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7477320C-F6C3-4C8D-ABD3-BA07F8167CAC}" xr6:coauthVersionLast="47" xr6:coauthVersionMax="47" xr10:uidLastSave="{00000000-0000-0000-0000-000000000000}"/>
  <bookViews>
    <workbookView xWindow="28680" yWindow="-120" windowWidth="29040" windowHeight="15840" tabRatio="76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B102" i="12"/>
  <c r="CW102" i="12"/>
  <c r="CR102" i="12"/>
  <c r="AU88" i="12"/>
  <c r="AP88" i="12"/>
  <c r="AF88" i="12"/>
  <c r="AU63" i="12"/>
  <c r="AP63" i="12"/>
  <c r="DG43" i="10"/>
  <c r="CQ43" i="10"/>
  <c r="CO43" i="10"/>
  <c r="BY43" i="10"/>
  <c r="BW43" i="10"/>
  <c r="BE43" i="10"/>
  <c r="AM43" i="10"/>
  <c r="U43" i="10"/>
  <c r="E43" i="10"/>
  <c r="C43" i="10"/>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W40" i="10"/>
  <c r="BE40" i="10"/>
  <c r="AM40" i="10"/>
  <c r="U40" i="10"/>
  <c r="E40" i="10"/>
  <c r="C40" i="10" s="1"/>
  <c r="DG39" i="10"/>
  <c r="CQ39" i="10"/>
  <c r="CO39" i="10"/>
  <c r="BY39" i="10"/>
  <c r="BE39" i="10"/>
  <c r="AM39" i="10"/>
  <c r="U39" i="10"/>
  <c r="E39" i="10"/>
  <c r="DG38" i="10"/>
  <c r="CQ38" i="10"/>
  <c r="BY38" i="10"/>
  <c r="BE38" i="10"/>
  <c r="AM38" i="10"/>
  <c r="W38" i="10"/>
  <c r="E38" i="10"/>
  <c r="DG37" i="10"/>
  <c r="CQ37" i="10"/>
  <c r="BY37" i="10"/>
  <c r="BE37" i="10"/>
  <c r="AO37" i="10"/>
  <c r="W37" i="10"/>
  <c r="E37" i="10"/>
  <c r="DG36" i="10"/>
  <c r="CQ36" i="10"/>
  <c r="BY36" i="10"/>
  <c r="BE36" i="10"/>
  <c r="AO36" i="10"/>
  <c r="W36" i="10"/>
  <c r="E36" i="10"/>
  <c r="DG35" i="10"/>
  <c r="CQ35" i="10"/>
  <c r="BY35" i="10"/>
  <c r="BE35" i="10"/>
  <c r="AO35" i="10"/>
  <c r="W35" i="10"/>
  <c r="E35" i="10"/>
  <c r="DG34" i="10"/>
  <c r="CQ34" i="10"/>
  <c r="BY34" i="10"/>
  <c r="BE34" i="10"/>
  <c r="AO34" i="10"/>
  <c r="W34" i="10"/>
  <c r="E34" i="10"/>
  <c r="C34" i="10" s="1"/>
  <c r="C35" i="10" l="1"/>
  <c r="C36" i="10" l="1"/>
  <c r="C37" i="10" s="1"/>
  <c r="C38" i="10" s="1"/>
  <c r="C39" i="10" s="1"/>
  <c r="U34" i="10" l="1"/>
  <c r="U35" i="10" s="1"/>
  <c r="U36" i="10" s="1"/>
  <c r="U37" i="10" s="1"/>
  <c r="U38" i="10" s="1"/>
  <c r="AM34" i="10" l="1"/>
  <c r="AM35" i="10" l="1"/>
  <c r="AM36" i="10" s="1"/>
  <c r="AM37" i="10" s="1"/>
  <c r="BW34" i="10"/>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<sst xmlns="http://schemas.openxmlformats.org/spreadsheetml/2006/main" count="1171" uniqueCount="564">
  <si>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</si>
  <si>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</si>
  <si>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</si>
  <si>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</si>
  <si>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</si>
  <si>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</si>
  <si>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</si>
  <si>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</si>
  <si>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</si>
  <si>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</si>
  <si>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</si>
  <si>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</si>
  <si>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</si>
  <si>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</si>
  <si>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</si>
  <si>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</si>
  <si>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</si>
  <si>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</si>
  <si>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</si>
  <si>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</si>
  <si>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日向サンパーク</t>
    <rPh sb="0" eb="2">
      <t>ヒュウガ</t>
    </rPh>
    <phoneticPr fontId="3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</si>
  <si>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</si>
  <si>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</si>
  <si>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</si>
  <si>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</si>
  <si>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</si>
  <si>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</si>
  <si>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</si>
  <si>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</si>
  <si>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</si>
  <si>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</si>
  <si>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</si>
  <si>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</si>
  <si>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</si>
  <si>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</si>
  <si>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</si>
  <si>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</si>
  <si>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</si>
  <si>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2.83</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</si>
  <si>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</si>
  <si>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</si>
  <si>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</si>
  <si>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</si>
  <si>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</si>
  <si>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</si>
  <si>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</si>
  <si>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</si>
  <si>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</si>
  <si>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</si>
  <si>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</si>
  <si>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</si>
  <si>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</si>
  <si>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</si>
  <si>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</si>
  <si>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</si>
  <si>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</si>
  <si>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</si>
  <si>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</si>
  <si>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</si>
  <si>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</si>
  <si>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</si>
  <si>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</si>
  <si>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</si>
  <si>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</si>
  <si>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</si>
  <si>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</si>
  <si>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</si>
  <si>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宮崎県林業公社</t>
    <rPh sb="0" eb="3">
      <t>ミヤザキケン</t>
    </rPh>
    <rPh sb="3" eb="5">
      <t>リンギョウ</t>
    </rPh>
    <rPh sb="5" eb="7">
      <t>コウシャ</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</si>
  <si>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</si>
  <si>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</si>
  <si>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</si>
  <si>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</si>
  <si>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</si>
  <si>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</si>
  <si>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</si>
  <si>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</si>
  <si>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</si>
  <si>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</si>
  <si>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</si>
  <si>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</si>
  <si>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</si>
  <si>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</si>
  <si>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</si>
  <si>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</si>
  <si>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</si>
  <si>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</si>
  <si>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</si>
  <si>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</si>
  <si>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</si>
  <si>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</si>
  <si>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</si>
  <si>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</si>
  <si>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</si>
  <si>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</si>
  <si>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</si>
  <si>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</si>
  <si>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</si>
  <si>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</si>
  <si>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</si>
  <si>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</si>
  <si>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</si>
  <si>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</si>
  <si>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</si>
  <si>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</si>
  <si>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</si>
  <si>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</si>
  <si>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</si>
  <si>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</si>
  <si>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</si>
  <si>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</si>
  <si>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</si>
  <si>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</si>
  <si>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</si>
  <si>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</si>
  <si>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</si>
  <si>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</si>
  <si>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</si>
  <si>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</si>
  <si>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</si>
  <si>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</si>
  <si>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</si>
  <si>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</si>
  <si>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</si>
  <si>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</si>
  <si>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</si>
  <si>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</si>
  <si>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</si>
  <si>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</si>
  <si>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</si>
  <si>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</si>
  <si>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</si>
  <si>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</si>
  <si>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</si>
  <si>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</si>
  <si>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</si>
  <si>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</si>
  <si>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</si>
  <si>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</si>
  <si>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</si>
  <si>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</si>
  <si>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宮崎県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</si>
  <si>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</si>
  <si>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</si>
  <si>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　うち臨時財政対策債</t>
  </si>
  <si>
    <t>歳入合計</t>
  </si>
  <si>
    <t>Ⅱ－２</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</si>
  <si>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</si>
  <si>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</si>
  <si>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</si>
  <si>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</si>
  <si>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</si>
  <si>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</si>
  <si>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</si>
  <si>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</si>
  <si>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</si>
  <si>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</si>
  <si>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</si>
  <si>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</si>
  <si>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</si>
  <si>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公共施設整備等資金積立基金</t>
    <rPh sb="0" eb="2">
      <t>コウキョウ</t>
    </rPh>
    <rPh sb="2" eb="4">
      <t>シセツ</t>
    </rPh>
    <rPh sb="4" eb="6">
      <t>セイビ</t>
    </rPh>
    <rPh sb="6" eb="7">
      <t>トウ</t>
    </rPh>
    <rPh sb="7" eb="9">
      <t>シキン</t>
    </rPh>
    <rPh sb="9" eb="11">
      <t>ツミタテ</t>
    </rPh>
    <rPh sb="11" eb="13">
      <t>キキン</t>
    </rPh>
    <phoneticPr fontId="3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</si>
  <si>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</si>
  <si>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</si>
  <si>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</si>
  <si>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日向市</t>
  </si>
  <si>
    <t>地方交付税種地</t>
    <rPh sb="0" eb="2">
      <t>チホウ</t>
    </rPh>
    <rPh sb="2" eb="5">
      <t>コウフゼイ</t>
    </rPh>
    <rPh sb="5" eb="6">
      <t>シュ</t>
    </rPh>
    <rPh sb="6" eb="7">
      <t>チ</t>
    </rPh>
    <phoneticPr fontId="5"/>
  </si>
  <si>
    <t>1-3</t>
  </si>
  <si>
    <t>会計名</t>
    <rPh sb="0" eb="2">
      <t>カイケイ</t>
    </rPh>
    <rPh sb="2" eb="3">
      <t>メイ</t>
    </rPh>
    <phoneticPr fontId="5"/>
  </si>
  <si>
    <t>(Ｅ)</t>
  </si>
  <si>
    <t>歳入歳出差引</t>
  </si>
  <si>
    <t>　　(※1)</t>
  </si>
  <si>
    <t>首都</t>
    <rPh sb="0" eb="2">
      <t>シュト</t>
    </rPh>
    <phoneticPr fontId="5"/>
  </si>
  <si>
    <t>日向市簡易給水施設特別会計</t>
  </si>
  <si>
    <t>ふるさと日向市応援寄附金基金</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</si>
  <si>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</si>
  <si>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</si>
  <si>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</si>
  <si>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</si>
  <si>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</si>
  <si>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</si>
  <si>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</si>
  <si>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</si>
  <si>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</si>
  <si>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</si>
  <si>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</si>
  <si>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</si>
  <si>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</si>
  <si>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</si>
  <si>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</si>
  <si>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</si>
  <si>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</si>
  <si>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</si>
  <si>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</si>
  <si>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</si>
  <si>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</si>
  <si>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</si>
  <si>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</si>
  <si>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-3.5</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</si>
  <si>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</si>
  <si>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</si>
  <si>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</si>
  <si>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</si>
  <si>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</si>
  <si>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</si>
  <si>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</si>
  <si>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</si>
  <si>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</si>
  <si>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</si>
  <si>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</si>
  <si>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</si>
  <si>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</si>
  <si>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</si>
  <si>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</si>
  <si>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</si>
  <si>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</si>
  <si>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</si>
  <si>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</si>
  <si>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</si>
  <si>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</si>
  <si>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</si>
  <si>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</si>
  <si>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</si>
  <si>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</si>
  <si>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</si>
  <si>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</si>
  <si>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</si>
  <si>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</si>
  <si>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労働費</t>
  </si>
  <si>
    <t>増減率  (％)</t>
    <rPh sb="0" eb="2">
      <t>ゾウゲン</t>
    </rPh>
    <rPh sb="2" eb="3">
      <t>リツ</t>
    </rPh>
    <phoneticPr fontId="5"/>
  </si>
  <si>
    <t>構成比</t>
    <rPh sb="0" eb="3">
      <t>コウセイヒ</t>
    </rPh>
    <phoneticPr fontId="5"/>
  </si>
  <si>
    <t>使用料</t>
  </si>
  <si>
    <t>-0.9</t>
  </si>
  <si>
    <t>-1.0</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</si>
  <si>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</si>
  <si>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</si>
  <si>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</si>
  <si>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</si>
  <si>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</si>
  <si>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</si>
  <si>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</si>
  <si>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</si>
  <si>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</si>
  <si>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</si>
  <si>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</si>
  <si>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</si>
  <si>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</si>
  <si>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</si>
  <si>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日向入郷地域介護認定審査事業特別会計</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</si>
  <si>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</si>
  <si>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</si>
  <si>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</si>
  <si>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</si>
  <si>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</si>
  <si>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</si>
  <si>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</si>
  <si>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</si>
  <si>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</si>
  <si>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</si>
  <si>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</si>
  <si>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</si>
  <si>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</si>
  <si>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</si>
  <si>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</si>
  <si>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</si>
  <si>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</si>
  <si>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</si>
  <si>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</si>
  <si>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</si>
  <si>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</si>
  <si>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</si>
  <si>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</si>
  <si>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</si>
  <si>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</si>
  <si>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</si>
  <si>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</si>
  <si>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</si>
  <si>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</si>
  <si>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</si>
  <si>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</si>
  <si>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</si>
  <si>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</si>
  <si>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</si>
  <si>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</si>
  <si>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</si>
  <si>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</si>
  <si>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</si>
  <si>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</si>
  <si>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</si>
  <si>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</si>
  <si>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</si>
  <si>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</si>
  <si>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</si>
  <si>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</si>
  <si>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</si>
  <si>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</si>
  <si>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</si>
  <si>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</si>
  <si>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</si>
  <si>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</si>
  <si>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</si>
  <si>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</si>
  <si>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</si>
  <si>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</si>
  <si>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</si>
  <si>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</si>
  <si>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</si>
  <si>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宮崎県日向市</t>
  </si>
  <si>
    <t>公債費負担の状況</t>
    <rPh sb="0" eb="3">
      <t>コウサイヒ</t>
    </rPh>
    <rPh sb="3" eb="5">
      <t>フタン</t>
    </rPh>
    <rPh sb="6" eb="8">
      <t>ジョウキョウ</t>
    </rPh>
    <phoneticPr fontId="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</si>
  <si>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</si>
  <si>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</si>
  <si>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</si>
  <si>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</si>
  <si>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</si>
  <si>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</si>
  <si>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</si>
  <si>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</si>
  <si>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</si>
  <si>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</si>
  <si>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</si>
  <si>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</si>
  <si>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</si>
  <si>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</si>
  <si>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</si>
  <si>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</si>
  <si>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</si>
  <si>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</si>
  <si>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</si>
  <si>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</si>
  <si>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</si>
  <si>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日向市国民健康保険東郷診療所特別会計</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</si>
  <si>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</si>
  <si>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</si>
  <si>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</si>
  <si>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</si>
  <si>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</si>
  <si>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</si>
  <si>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</si>
  <si>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</si>
  <si>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</si>
  <si>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</si>
  <si>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</si>
  <si>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</si>
  <si>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</si>
  <si>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</si>
  <si>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</si>
  <si>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</si>
  <si>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</si>
  <si>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</si>
  <si>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</si>
  <si>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</si>
  <si>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</si>
  <si>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</si>
  <si>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</si>
  <si>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</si>
  <si>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</si>
  <si>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</si>
  <si>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</si>
  <si>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</si>
  <si>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</si>
  <si>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</si>
  <si>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</si>
  <si>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</si>
  <si>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</si>
  <si>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</si>
  <si>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</si>
  <si>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</si>
  <si>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</si>
  <si>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</si>
  <si>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</si>
  <si>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</si>
  <si>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東郷町ふるさと公社</t>
    <rPh sb="0" eb="3">
      <t>トウゴウチョウ</t>
    </rPh>
    <rPh sb="7" eb="9">
      <t>コウシャ</t>
    </rPh>
    <phoneticPr fontId="35"/>
  </si>
  <si>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</si>
  <si>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</si>
  <si>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</si>
  <si>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</si>
  <si>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</si>
  <si>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</si>
  <si>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</si>
  <si>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</si>
  <si>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</si>
  <si>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</si>
  <si>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増減率(%)(B)</t>
    <rPh sb="0" eb="3">
      <t>ゾウゲンリツ</t>
    </rPh>
    <phoneticPr fontId="5"/>
  </si>
  <si>
    <t>義務的経費計</t>
    <rPh sb="0" eb="3">
      <t>ギムテキ</t>
    </rPh>
    <rPh sb="3" eb="5">
      <t>ケイヒ</t>
    </rPh>
    <rPh sb="5" eb="6">
      <t>ケイ</t>
    </rPh>
    <phoneticPr fontId="5"/>
  </si>
  <si>
    <t>　公債費</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</si>
  <si>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</si>
  <si>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</si>
  <si>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</si>
  <si>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</si>
  <si>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</si>
  <si>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</si>
  <si>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</si>
  <si>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</si>
  <si>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日向市水道事業会計</t>
  </si>
  <si>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</si>
  <si>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</si>
  <si>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</si>
  <si>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</si>
  <si>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</si>
  <si>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</si>
  <si>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</si>
  <si>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</si>
  <si>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</si>
  <si>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</si>
  <si>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</si>
  <si>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</si>
  <si>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</si>
  <si>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</si>
  <si>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</si>
  <si>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</si>
  <si>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</si>
  <si>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</si>
  <si>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</si>
  <si>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</si>
  <si>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</si>
  <si>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</si>
  <si>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1"/>
  </si>
  <si>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</si>
  <si>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</si>
  <si>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</si>
  <si>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</si>
  <si>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</si>
  <si>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</si>
  <si>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工業用水道</t>
  </si>
  <si>
    <t>被保険者
1人当り</t>
  </si>
  <si>
    <t>日向文化振興事業団</t>
    <rPh sb="0" eb="2">
      <t>ヒュウガ</t>
    </rPh>
    <rPh sb="2" eb="6">
      <t>ブンカ</t>
    </rPh>
    <rPh sb="6" eb="9">
      <t>ジギョウダン</t>
    </rPh>
    <phoneticPr fontId="35"/>
  </si>
  <si>
    <t>保険税(料)収入額</t>
  </si>
  <si>
    <t>国民健康保険</t>
  </si>
  <si>
    <t>その他</t>
  </si>
  <si>
    <t>保険給付費</t>
  </si>
  <si>
    <t>普通建設事業費</t>
  </si>
  <si>
    <t>　うち補助</t>
  </si>
  <si>
    <t>令和2年度</t>
    <rPh sb="0" eb="2">
      <t>レイワ</t>
    </rPh>
    <rPh sb="3" eb="5">
      <t>ネンド</t>
    </rPh>
    <phoneticPr fontId="5"/>
  </si>
  <si>
    <t>　うち単独</t>
  </si>
  <si>
    <t>日向市介護保険事業特別会計（保険事業勘定）</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</si>
  <si>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</si>
  <si>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</si>
  <si>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</si>
  <si>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</si>
  <si>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</si>
  <si>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</si>
  <si>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</si>
  <si>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</si>
  <si>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</si>
  <si>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</si>
  <si>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</si>
  <si>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</si>
  <si>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</si>
  <si>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</si>
  <si>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</si>
  <si>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</si>
  <si>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</si>
  <si>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</si>
  <si>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</si>
  <si>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</si>
  <si>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</si>
  <si>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日向市公営住宅事業特別会計</t>
  </si>
  <si>
    <t>日向市財光寺南土地区画整理事業特別会計</t>
  </si>
  <si>
    <t xml:space="preserve"> R02</t>
  </si>
  <si>
    <t>日向市用地取得特別会計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</si>
  <si>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</si>
  <si>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日向市城山墓園事業特別会計</t>
  </si>
  <si>
    <t>健全化判断比率</t>
    <rPh sb="0" eb="3">
      <t>ケンゼンカ</t>
    </rPh>
    <rPh sb="3" eb="5">
      <t>ハンダン</t>
    </rPh>
    <rPh sb="5" eb="7">
      <t>ヒリツ</t>
    </rPh>
    <phoneticPr fontId="34"/>
  </si>
  <si>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</si>
  <si>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</si>
  <si>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</si>
  <si>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</si>
  <si>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</si>
  <si>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</si>
  <si>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</si>
  <si>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日向市国民健康保険事業特別会計</t>
  </si>
  <si>
    <t>（参考）　普通建設事業費の分析</t>
    <rPh sb="1" eb="3">
      <t>サンコウ</t>
    </rPh>
    <rPh sb="5" eb="7">
      <t>フツウ</t>
    </rPh>
    <rPh sb="7" eb="9">
      <t>ケンセツ</t>
    </rPh>
    <rPh sb="9" eb="11">
      <t>ジギョウ</t>
    </rPh>
    <rPh sb="11" eb="12">
      <t>ヒ</t>
    </rPh>
    <rPh sb="13" eb="15">
      <t>ブンセキ</t>
    </rPh>
    <phoneticPr fontId="5"/>
  </si>
  <si>
    <t>日向市後期高齢者医療事業特別会計</t>
  </si>
  <si>
    <t>法適用企業</t>
  </si>
  <si>
    <t>日向市簡易水道事業会計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</si>
  <si>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</si>
  <si>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</si>
  <si>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日向市下水道事業会計</t>
  </si>
  <si>
    <t>日向市農業集落排水事業会計</t>
  </si>
  <si>
    <t>一時借入金利子
（同一団体における会計間の現金運用に係る利子は除く）</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</si>
  <si>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</si>
  <si>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</si>
  <si>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</si>
  <si>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</si>
  <si>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</si>
  <si>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</si>
  <si>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</si>
  <si>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</si>
  <si>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</si>
  <si>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</si>
  <si>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</si>
  <si>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</si>
  <si>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</si>
  <si>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</si>
  <si>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</si>
  <si>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</si>
  <si>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</si>
  <si>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</si>
  <si>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</si>
  <si>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</si>
  <si>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宮崎県北部広域行政事務組合（特別会計）</t>
  </si>
  <si>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</si>
  <si>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</si>
  <si>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3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</si>
  <si>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</si>
  <si>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</si>
  <si>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</si>
  <si>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</si>
  <si>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</si>
  <si>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</si>
  <si>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</si>
  <si>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</si>
  <si>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</si>
  <si>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</si>
  <si>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</si>
  <si>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</si>
  <si>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</si>
  <si>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</si>
  <si>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</si>
  <si>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</si>
  <si>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</si>
  <si>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</si>
  <si>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</si>
  <si>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 1.11</t>
  </si>
  <si>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</si>
  <si>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</si>
  <si>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</si>
  <si>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</si>
  <si>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</si>
  <si>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</si>
  <si>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</si>
  <si>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</si>
  <si>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</si>
  <si>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</si>
  <si>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</si>
  <si>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</si>
  <si>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</si>
  <si>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類似団体内平均(円)</t>
    <rPh sb="0" eb="2">
      <t>ルイジ</t>
    </rPh>
    <rPh sb="2" eb="4">
      <t>ダンタイ</t>
    </rPh>
    <phoneticPr fontId="5"/>
  </si>
  <si>
    <t>H30</t>
  </si>
  <si>
    <t>R01</t>
  </si>
  <si>
    <t>R02</t>
  </si>
  <si>
    <t>R03</t>
  </si>
  <si>
    <t>R04</t>
  </si>
  <si>
    <t>▲ 4.00</t>
  </si>
  <si>
    <t>▲ 0.07</t>
  </si>
  <si>
    <t>その他会計（赤字）</t>
  </si>
  <si>
    <t>（百万円）</t>
  </si>
  <si>
    <t>宮崎県後期高齢者医療広域連合　一般会計</t>
  </si>
  <si>
    <t>宮崎県北部広域行政事務組合（一般会計）</t>
  </si>
  <si>
    <t>日向東臼杵広域連合</t>
  </si>
  <si>
    <t>日向青果地方卸売市場</t>
    <rPh sb="0" eb="2">
      <t>ヒュウガ</t>
    </rPh>
    <rPh sb="2" eb="4">
      <t>セイカ</t>
    </rPh>
    <rPh sb="4" eb="6">
      <t>チホウ</t>
    </rPh>
    <rPh sb="6" eb="10">
      <t>オロシウ</t>
    </rPh>
    <phoneticPr fontId="35"/>
  </si>
  <si>
    <t>退職手当基金</t>
    <rPh sb="0" eb="2">
      <t>タイショク</t>
    </rPh>
    <rPh sb="2" eb="4">
      <t>テアテ</t>
    </rPh>
    <rPh sb="4" eb="6">
      <t>キキン</t>
    </rPh>
    <phoneticPr fontId="35"/>
  </si>
  <si>
    <t>うるおい福祉基金</t>
    <rPh sb="4" eb="6">
      <t>フクシ</t>
    </rPh>
    <rPh sb="6" eb="8">
      <t>キキン</t>
    </rPh>
    <phoneticPr fontId="35"/>
  </si>
  <si>
    <t>-</t>
    <phoneticPr fontId="5"/>
  </si>
  <si>
    <t>-</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</si>
  <si>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</si>
  <si>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</si>
  <si>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有形固定資産減価償却率は類似団体と比較して低い水準であるが、上昇傾向にあり、施設の老朽化が年々進行している。
　また、将来負担比率については、第２次日向市行財政改革大綱に基づく市債発行額を元金償還額以内に抑制する取組により地方債現在高が圧縮されたことや、充当可能基金の増等により10.4ポイントの減となり改善傾向ではあるものの、依然として類似団体平均と比べると高い水準となっている。
　今後は将来負担比率の改善を図りながら、既存施設の有効活用や統合・廃止の取組に加え、計画的な改修・更新等の長寿命化の取組やライフサイクルコストの縮減に資する施設整備、維持管理に努めていく必要がある。</t>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</si>
  <si>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</si>
  <si>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</si>
  <si>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</si>
  <si>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</si>
  <si>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</si>
  <si>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</si>
  <si>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比10.4.ポイント低下し改善傾向にあるが、実質公債費比率については、分子の要素である元利償還金が新庁舎建設に伴う地方債償還等により高止まりしていることや、分母の要素である標準財政規模が前年度の特殊要因（普通交付税再算定）による反動減等の影響により減となったことにより、0.3ポイント上昇した。
　将来負担比率、実質公債費比率ともに類似団体と比較すると高い数値で推移していることから、引き続き、行財政改革大綱に基づき、これまで以上に公債費の適正化に努めていく必要がある。</t>
    <rPh sb="23" eb="25">
      <t>テイカ</t>
    </rPh>
    <rPh sb="28" eb="30">
      <t>ケイコウ</t>
    </rPh>
    <rPh sb="155" eb="157">
      <t>ジョウショウ</t>
    </rPh>
    <rPh sb="242" eb="244">
      <t>ヒツヨウ</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</si>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</sst>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6"/>
      <name val="ＭＳ Ｐゴシック"/>
      <family val="3"/>
    </font>
    <font>
      <sz val="11"/>
      <color indexed="8"/>
      <name val="ＭＳ Ｐゴシック"/>
      <family val="3"/>
    </font>
    <font>
      <sz val="6"/>
      <name val="ＭＳ ゴシック"/>
      <family val="3"/>
    </font>
    <font>
      <sz val="1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alignment vertical="center"/>
    </xf>
  </cellStyleXfs>
  <cellXfs count="112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1" fillId="3" borderId="0" xfId="1" applyFill="1" applyAlignment="1">
      <alignment vertical="center"/>
    </xf>
    <xf numFmtId="0" fontId="3" fillId="0" borderId="30" xfId="19" applyFont="1" applyBorder="1">
      <alignment vertical="center"/>
    </xf>
    <xf numFmtId="189" fontId="3" fillId="0" borderId="23" xfId="19" applyNumberFormat="1" applyFont="1" applyBorder="1">
      <alignment vertical="center"/>
    </xf>
    <xf numFmtId="0" fontId="3" fillId="0" borderId="35"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84" fontId="3" fillId="3" borderId="0" xfId="18" applyNumberFormat="1" applyFont="1" applyFill="1" applyAlignment="1">
      <alignment horizontal="center" vertical="center"/>
    </xf>
    <xf numFmtId="187" fontId="3" fillId="3" borderId="74" xfId="18" applyNumberFormat="1" applyFont="1" applyFill="1" applyBorder="1" applyAlignment="1">
      <alignment horizontal="center" vertical="center" wrapText="1"/>
    </xf>
    <xf numFmtId="184" fontId="3" fillId="3" borderId="74" xfId="18" applyNumberFormat="1" applyFont="1" applyFill="1" applyBorder="1" applyAlignment="1">
      <alignment horizontal="center" vertical="center"/>
    </xf>
    <xf numFmtId="178" fontId="3" fillId="0" borderId="42" xfId="19" applyNumberFormat="1" applyFont="1" applyBorder="1">
      <alignment vertical="center"/>
    </xf>
    <xf numFmtId="178" fontId="1" fillId="0" borderId="0" xfId="19" applyNumberFormat="1" applyAlignment="1">
      <alignment horizontal="center"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xf numFmtId="0" fontId="45" fillId="0" borderId="0" xfId="20"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BBE2FFF8-28E9-40FA-82A0-C2D7658D3773}"/>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A4C8-4DCD-9D5B-212E950366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58869</c:v>
                </c:pt>
                <c:pt idx="1">
                  <c:v>72623</c:v>
                </c:pt>
                <c:pt idx="2">
                  <c:v>69412</c:v>
                </c:pt>
                <c:pt idx="3">
                  <c:v>57052</c:v>
                </c:pt>
                <c:pt idx="4">
                  <c:v>55069</c:v>
                </c:pt>
              </c:numCache>
            </c:numRef>
          </c:val>
          <c:smooth val="0"/>
          <c:extLst>
            <c:ext xmlns:c16="http://schemas.microsoft.com/office/drawing/2014/chart" uri="{C3380CC4-5D6E-409C-BE32-E72D297353CC}">
              <c16:uniqueId val="{00000001-A4C8-4DCD-9D5B-212E9503663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3.17</c:v>
                </c:pt>
                <c:pt idx="1">
                  <c:v>4.41</c:v>
                </c:pt>
                <c:pt idx="2">
                  <c:v>3.89</c:v>
                </c:pt>
                <c:pt idx="3">
                  <c:v>4.29</c:v>
                </c:pt>
                <c:pt idx="4">
                  <c:v>4.47</c:v>
                </c:pt>
              </c:numCache>
            </c:numRef>
          </c:val>
          <c:extLst>
            <c:ext xmlns:c16="http://schemas.microsoft.com/office/drawing/2014/chart" uri="{C3380CC4-5D6E-409C-BE32-E72D297353CC}">
              <c16:uniqueId val="{00000000-2ED1-497B-947A-DAEFDD8BE5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16.850000000000001</c:v>
                </c:pt>
                <c:pt idx="1">
                  <c:v>17.53</c:v>
                </c:pt>
                <c:pt idx="2">
                  <c:v>16.600000000000001</c:v>
                </c:pt>
                <c:pt idx="3">
                  <c:v>17.41</c:v>
                </c:pt>
                <c:pt idx="4">
                  <c:v>18.670000000000002</c:v>
                </c:pt>
              </c:numCache>
            </c:numRef>
          </c:val>
          <c:extLst>
            <c:ext xmlns:c16="http://schemas.microsoft.com/office/drawing/2014/chart" uri="{C3380CC4-5D6E-409C-BE32-E72D297353CC}">
              <c16:uniqueId val="{00000001-2ED1-497B-947A-DAEFDD8BE56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c:v>
                </c:pt>
                <c:pt idx="1">
                  <c:v>0.44</c:v>
                </c:pt>
                <c:pt idx="2">
                  <c:v>-2.83</c:v>
                </c:pt>
                <c:pt idx="3">
                  <c:v>-7.0000000000000007E-2</c:v>
                </c:pt>
                <c:pt idx="4">
                  <c:v>-1.1100000000000001</c:v>
                </c:pt>
              </c:numCache>
            </c:numRef>
          </c:val>
          <c:smooth val="0"/>
          <c:extLst>
            <c:ext xmlns:c16="http://schemas.microsoft.com/office/drawing/2014/chart" uri="{C3380CC4-5D6E-409C-BE32-E72D297353CC}">
              <c16:uniqueId val="{00000002-2ED1-497B-947A-DAEFDD8BE56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0.37</c:v>
                </c:pt>
                <c:pt idx="2">
                  <c:v>#N/A</c:v>
                </c:pt>
                <c:pt idx="3">
                  <c:v>0.34</c:v>
                </c:pt>
                <c:pt idx="4">
                  <c:v>#N/A</c:v>
                </c:pt>
                <c:pt idx="5">
                  <c:v>0.28999999999999998</c:v>
                </c:pt>
                <c:pt idx="6">
                  <c:v>#N/A</c:v>
                </c:pt>
                <c:pt idx="7">
                  <c:v>0.05</c:v>
                </c:pt>
                <c:pt idx="8">
                  <c:v>#N/A</c:v>
                </c:pt>
                <c:pt idx="9">
                  <c:v>0.05</c:v>
                </c:pt>
              </c:numCache>
            </c:numRef>
          </c:val>
          <c:extLst>
            <c:ext xmlns:c16="http://schemas.microsoft.com/office/drawing/2014/chart" uri="{C3380CC4-5D6E-409C-BE32-E72D297353CC}">
              <c16:uniqueId val="{00000000-7A45-48EC-BEB9-CE244AEE0A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45-48EC-BEB9-CE244AEE0A38}"/>
            </c:ext>
          </c:extLst>
        </c:ser>
        <c:ser>
          <c:idx val="2"/>
          <c:order val="2"/>
          <c:tx>
            <c:strRef>
              <c:f>データシート!$A$29</c:f>
              <c:strCache>
                <c:ptCount val="1"/>
                <c:pt idx="0">
                  <c:v>日向市後期高齢者医療事業特別会計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0.05</c:v>
                </c:pt>
                <c:pt idx="4">
                  <c:v>#N/A</c:v>
                </c:pt>
                <c:pt idx="5">
                  <c:v>0.05</c:v>
                </c:pt>
                <c:pt idx="6">
                  <c:v>#N/A</c:v>
                </c:pt>
                <c:pt idx="7">
                  <c:v>0.05</c:v>
                </c:pt>
                <c:pt idx="8">
                  <c:v>#N/A</c:v>
                </c:pt>
                <c:pt idx="9">
                  <c:v>0.06</c:v>
                </c:pt>
              </c:numCache>
            </c:numRef>
          </c:val>
          <c:extLst>
            <c:ext xmlns:c16="http://schemas.microsoft.com/office/drawing/2014/chart" uri="{C3380CC4-5D6E-409C-BE32-E72D297353CC}">
              <c16:uniqueId val="{00000002-7A45-48EC-BEB9-CE244AEE0A38}"/>
            </c:ext>
          </c:extLst>
        </c:ser>
        <c:ser>
          <c:idx val="3"/>
          <c:order val="3"/>
          <c:tx>
            <c:strRef>
              <c:f>データシート!$A$30</c:f>
              <c:strCache>
                <c:ptCount val="1"/>
                <c:pt idx="0">
                  <c:v>日向市簡易水道事業会計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0.25</c:v>
                </c:pt>
                <c:pt idx="4">
                  <c:v>#N/A</c:v>
                </c:pt>
                <c:pt idx="5">
                  <c:v>0.46</c:v>
                </c:pt>
                <c:pt idx="6">
                  <c:v>#N/A</c:v>
                </c:pt>
                <c:pt idx="7">
                  <c:v>0.66</c:v>
                </c:pt>
                <c:pt idx="8">
                  <c:v>#N/A</c:v>
                </c:pt>
                <c:pt idx="9">
                  <c:v>0.8</c:v>
                </c:pt>
              </c:numCache>
            </c:numRef>
          </c:val>
          <c:extLst>
            <c:ext xmlns:c16="http://schemas.microsoft.com/office/drawing/2014/chart" uri="{C3380CC4-5D6E-409C-BE32-E72D297353CC}">
              <c16:uniqueId val="{00000003-7A45-48EC-BEB9-CE244AEE0A38}"/>
            </c:ext>
          </c:extLst>
        </c:ser>
        <c:ser>
          <c:idx val="4"/>
          <c:order val="4"/>
          <c:tx>
            <c:strRef>
              <c:f>データシート!$A$31</c:f>
              <c:strCache>
                <c:ptCount val="1"/>
                <c:pt idx="0">
                  <c:v>日向市国民健康保険事業特別会計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1.06</c:v>
                </c:pt>
                <c:pt idx="2">
                  <c:v>#N/A</c:v>
                </c:pt>
                <c:pt idx="3">
                  <c:v>0.12</c:v>
                </c:pt>
                <c:pt idx="4">
                  <c:v>#N/A</c:v>
                </c:pt>
                <c:pt idx="5">
                  <c:v>0.28999999999999998</c:v>
                </c:pt>
                <c:pt idx="6">
                  <c:v>#N/A</c:v>
                </c:pt>
                <c:pt idx="7">
                  <c:v>0.9</c:v>
                </c:pt>
                <c:pt idx="8">
                  <c:v>#N/A</c:v>
                </c:pt>
                <c:pt idx="9">
                  <c:v>0.93</c:v>
                </c:pt>
              </c:numCache>
            </c:numRef>
          </c:val>
          <c:extLst>
            <c:ext xmlns:c16="http://schemas.microsoft.com/office/drawing/2014/chart" uri="{C3380CC4-5D6E-409C-BE32-E72D297353CC}">
              <c16:uniqueId val="{00000004-7A45-48EC-BEB9-CE244AEE0A38}"/>
            </c:ext>
          </c:extLst>
        </c:ser>
        <c:ser>
          <c:idx val="5"/>
          <c:order val="5"/>
          <c:tx>
            <c:strRef>
              <c:f>データシート!$A$32</c:f>
              <c:strCache>
                <c:ptCount val="1"/>
                <c:pt idx="0">
                  <c:v>日向市農業集落排水事業会計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0.56000000000000005</c:v>
                </c:pt>
                <c:pt idx="6">
                  <c:v>#N/A</c:v>
                </c:pt>
                <c:pt idx="7">
                  <c:v>0.9</c:v>
                </c:pt>
                <c:pt idx="8">
                  <c:v>#N/A</c:v>
                </c:pt>
                <c:pt idx="9">
                  <c:v>1.1200000000000001</c:v>
                </c:pt>
              </c:numCache>
            </c:numRef>
          </c:val>
          <c:extLst>
            <c:ext xmlns:c16="http://schemas.microsoft.com/office/drawing/2014/chart" uri="{C3380CC4-5D6E-409C-BE32-E72D297353CC}">
              <c16:uniqueId val="{00000005-7A45-48EC-BEB9-CE244AEE0A38}"/>
            </c:ext>
          </c:extLst>
        </c:ser>
        <c:ser>
          <c:idx val="6"/>
          <c:order val="6"/>
          <c:tx>
            <c:strRef>
              <c:f>データシート!$A$33</c:f>
              <c:strCache>
                <c:ptCount val="1"/>
                <c:pt idx="0">
                  <c:v>日向市介護保険事業特別会計（保険事業勘定）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1.1299999999999999</c:v>
                </c:pt>
                <c:pt idx="2">
                  <c:v>#N/A</c:v>
                </c:pt>
                <c:pt idx="3">
                  <c:v>0.98</c:v>
                </c:pt>
                <c:pt idx="4">
                  <c:v>#N/A</c:v>
                </c:pt>
                <c:pt idx="5">
                  <c:v>0.71</c:v>
                </c:pt>
                <c:pt idx="6">
                  <c:v>#N/A</c:v>
                </c:pt>
                <c:pt idx="7">
                  <c:v>1.1000000000000001</c:v>
                </c:pt>
                <c:pt idx="8">
                  <c:v>#N/A</c:v>
                </c:pt>
                <c:pt idx="9">
                  <c:v>1.62</c:v>
                </c:pt>
              </c:numCache>
            </c:numRef>
          </c:val>
          <c:extLst>
            <c:ext xmlns:c16="http://schemas.microsoft.com/office/drawing/2014/chart" uri="{C3380CC4-5D6E-409C-BE32-E72D297353CC}">
              <c16:uniqueId val="{00000006-7A45-48EC-BEB9-CE244AEE0A38}"/>
            </c:ext>
          </c:extLst>
        </c:ser>
        <c:ser>
          <c:idx val="7"/>
          <c:order val="7"/>
          <c:tx>
            <c:strRef>
              <c:f>データシート!$A$34</c:f>
              <c:strCache>
                <c:ptCount val="1"/>
                <c:pt idx="0">
                  <c:v>日向市下水道事業会計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1.69</c:v>
                </c:pt>
                <c:pt idx="2">
                  <c:v>#N/A</c:v>
                </c:pt>
                <c:pt idx="3">
                  <c:v>1.35</c:v>
                </c:pt>
                <c:pt idx="4">
                  <c:v>#N/A</c:v>
                </c:pt>
                <c:pt idx="5">
                  <c:v>1.31</c:v>
                </c:pt>
                <c:pt idx="6">
                  <c:v>#N/A</c:v>
                </c:pt>
                <c:pt idx="7">
                  <c:v>1.35</c:v>
                </c:pt>
                <c:pt idx="8">
                  <c:v>#N/A</c:v>
                </c:pt>
                <c:pt idx="9">
                  <c:v>1.64</c:v>
                </c:pt>
              </c:numCache>
            </c:numRef>
          </c:val>
          <c:extLst>
            <c:ext xmlns:c16="http://schemas.microsoft.com/office/drawing/2014/chart" uri="{C3380CC4-5D6E-409C-BE32-E72D297353CC}">
              <c16:uniqueId val="{00000007-7A45-48EC-BEB9-CE244AEE0A3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3.13</c:v>
                </c:pt>
                <c:pt idx="2">
                  <c:v>#N/A</c:v>
                </c:pt>
                <c:pt idx="3">
                  <c:v>4.37</c:v>
                </c:pt>
                <c:pt idx="4">
                  <c:v>#N/A</c:v>
                </c:pt>
                <c:pt idx="5">
                  <c:v>3.85</c:v>
                </c:pt>
                <c:pt idx="6">
                  <c:v>#N/A</c:v>
                </c:pt>
                <c:pt idx="7">
                  <c:v>4.24</c:v>
                </c:pt>
                <c:pt idx="8">
                  <c:v>#N/A</c:v>
                </c:pt>
                <c:pt idx="9">
                  <c:v>4.41</c:v>
                </c:pt>
              </c:numCache>
            </c:numRef>
          </c:val>
          <c:extLst>
            <c:ext xmlns:c16="http://schemas.microsoft.com/office/drawing/2014/chart" uri="{C3380CC4-5D6E-409C-BE32-E72D297353CC}">
              <c16:uniqueId val="{00000008-7A45-48EC-BEB9-CE244AEE0A38}"/>
            </c:ext>
          </c:extLst>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7.2</c:v>
                </c:pt>
                <c:pt idx="2">
                  <c:v>#N/A</c:v>
                </c:pt>
                <c:pt idx="3">
                  <c:v>6.77</c:v>
                </c:pt>
                <c:pt idx="4">
                  <c:v>#N/A</c:v>
                </c:pt>
                <c:pt idx="5">
                  <c:v>6.83</c:v>
                </c:pt>
                <c:pt idx="6">
                  <c:v>#N/A</c:v>
                </c:pt>
                <c:pt idx="7">
                  <c:v>6.46</c:v>
                </c:pt>
                <c:pt idx="8">
                  <c:v>#N/A</c:v>
                </c:pt>
                <c:pt idx="9">
                  <c:v>7.7</c:v>
                </c:pt>
              </c:numCache>
            </c:numRef>
          </c:val>
          <c:extLst>
            <c:ext xmlns:c16="http://schemas.microsoft.com/office/drawing/2014/chart" uri="{C3380CC4-5D6E-409C-BE32-E72D297353CC}">
              <c16:uniqueId val="{00000009-7A45-48EC-BEB9-CE244AEE0A3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2658</c:v>
                </c:pt>
                <c:pt idx="5">
                  <c:v>2636</c:v>
                </c:pt>
                <c:pt idx="8">
                  <c:v>2761</c:v>
                </c:pt>
                <c:pt idx="11">
                  <c:v>2720</c:v>
                </c:pt>
                <c:pt idx="14">
                  <c:v>2709</c:v>
                </c:pt>
              </c:numCache>
            </c:numRef>
          </c:val>
          <c:extLst>
            <c:ext xmlns:c16="http://schemas.microsoft.com/office/drawing/2014/chart" uri="{C3380CC4-5D6E-409C-BE32-E72D297353CC}">
              <c16:uniqueId val="{00000000-5608-42C3-8FC6-8E4261EFF0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08-42C3-8FC6-8E4261EFF0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608-42C3-8FC6-8E4261EFF0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120</c:v>
                </c:pt>
                <c:pt idx="3">
                  <c:v>111</c:v>
                </c:pt>
                <c:pt idx="6">
                  <c:v>94</c:v>
                </c:pt>
                <c:pt idx="9">
                  <c:v>85</c:v>
                </c:pt>
                <c:pt idx="12">
                  <c:v>82</c:v>
                </c:pt>
              </c:numCache>
            </c:numRef>
          </c:val>
          <c:extLst>
            <c:ext xmlns:c16="http://schemas.microsoft.com/office/drawing/2014/chart" uri="{C3380CC4-5D6E-409C-BE32-E72D297353CC}">
              <c16:uniqueId val="{00000003-5608-42C3-8FC6-8E4261EFF0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615</c:v>
                </c:pt>
                <c:pt idx="3">
                  <c:v>571</c:v>
                </c:pt>
                <c:pt idx="6">
                  <c:v>568</c:v>
                </c:pt>
                <c:pt idx="9">
                  <c:v>573</c:v>
                </c:pt>
                <c:pt idx="12">
                  <c:v>582</c:v>
                </c:pt>
              </c:numCache>
            </c:numRef>
          </c:val>
          <c:extLst>
            <c:ext xmlns:c16="http://schemas.microsoft.com/office/drawing/2014/chart" uri="{C3380CC4-5D6E-409C-BE32-E72D297353CC}">
              <c16:uniqueId val="{00000004-5608-42C3-8FC6-8E4261EFF0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08-42C3-8FC6-8E4261EFF0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08-42C3-8FC6-8E4261EFF0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3326</c:v>
                </c:pt>
                <c:pt idx="3">
                  <c:v>3338</c:v>
                </c:pt>
                <c:pt idx="6">
                  <c:v>3545</c:v>
                </c:pt>
                <c:pt idx="9">
                  <c:v>3616</c:v>
                </c:pt>
                <c:pt idx="12">
                  <c:v>3616</c:v>
                </c:pt>
              </c:numCache>
            </c:numRef>
          </c:val>
          <c:extLst>
            <c:ext xmlns:c16="http://schemas.microsoft.com/office/drawing/2014/chart" uri="{C3380CC4-5D6E-409C-BE32-E72D297353CC}">
              <c16:uniqueId val="{00000007-5608-42C3-8FC6-8E4261EFF0D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1403</c:v>
                </c:pt>
                <c:pt idx="2">
                  <c:v>#N/A</c:v>
                </c:pt>
                <c:pt idx="3">
                  <c:v>#N/A</c:v>
                </c:pt>
                <c:pt idx="4">
                  <c:v>1384</c:v>
                </c:pt>
                <c:pt idx="5">
                  <c:v>#N/A</c:v>
                </c:pt>
                <c:pt idx="6">
                  <c:v>#N/A</c:v>
                </c:pt>
                <c:pt idx="7">
                  <c:v>1446</c:v>
                </c:pt>
                <c:pt idx="8">
                  <c:v>#N/A</c:v>
                </c:pt>
                <c:pt idx="9">
                  <c:v>#N/A</c:v>
                </c:pt>
                <c:pt idx="10">
                  <c:v>1554</c:v>
                </c:pt>
                <c:pt idx="11">
                  <c:v>#N/A</c:v>
                </c:pt>
                <c:pt idx="12">
                  <c:v>#N/A</c:v>
                </c:pt>
                <c:pt idx="13">
                  <c:v>1571</c:v>
                </c:pt>
                <c:pt idx="14">
                  <c:v>#N/A</c:v>
                </c:pt>
              </c:numCache>
            </c:numRef>
          </c:val>
          <c:smooth val="0"/>
          <c:extLst>
            <c:ext xmlns:c16="http://schemas.microsoft.com/office/drawing/2014/chart" uri="{C3380CC4-5D6E-409C-BE32-E72D297353CC}">
              <c16:uniqueId val="{00000008-5608-42C3-8FC6-8E4261EFF0D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28274</c:v>
                </c:pt>
                <c:pt idx="5">
                  <c:v>28127</c:v>
                </c:pt>
                <c:pt idx="8">
                  <c:v>27190</c:v>
                </c:pt>
                <c:pt idx="11">
                  <c:v>26110</c:v>
                </c:pt>
                <c:pt idx="14">
                  <c:v>24536</c:v>
                </c:pt>
              </c:numCache>
            </c:numRef>
          </c:val>
          <c:extLst>
            <c:ext xmlns:c16="http://schemas.microsoft.com/office/drawing/2014/chart" uri="{C3380CC4-5D6E-409C-BE32-E72D297353CC}">
              <c16:uniqueId val="{00000000-04EE-4D92-A302-441FCDCBB5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705</c:v>
                </c:pt>
                <c:pt idx="5">
                  <c:v>1396</c:v>
                </c:pt>
                <c:pt idx="8">
                  <c:v>1276</c:v>
                </c:pt>
                <c:pt idx="11">
                  <c:v>1160</c:v>
                </c:pt>
                <c:pt idx="14">
                  <c:v>1070</c:v>
                </c:pt>
              </c:numCache>
            </c:numRef>
          </c:val>
          <c:extLst>
            <c:ext xmlns:c16="http://schemas.microsoft.com/office/drawing/2014/chart" uri="{C3380CC4-5D6E-409C-BE32-E72D297353CC}">
              <c16:uniqueId val="{00000001-04EE-4D92-A302-441FCDCBB5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8103</c:v>
                </c:pt>
                <c:pt idx="5">
                  <c:v>8359</c:v>
                </c:pt>
                <c:pt idx="8">
                  <c:v>8658</c:v>
                </c:pt>
                <c:pt idx="11">
                  <c:v>10541</c:v>
                </c:pt>
                <c:pt idx="14">
                  <c:v>11357</c:v>
                </c:pt>
              </c:numCache>
            </c:numRef>
          </c:val>
          <c:extLst>
            <c:ext xmlns:c16="http://schemas.microsoft.com/office/drawing/2014/chart" uri="{C3380CC4-5D6E-409C-BE32-E72D297353CC}">
              <c16:uniqueId val="{00000002-04EE-4D92-A302-441FCDCBB5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EE-4D92-A302-441FCDCBB5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EE-4D92-A302-441FCDCBB5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4</c:v>
                </c:pt>
                <c:pt idx="6">
                  <c:v>0</c:v>
                </c:pt>
                <c:pt idx="9">
                  <c:v>0</c:v>
                </c:pt>
                <c:pt idx="12">
                  <c:v>0</c:v>
                </c:pt>
              </c:numCache>
            </c:numRef>
          </c:val>
          <c:extLst>
            <c:ext xmlns:c16="http://schemas.microsoft.com/office/drawing/2014/chart" uri="{C3380CC4-5D6E-409C-BE32-E72D297353CC}">
              <c16:uniqueId val="{00000005-04EE-4D92-A302-441FCDCBB5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5119</c:v>
                </c:pt>
                <c:pt idx="3">
                  <c:v>4934</c:v>
                </c:pt>
                <c:pt idx="6">
                  <c:v>4735</c:v>
                </c:pt>
                <c:pt idx="9">
                  <c:v>4703</c:v>
                </c:pt>
                <c:pt idx="12">
                  <c:v>4640</c:v>
                </c:pt>
              </c:numCache>
            </c:numRef>
          </c:val>
          <c:extLst>
            <c:ext xmlns:c16="http://schemas.microsoft.com/office/drawing/2014/chart" uri="{C3380CC4-5D6E-409C-BE32-E72D297353CC}">
              <c16:uniqueId val="{00000006-04EE-4D92-A302-441FCDCBB5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236</c:v>
                </c:pt>
                <c:pt idx="3">
                  <c:v>165</c:v>
                </c:pt>
                <c:pt idx="6">
                  <c:v>116</c:v>
                </c:pt>
                <c:pt idx="9">
                  <c:v>71</c:v>
                </c:pt>
                <c:pt idx="12">
                  <c:v>28</c:v>
                </c:pt>
              </c:numCache>
            </c:numRef>
          </c:val>
          <c:extLst>
            <c:ext xmlns:c16="http://schemas.microsoft.com/office/drawing/2014/chart" uri="{C3380CC4-5D6E-409C-BE32-E72D297353CC}">
              <c16:uniqueId val="{00000007-04EE-4D92-A302-441FCDCBB5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7603</c:v>
                </c:pt>
                <c:pt idx="3">
                  <c:v>6973</c:v>
                </c:pt>
                <c:pt idx="6">
                  <c:v>6263</c:v>
                </c:pt>
                <c:pt idx="9">
                  <c:v>5751</c:v>
                </c:pt>
                <c:pt idx="12">
                  <c:v>5507</c:v>
                </c:pt>
              </c:numCache>
            </c:numRef>
          </c:val>
          <c:extLst>
            <c:ext xmlns:c16="http://schemas.microsoft.com/office/drawing/2014/chart" uri="{C3380CC4-5D6E-409C-BE32-E72D297353CC}">
              <c16:uniqueId val="{00000008-04EE-4D92-A302-441FCDCBB5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EE-4D92-A302-441FCDCBB5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34831</c:v>
                </c:pt>
                <c:pt idx="3">
                  <c:v>35189</c:v>
                </c:pt>
                <c:pt idx="6">
                  <c:v>34067</c:v>
                </c:pt>
                <c:pt idx="9">
                  <c:v>33053</c:v>
                </c:pt>
                <c:pt idx="12">
                  <c:v>31012</c:v>
                </c:pt>
              </c:numCache>
            </c:numRef>
          </c:val>
          <c:extLst>
            <c:ext xmlns:c16="http://schemas.microsoft.com/office/drawing/2014/chart" uri="{C3380CC4-5D6E-409C-BE32-E72D297353CC}">
              <c16:uniqueId val="{0000000A-04EE-4D92-A302-441FCDCBB5A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10711</c:v>
                </c:pt>
                <c:pt idx="2">
                  <c:v>#N/A</c:v>
                </c:pt>
                <c:pt idx="3">
                  <c:v>#N/A</c:v>
                </c:pt>
                <c:pt idx="4">
                  <c:v>9383</c:v>
                </c:pt>
                <c:pt idx="5">
                  <c:v>#N/A</c:v>
                </c:pt>
                <c:pt idx="6">
                  <c:v>#N/A</c:v>
                </c:pt>
                <c:pt idx="7">
                  <c:v>8058</c:v>
                </c:pt>
                <c:pt idx="8">
                  <c:v>#N/A</c:v>
                </c:pt>
                <c:pt idx="9">
                  <c:v>#N/A</c:v>
                </c:pt>
                <c:pt idx="10">
                  <c:v>5767</c:v>
                </c:pt>
                <c:pt idx="11">
                  <c:v>#N/A</c:v>
                </c:pt>
                <c:pt idx="12">
                  <c:v>#N/A</c:v>
                </c:pt>
                <c:pt idx="13">
                  <c:v>4223</c:v>
                </c:pt>
                <c:pt idx="14">
                  <c:v>#N/A</c:v>
                </c:pt>
              </c:numCache>
            </c:numRef>
          </c:val>
          <c:smooth val="0"/>
          <c:extLst>
            <c:ext xmlns:c16="http://schemas.microsoft.com/office/drawing/2014/chart" uri="{C3380CC4-5D6E-409C-BE32-E72D297353CC}">
              <c16:uniqueId val="{0000000B-04EE-4D92-A302-441FCDCBB5A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2679</c:v>
                </c:pt>
                <c:pt idx="1">
                  <c:v>2900</c:v>
                </c:pt>
                <c:pt idx="2">
                  <c:v>3061</c:v>
                </c:pt>
              </c:numCache>
            </c:numRef>
          </c:val>
          <c:extLst>
            <c:ext xmlns:c16="http://schemas.microsoft.com/office/drawing/2014/chart" uri="{C3380CC4-5D6E-409C-BE32-E72D297353CC}">
              <c16:uniqueId val="{00000000-1842-4FDE-8DD9-D1826BB90C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412</c:v>
                </c:pt>
                <c:pt idx="1">
                  <c:v>667</c:v>
                </c:pt>
                <c:pt idx="2">
                  <c:v>668</c:v>
                </c:pt>
              </c:numCache>
            </c:numRef>
          </c:val>
          <c:extLst>
            <c:ext xmlns:c16="http://schemas.microsoft.com/office/drawing/2014/chart" uri="{C3380CC4-5D6E-409C-BE32-E72D297353CC}">
              <c16:uniqueId val="{00000001-1842-4FDE-8DD9-D1826BB90C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5724</c:v>
                </c:pt>
                <c:pt idx="1">
                  <c:v>6992</c:v>
                </c:pt>
                <c:pt idx="2">
                  <c:v>7560</c:v>
                </c:pt>
              </c:numCache>
            </c:numRef>
          </c:val>
          <c:extLst>
            <c:ext xmlns:c16="http://schemas.microsoft.com/office/drawing/2014/chart" uri="{C3380CC4-5D6E-409C-BE32-E72D297353CC}">
              <c16:uniqueId val="{00000002-1842-4FDE-8DD9-D1826BB90C5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C1F-4C39-B2A7-4E61B40C89F7}"/>
              </c:ext>
            </c:extLst>
          </c:dPt>
          <c:dPt>
            <c:idx val="1"/>
            <c:bubble3D val="0"/>
            <c:extLst>
              <c:ext xmlns:c16="http://schemas.microsoft.com/office/drawing/2014/chart" uri="{C3380CC4-5D6E-409C-BE32-E72D297353CC}">
                <c16:uniqueId val="{00000001-BC1F-4C39-B2A7-4E61B40C89F7}"/>
              </c:ext>
            </c:extLst>
          </c:dPt>
          <c:dPt>
            <c:idx val="2"/>
            <c:bubble3D val="0"/>
            <c:extLst>
              <c:ext xmlns:c16="http://schemas.microsoft.com/office/drawing/2014/chart" uri="{C3380CC4-5D6E-409C-BE32-E72D297353CC}">
                <c16:uniqueId val="{00000002-BC1F-4C39-B2A7-4E61B40C89F7}"/>
              </c:ext>
            </c:extLst>
          </c:dPt>
          <c:dPt>
            <c:idx val="3"/>
            <c:bubble3D val="0"/>
            <c:extLst>
              <c:ext xmlns:c16="http://schemas.microsoft.com/office/drawing/2014/chart" uri="{C3380CC4-5D6E-409C-BE32-E72D297353CC}">
                <c16:uniqueId val="{00000003-BC1F-4C39-B2A7-4E61B40C89F7}"/>
              </c:ext>
            </c:extLst>
          </c:dPt>
          <c:dPt>
            <c:idx val="4"/>
            <c:bubble3D val="0"/>
            <c:extLst>
              <c:ext xmlns:c16="http://schemas.microsoft.com/office/drawing/2014/chart" uri="{C3380CC4-5D6E-409C-BE32-E72D297353CC}">
                <c16:uniqueId val="{00000004-BC1F-4C39-B2A7-4E61B40C89F7}"/>
              </c:ext>
            </c:extLst>
          </c:dPt>
          <c:dPt>
            <c:idx val="8"/>
            <c:bubble3D val="0"/>
            <c:extLst>
              <c:ext xmlns:c16="http://schemas.microsoft.com/office/drawing/2014/chart" uri="{C3380CC4-5D6E-409C-BE32-E72D297353CC}">
                <c16:uniqueId val="{00000005-BC1F-4C39-B2A7-4E61B40C89F7}"/>
              </c:ext>
            </c:extLst>
          </c:dPt>
          <c:dPt>
            <c:idx val="16"/>
            <c:bubble3D val="0"/>
            <c:extLst>
              <c:ext xmlns:c16="http://schemas.microsoft.com/office/drawing/2014/chart" uri="{C3380CC4-5D6E-409C-BE32-E72D297353CC}">
                <c16:uniqueId val="{00000006-BC1F-4C39-B2A7-4E61B40C89F7}"/>
              </c:ext>
            </c:extLst>
          </c:dPt>
          <c:dPt>
            <c:idx val="24"/>
            <c:bubble3D val="0"/>
            <c:extLst>
              <c:ext xmlns:c16="http://schemas.microsoft.com/office/drawing/2014/chart" uri="{C3380CC4-5D6E-409C-BE32-E72D297353CC}">
                <c16:uniqueId val="{00000007-BC1F-4C39-B2A7-4E61B40C89F7}"/>
              </c:ext>
            </c:extLst>
          </c:dPt>
          <c:dPt>
            <c:idx val="32"/>
            <c:bubble3D val="0"/>
            <c:extLst>
              <c:ext xmlns:c16="http://schemas.microsoft.com/office/drawing/2014/chart" uri="{C3380CC4-5D6E-409C-BE32-E72D297353CC}">
                <c16:uniqueId val="{00000008-BC1F-4C39-B2A7-4E61B40C89F7}"/>
              </c:ext>
            </c:extLst>
          </c:dPt>
          <c:dLbls>
            <c:dLbl>
              <c:idx val="0"/>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C1F-4C39-B2A7-4E61B40C89F7}"/>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C1F-4C39-B2A7-4E61B40C89F7}"/>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C1F-4C39-B2A7-4E61B40C89F7}"/>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C1F-4C39-B2A7-4E61B40C89F7}"/>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C1F-4C39-B2A7-4E61B40C89F7}"/>
                </c:ext>
              </c:extLst>
            </c:dLbl>
            <c:dLbl>
              <c:idx val="8"/>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C1F-4C39-B2A7-4E61B40C89F7}"/>
                </c:ext>
              </c:extLst>
            </c:dLbl>
            <c:dLbl>
              <c:idx val="16"/>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C1F-4C39-B2A7-4E61B40C89F7}"/>
                </c:ext>
              </c:extLst>
            </c:dLbl>
            <c:dLbl>
              <c:idx val="24"/>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C1F-4C39-B2A7-4E61B40C89F7}"/>
                </c:ext>
              </c:extLst>
            </c:dLbl>
            <c:dLbl>
              <c:idx val="32"/>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C1F-4C39-B2A7-4E61B40C89F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49.6</c:v>
                </c:pt>
                <c:pt idx="8">
                  <c:v>51.1</c:v>
                </c:pt>
                <c:pt idx="16">
                  <c:v>52.9</c:v>
                </c:pt>
                <c:pt idx="24">
                  <c:v>54.2</c:v>
                </c:pt>
                <c:pt idx="32">
                  <c:v>55.9</c:v>
                </c:pt>
              </c:numCache>
            </c:numRef>
          </c:xVal>
          <c:yVal>
            <c:numRef>
              <c:f>公会計指標分析・財政指標組合せ分析表!$BP$51:$DC$51</c:f>
              <c:numCache>
                <c:formatCode>#,##0.0;"▲ "#,##0.0</c:formatCode>
                <c:ptCount val="40"/>
                <c:pt idx="0">
                  <c:v>82.6</c:v>
                </c:pt>
                <c:pt idx="8">
                  <c:v>71.8</c:v>
                </c:pt>
                <c:pt idx="16">
                  <c:v>59.4</c:v>
                </c:pt>
                <c:pt idx="24">
                  <c:v>40.799999999999997</c:v>
                </c:pt>
                <c:pt idx="32">
                  <c:v>30.4</c:v>
                </c:pt>
              </c:numCache>
            </c:numRef>
          </c:yVal>
          <c:smooth val="0"/>
          <c:extLst>
            <c:ext xmlns:c16="http://schemas.microsoft.com/office/drawing/2014/chart" uri="{C3380CC4-5D6E-409C-BE32-E72D297353CC}">
              <c16:uniqueId val="{00000009-BC1F-4C39-B2A7-4E61B40C89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C1F-4C39-B2A7-4E61B40C89F7}"/>
              </c:ext>
            </c:extLst>
          </c:dPt>
          <c:dPt>
            <c:idx val="1"/>
            <c:bubble3D val="0"/>
            <c:extLst>
              <c:ext xmlns:c16="http://schemas.microsoft.com/office/drawing/2014/chart" uri="{C3380CC4-5D6E-409C-BE32-E72D297353CC}">
                <c16:uniqueId val="{0000000B-BC1F-4C39-B2A7-4E61B40C89F7}"/>
              </c:ext>
            </c:extLst>
          </c:dPt>
          <c:dPt>
            <c:idx val="2"/>
            <c:bubble3D val="0"/>
            <c:extLst>
              <c:ext xmlns:c16="http://schemas.microsoft.com/office/drawing/2014/chart" uri="{C3380CC4-5D6E-409C-BE32-E72D297353CC}">
                <c16:uniqueId val="{0000000C-BC1F-4C39-B2A7-4E61B40C89F7}"/>
              </c:ext>
            </c:extLst>
          </c:dPt>
          <c:dPt>
            <c:idx val="3"/>
            <c:bubble3D val="0"/>
            <c:extLst>
              <c:ext xmlns:c16="http://schemas.microsoft.com/office/drawing/2014/chart" uri="{C3380CC4-5D6E-409C-BE32-E72D297353CC}">
                <c16:uniqueId val="{0000000D-BC1F-4C39-B2A7-4E61B40C89F7}"/>
              </c:ext>
            </c:extLst>
          </c:dPt>
          <c:dPt>
            <c:idx val="4"/>
            <c:bubble3D val="0"/>
            <c:extLst>
              <c:ext xmlns:c16="http://schemas.microsoft.com/office/drawing/2014/chart" uri="{C3380CC4-5D6E-409C-BE32-E72D297353CC}">
                <c16:uniqueId val="{0000000E-BC1F-4C39-B2A7-4E61B40C89F7}"/>
              </c:ext>
            </c:extLst>
          </c:dPt>
          <c:dPt>
            <c:idx val="8"/>
            <c:bubble3D val="0"/>
            <c:extLst>
              <c:ext xmlns:c16="http://schemas.microsoft.com/office/drawing/2014/chart" uri="{C3380CC4-5D6E-409C-BE32-E72D297353CC}">
                <c16:uniqueId val="{0000000F-BC1F-4C39-B2A7-4E61B40C89F7}"/>
              </c:ext>
            </c:extLst>
          </c:dPt>
          <c:dPt>
            <c:idx val="16"/>
            <c:bubble3D val="0"/>
            <c:extLst>
              <c:ext xmlns:c16="http://schemas.microsoft.com/office/drawing/2014/chart" uri="{C3380CC4-5D6E-409C-BE32-E72D297353CC}">
                <c16:uniqueId val="{00000010-BC1F-4C39-B2A7-4E61B40C89F7}"/>
              </c:ext>
            </c:extLst>
          </c:dPt>
          <c:dPt>
            <c:idx val="24"/>
            <c:bubble3D val="0"/>
            <c:extLst>
              <c:ext xmlns:c16="http://schemas.microsoft.com/office/drawing/2014/chart" uri="{C3380CC4-5D6E-409C-BE32-E72D297353CC}">
                <c16:uniqueId val="{00000011-BC1F-4C39-B2A7-4E61B40C89F7}"/>
              </c:ext>
            </c:extLst>
          </c:dPt>
          <c:dPt>
            <c:idx val="32"/>
            <c:bubble3D val="0"/>
            <c:extLst>
              <c:ext xmlns:c16="http://schemas.microsoft.com/office/drawing/2014/chart" uri="{C3380CC4-5D6E-409C-BE32-E72D297353CC}">
                <c16:uniqueId val="{00000012-BC1F-4C39-B2A7-4E61B40C89F7}"/>
              </c:ext>
            </c:extLst>
          </c:dPt>
          <c:dLbls>
            <c:dLbl>
              <c:idx val="0"/>
              <c:layout>
                <c:manualLayout>
                  <c:x val="-2.9536691961559374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C1F-4C39-B2A7-4E61B40C89F7}"/>
                </c:ext>
              </c:extLst>
            </c:dLbl>
            <c:dLbl>
              <c:idx val="1"/>
              <c:delete val="1"/>
              <c:extLst>
                <c:ext xmlns:c15="http://schemas.microsoft.com/office/drawing/2012/chart" uri="{CE6537A1-D6FC-4f65-9D91-7224C49458BB}"/>
                <c:ext xmlns:c16="http://schemas.microsoft.com/office/drawing/2014/chart" uri="{C3380CC4-5D6E-409C-BE32-E72D297353CC}">
                  <c16:uniqueId val="{0000000B-BC1F-4C39-B2A7-4E61B40C89F7}"/>
                </c:ext>
              </c:extLst>
            </c:dLbl>
            <c:dLbl>
              <c:idx val="2"/>
              <c:delete val="1"/>
              <c:extLst>
                <c:ext xmlns:c15="http://schemas.microsoft.com/office/drawing/2012/chart" uri="{CE6537A1-D6FC-4f65-9D91-7224C49458BB}"/>
                <c:ext xmlns:c16="http://schemas.microsoft.com/office/drawing/2014/chart" uri="{C3380CC4-5D6E-409C-BE32-E72D297353CC}">
                  <c16:uniqueId val="{0000000C-BC1F-4C39-B2A7-4E61B40C89F7}"/>
                </c:ext>
              </c:extLst>
            </c:dLbl>
            <c:dLbl>
              <c:idx val="3"/>
              <c:delete val="1"/>
              <c:extLst>
                <c:ext xmlns:c15="http://schemas.microsoft.com/office/drawing/2012/chart" uri="{CE6537A1-D6FC-4f65-9D91-7224C49458BB}"/>
                <c:ext xmlns:c16="http://schemas.microsoft.com/office/drawing/2014/chart" uri="{C3380CC4-5D6E-409C-BE32-E72D297353CC}">
                  <c16:uniqueId val="{0000000D-BC1F-4C39-B2A7-4E61B40C89F7}"/>
                </c:ext>
              </c:extLst>
            </c:dLbl>
            <c:dLbl>
              <c:idx val="4"/>
              <c:delete val="1"/>
              <c:extLst>
                <c:ext xmlns:c15="http://schemas.microsoft.com/office/drawing/2012/chart" uri="{CE6537A1-D6FC-4f65-9D91-7224C49458BB}"/>
                <c:ext xmlns:c16="http://schemas.microsoft.com/office/drawing/2014/chart" uri="{C3380CC4-5D6E-409C-BE32-E72D297353CC}">
                  <c16:uniqueId val="{0000000E-BC1F-4C39-B2A7-4E61B40C89F7}"/>
                </c:ext>
              </c:extLst>
            </c:dLbl>
            <c:dLbl>
              <c:idx val="8"/>
              <c:layout>
                <c:manualLayout>
                  <c:x val="-2.2530966755713776E-2"/>
                  <c:y val="-4.4747006381011346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C1F-4C39-B2A7-4E61B40C89F7}"/>
                </c:ext>
              </c:extLst>
            </c:dLbl>
            <c:dLbl>
              <c:idx val="16"/>
              <c:layout>
                <c:manualLayout>
                  <c:x val="-4.4109043052767472E-2"/>
                  <c:y val="-8.0269023410066767E-2"/>
                </c:manualLayout>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C1F-4C39-B2A7-4E61B40C89F7}"/>
                </c:ext>
              </c:extLst>
            </c:dLbl>
            <c:dLbl>
              <c:idx val="24"/>
              <c:layout>
                <c:manualLayout>
                  <c:x val="-3.2015750650234161E-2"/>
                  <c:y val="-6.9200741295690232E-2"/>
                </c:manualLayout>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C1F-4C39-B2A7-4E61B40C89F7}"/>
                </c:ext>
              </c:extLst>
            </c:dLbl>
            <c:dLbl>
              <c:idx val="32"/>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C1F-4C39-B2A7-4E61B40C89F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BC1F-4C39-B2A7-4E61B40C89F7}"/>
            </c:ext>
          </c:extLst>
        </c:ser>
        <c:dLbls>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4BC-46C7-8737-B122F020EB15}"/>
              </c:ext>
            </c:extLst>
          </c:dPt>
          <c:dPt>
            <c:idx val="1"/>
            <c:bubble3D val="0"/>
            <c:extLst>
              <c:ext xmlns:c16="http://schemas.microsoft.com/office/drawing/2014/chart" uri="{C3380CC4-5D6E-409C-BE32-E72D297353CC}">
                <c16:uniqueId val="{00000001-34BC-46C7-8737-B122F020EB15}"/>
              </c:ext>
            </c:extLst>
          </c:dPt>
          <c:dPt>
            <c:idx val="2"/>
            <c:bubble3D val="0"/>
            <c:extLst>
              <c:ext xmlns:c16="http://schemas.microsoft.com/office/drawing/2014/chart" uri="{C3380CC4-5D6E-409C-BE32-E72D297353CC}">
                <c16:uniqueId val="{00000002-34BC-46C7-8737-B122F020EB15}"/>
              </c:ext>
            </c:extLst>
          </c:dPt>
          <c:dPt>
            <c:idx val="3"/>
            <c:bubble3D val="0"/>
            <c:extLst>
              <c:ext xmlns:c16="http://schemas.microsoft.com/office/drawing/2014/chart" uri="{C3380CC4-5D6E-409C-BE32-E72D297353CC}">
                <c16:uniqueId val="{00000003-34BC-46C7-8737-B122F020EB15}"/>
              </c:ext>
            </c:extLst>
          </c:dPt>
          <c:dPt>
            <c:idx val="4"/>
            <c:bubble3D val="0"/>
            <c:extLst>
              <c:ext xmlns:c16="http://schemas.microsoft.com/office/drawing/2014/chart" uri="{C3380CC4-5D6E-409C-BE32-E72D297353CC}">
                <c16:uniqueId val="{00000004-34BC-46C7-8737-B122F020EB15}"/>
              </c:ext>
            </c:extLst>
          </c:dPt>
          <c:dPt>
            <c:idx val="8"/>
            <c:bubble3D val="0"/>
            <c:extLst>
              <c:ext xmlns:c16="http://schemas.microsoft.com/office/drawing/2014/chart" uri="{C3380CC4-5D6E-409C-BE32-E72D297353CC}">
                <c16:uniqueId val="{00000005-34BC-46C7-8737-B122F020EB15}"/>
              </c:ext>
            </c:extLst>
          </c:dPt>
          <c:dPt>
            <c:idx val="16"/>
            <c:bubble3D val="0"/>
            <c:extLst>
              <c:ext xmlns:c16="http://schemas.microsoft.com/office/drawing/2014/chart" uri="{C3380CC4-5D6E-409C-BE32-E72D297353CC}">
                <c16:uniqueId val="{00000006-34BC-46C7-8737-B122F020EB15}"/>
              </c:ext>
            </c:extLst>
          </c:dPt>
          <c:dPt>
            <c:idx val="24"/>
            <c:bubble3D val="0"/>
            <c:extLst>
              <c:ext xmlns:c16="http://schemas.microsoft.com/office/drawing/2014/chart" uri="{C3380CC4-5D6E-409C-BE32-E72D297353CC}">
                <c16:uniqueId val="{00000007-34BC-46C7-8737-B122F020EB15}"/>
              </c:ext>
            </c:extLst>
          </c:dPt>
          <c:dPt>
            <c:idx val="32"/>
            <c:bubble3D val="0"/>
            <c:extLst>
              <c:ext xmlns:c16="http://schemas.microsoft.com/office/drawing/2014/chart" uri="{C3380CC4-5D6E-409C-BE32-E72D297353CC}">
                <c16:uniqueId val="{00000008-34BC-46C7-8737-B122F020EB15}"/>
              </c:ext>
            </c:extLst>
          </c:dPt>
          <c:dLbls>
            <c:dLbl>
              <c:idx val="0"/>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4BC-46C7-8737-B122F020EB15}"/>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BC-46C7-8737-B122F020EB15}"/>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BC-46C7-8737-B122F020EB15}"/>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BC-46C7-8737-B122F020EB15}"/>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BC-46C7-8737-B122F020EB15}"/>
                </c:ext>
              </c:extLst>
            </c:dLbl>
            <c:dLbl>
              <c:idx val="8"/>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4BC-46C7-8737-B122F020EB15}"/>
                </c:ext>
              </c:extLst>
            </c:dLbl>
            <c:dLbl>
              <c:idx val="16"/>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4BC-46C7-8737-B122F020EB15}"/>
                </c:ext>
              </c:extLst>
            </c:dLbl>
            <c:dLbl>
              <c:idx val="24"/>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4BC-46C7-8737-B122F020EB15}"/>
                </c:ext>
              </c:extLst>
            </c:dLbl>
            <c:dLbl>
              <c:idx val="32"/>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4BC-46C7-8737-B122F020EB1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10.8</c:v>
                </c:pt>
                <c:pt idx="16">
                  <c:v>10.6</c:v>
                </c:pt>
                <c:pt idx="24">
                  <c:v>10.7</c:v>
                </c:pt>
                <c:pt idx="32">
                  <c:v>11</c:v>
                </c:pt>
              </c:numCache>
            </c:numRef>
          </c:xVal>
          <c:yVal>
            <c:numRef>
              <c:f>公会計指標分析・財政指標組合せ分析表!$BP$73:$DC$73</c:f>
              <c:numCache>
                <c:formatCode>#,##0.0;"▲ "#,##0.0</c:formatCode>
                <c:ptCount val="40"/>
                <c:pt idx="0">
                  <c:v>82.6</c:v>
                </c:pt>
                <c:pt idx="8">
                  <c:v>71.8</c:v>
                </c:pt>
                <c:pt idx="16">
                  <c:v>59.4</c:v>
                </c:pt>
                <c:pt idx="24">
                  <c:v>40.799999999999997</c:v>
                </c:pt>
                <c:pt idx="32">
                  <c:v>30.4</c:v>
                </c:pt>
              </c:numCache>
            </c:numRef>
          </c:yVal>
          <c:smooth val="0"/>
          <c:extLst>
            <c:ext xmlns:c16="http://schemas.microsoft.com/office/drawing/2014/chart" uri="{C3380CC4-5D6E-409C-BE32-E72D297353CC}">
              <c16:uniqueId val="{00000009-34BC-46C7-8737-B122F020EB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4BC-46C7-8737-B122F020EB15}"/>
              </c:ext>
            </c:extLst>
          </c:dPt>
          <c:dPt>
            <c:idx val="1"/>
            <c:bubble3D val="0"/>
            <c:extLst>
              <c:ext xmlns:c16="http://schemas.microsoft.com/office/drawing/2014/chart" uri="{C3380CC4-5D6E-409C-BE32-E72D297353CC}">
                <c16:uniqueId val="{0000000B-34BC-46C7-8737-B122F020EB15}"/>
              </c:ext>
            </c:extLst>
          </c:dPt>
          <c:dPt>
            <c:idx val="2"/>
            <c:bubble3D val="0"/>
            <c:extLst>
              <c:ext xmlns:c16="http://schemas.microsoft.com/office/drawing/2014/chart" uri="{C3380CC4-5D6E-409C-BE32-E72D297353CC}">
                <c16:uniqueId val="{0000000C-34BC-46C7-8737-B122F020EB15}"/>
              </c:ext>
            </c:extLst>
          </c:dPt>
          <c:dPt>
            <c:idx val="3"/>
            <c:bubble3D val="0"/>
            <c:extLst>
              <c:ext xmlns:c16="http://schemas.microsoft.com/office/drawing/2014/chart" uri="{C3380CC4-5D6E-409C-BE32-E72D297353CC}">
                <c16:uniqueId val="{0000000D-34BC-46C7-8737-B122F020EB15}"/>
              </c:ext>
            </c:extLst>
          </c:dPt>
          <c:dPt>
            <c:idx val="4"/>
            <c:bubble3D val="0"/>
            <c:extLst>
              <c:ext xmlns:c16="http://schemas.microsoft.com/office/drawing/2014/chart" uri="{C3380CC4-5D6E-409C-BE32-E72D297353CC}">
                <c16:uniqueId val="{0000000E-34BC-46C7-8737-B122F020EB15}"/>
              </c:ext>
            </c:extLst>
          </c:dPt>
          <c:dPt>
            <c:idx val="8"/>
            <c:bubble3D val="0"/>
            <c:extLst>
              <c:ext xmlns:c16="http://schemas.microsoft.com/office/drawing/2014/chart" uri="{C3380CC4-5D6E-409C-BE32-E72D297353CC}">
                <c16:uniqueId val="{0000000F-34BC-46C7-8737-B122F020EB15}"/>
              </c:ext>
            </c:extLst>
          </c:dPt>
          <c:dPt>
            <c:idx val="16"/>
            <c:bubble3D val="0"/>
            <c:extLst>
              <c:ext xmlns:c16="http://schemas.microsoft.com/office/drawing/2014/chart" uri="{C3380CC4-5D6E-409C-BE32-E72D297353CC}">
                <c16:uniqueId val="{00000010-34BC-46C7-8737-B122F020EB15}"/>
              </c:ext>
            </c:extLst>
          </c:dPt>
          <c:dPt>
            <c:idx val="24"/>
            <c:bubble3D val="0"/>
            <c:extLst>
              <c:ext xmlns:c16="http://schemas.microsoft.com/office/drawing/2014/chart" uri="{C3380CC4-5D6E-409C-BE32-E72D297353CC}">
                <c16:uniqueId val="{00000011-34BC-46C7-8737-B122F020EB15}"/>
              </c:ext>
            </c:extLst>
          </c:dPt>
          <c:dPt>
            <c:idx val="32"/>
            <c:bubble3D val="0"/>
            <c:extLst>
              <c:ext xmlns:c16="http://schemas.microsoft.com/office/drawing/2014/chart" uri="{C3380CC4-5D6E-409C-BE32-E72D297353CC}">
                <c16:uniqueId val="{00000012-34BC-46C7-8737-B122F020EB15}"/>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4BC-46C7-8737-B122F020EB15}"/>
                </c:ext>
              </c:extLst>
            </c:dLbl>
            <c:dLbl>
              <c:idx val="1"/>
              <c:delete val="1"/>
              <c:extLst>
                <c:ext xmlns:c15="http://schemas.microsoft.com/office/drawing/2012/chart" uri="{CE6537A1-D6FC-4f65-9D91-7224C49458BB}"/>
                <c:ext xmlns:c16="http://schemas.microsoft.com/office/drawing/2014/chart" uri="{C3380CC4-5D6E-409C-BE32-E72D297353CC}">
                  <c16:uniqueId val="{0000000B-34BC-46C7-8737-B122F020EB15}"/>
                </c:ext>
              </c:extLst>
            </c:dLbl>
            <c:dLbl>
              <c:idx val="2"/>
              <c:delete val="1"/>
              <c:extLst>
                <c:ext xmlns:c15="http://schemas.microsoft.com/office/drawing/2012/chart" uri="{CE6537A1-D6FC-4f65-9D91-7224C49458BB}"/>
                <c:ext xmlns:c16="http://schemas.microsoft.com/office/drawing/2014/chart" uri="{C3380CC4-5D6E-409C-BE32-E72D297353CC}">
                  <c16:uniqueId val="{0000000C-34BC-46C7-8737-B122F020EB15}"/>
                </c:ext>
              </c:extLst>
            </c:dLbl>
            <c:dLbl>
              <c:idx val="3"/>
              <c:delete val="1"/>
              <c:extLst>
                <c:ext xmlns:c15="http://schemas.microsoft.com/office/drawing/2012/chart" uri="{CE6537A1-D6FC-4f65-9D91-7224C49458BB}"/>
                <c:ext xmlns:c16="http://schemas.microsoft.com/office/drawing/2014/chart" uri="{C3380CC4-5D6E-409C-BE32-E72D297353CC}">
                  <c16:uniqueId val="{0000000D-34BC-46C7-8737-B122F020EB15}"/>
                </c:ext>
              </c:extLst>
            </c:dLbl>
            <c:dLbl>
              <c:idx val="4"/>
              <c:delete val="1"/>
              <c:extLst>
                <c:ext xmlns:c15="http://schemas.microsoft.com/office/drawing/2012/chart" uri="{CE6537A1-D6FC-4f65-9D91-7224C49458BB}"/>
                <c:ext xmlns:c16="http://schemas.microsoft.com/office/drawing/2014/chart" uri="{C3380CC4-5D6E-409C-BE32-E72D297353CC}">
                  <c16:uniqueId val="{0000000E-34BC-46C7-8737-B122F020EB15}"/>
                </c:ext>
              </c:extLst>
            </c:dLbl>
            <c:dLbl>
              <c:idx val="8"/>
              <c:layout>
                <c:manualLayout>
                  <c:x val="-3.279743771767811E-2"/>
                  <c:y val="-4.3648328283924932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4BC-46C7-8737-B122F020EB15}"/>
                </c:ext>
              </c:extLst>
            </c:dLbl>
            <c:dLbl>
              <c:idx val="16"/>
              <c:layout>
                <c:manualLayout>
                  <c:x val="-3.034324773247319E-2"/>
                  <c:y val="-7.731759625784386E-2"/>
                </c:manualLayout>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4BC-46C7-8737-B122F020EB15}"/>
                </c:ext>
              </c:extLst>
            </c:dLbl>
            <c:dLbl>
              <c:idx val="24"/>
              <c:layout>
                <c:manualLayout>
                  <c:x val="-3.1570342725075584E-2"/>
                  <c:y val="-6.4199637374161525E-2"/>
                </c:manualLayout>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4BC-46C7-8737-B122F020EB15}"/>
                </c:ext>
              </c:extLst>
            </c:dLbl>
            <c:dLbl>
              <c:idx val="32"/>
              <c:layout>
                <c:manualLayout>
                  <c:x val="-3.1570342725075584E-2"/>
                  <c:y val="-6.4500683947676121E-2"/>
                </c:manualLayout>
              </c:layout>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4BC-46C7-8737-B122F020EB1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34BC-46C7-8737-B122F020EB15}"/>
            </c:ext>
          </c:extLst>
        </c:ser>
        <c:dLbls>
          <c:showLegendKey val="0"/>
          <c:showVal val="1"/>
          <c:showCatName val="0"/>
          <c:showSerName val="0"/>
          <c:showPercent val="0"/>
          <c:showBubbleSize val="0"/>
        </c:dLbls>
        <c:axId val="3"/>
        <c:axId val="2"/>
      </c:scatterChart>
      <c:valAx>
        <c:axId val="3"/>
        <c:scaling>
          <c:orientation val="maxMin"/>
          <c:max val="12"/>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基準財政収入額及び基準財政需要額はどちらも上昇し、財政力指数は横ばいとなった。</a:t>
          </a:r>
          <a:endParaRPr kumimoji="1" lang="ja-JP" altLang="en-US" sz="1300" b="0">
            <a:solidFill>
              <a:schemeClr val="tx1"/>
            </a:solidFill>
            <a:latin typeface="ＭＳ Ｐゴシック"/>
            <a:ea typeface="ＭＳ Ｐゴシック"/>
          </a:endParaRPr>
        </a:p>
        <a:p>
          <a:r>
            <a:rPr kumimoji="1" lang="ja-JP" altLang="en-US" sz="1300" b="0">
              <a:solidFill>
                <a:schemeClr val="tx1"/>
              </a:solidFill>
              <a:latin typeface="ＭＳ Ｐゴシック"/>
              <a:ea typeface="ＭＳ Ｐゴシック"/>
            </a:rPr>
            <a:t>　類似団体と比較すると未だ低い状況となっているため、今後も市税の納付方法拡大や徴税対策の推進による自主財源の確保を図るとともに、普通建設事業の選択と集中による地方債残高の圧縮等に努め、財政基盤の強化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33655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6350</xdr:rowOff>
    </xdr:from>
    <xdr:ext cx="762000"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33655</xdr:rowOff>
    </xdr:from>
    <xdr:to>
      <xdr:col>24</xdr:col>
      <xdr:colOff>12700</xdr:colOff>
      <xdr:row>45</xdr:row>
      <xdr:rowOff>33655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124460</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4445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159385</xdr:rowOff>
    </xdr:from>
    <xdr:to>
      <xdr:col>23</xdr:col>
      <xdr:colOff>184150</xdr:colOff>
      <xdr:row>42</xdr:row>
      <xdr:rowOff>89535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81915</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6600" cy="2584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81915</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106045</xdr:rowOff>
    </xdr:from>
    <xdr:to>
      <xdr:col>15</xdr:col>
      <xdr:colOff>133350</xdr:colOff>
      <xdr:row>42</xdr:row>
      <xdr:rowOff>36195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46355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109220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132715</xdr:rowOff>
    </xdr:from>
    <xdr:to>
      <xdr:col>11</xdr:col>
      <xdr:colOff>82550</xdr:colOff>
      <xdr:row>42</xdr:row>
      <xdr:rowOff>63500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73025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119380</xdr:rowOff>
    </xdr:from>
    <xdr:to>
      <xdr:col>7</xdr:col>
      <xdr:colOff>31750</xdr:colOff>
      <xdr:row>42</xdr:row>
      <xdr:rowOff>49530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59690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16510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31115</xdr:rowOff>
    </xdr:from>
    <xdr:to>
      <xdr:col>15</xdr:col>
      <xdr:colOff>133350</xdr:colOff>
      <xdr:row>43</xdr:row>
      <xdr:rowOff>132715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117475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57785</xdr:rowOff>
    </xdr:from>
    <xdr:to>
      <xdr:col>7</xdr:col>
      <xdr:colOff>31750</xdr:colOff>
      <xdr:row>43</xdr:row>
      <xdr:rowOff>159385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144145</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1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基金の活用により、分子となる経常経費充当一般財源は減少したものの、前年度以前の特殊要因の影響により増加していた普通交付税や臨時財政対策債の発行額の減等により、分母となる経常一般財源等も減となったことから、前年度と比較して1.1ポイントの増となった。</a:t>
          </a:r>
        </a:p>
        <a:p>
          <a:r>
            <a:rPr kumimoji="1" lang="ja-JP" altLang="en-US" sz="1300">
              <a:solidFill>
                <a:schemeClr val="tx1"/>
              </a:solidFill>
              <a:latin typeface="ＭＳ Ｐゴシック"/>
              <a:ea typeface="ＭＳ Ｐゴシック"/>
            </a:rPr>
            <a:t>　類似団体平均は下回っているが、今後も、事務事業の見直し等による経常経費の削減や地方債発行の抑制による公債費の縮減に取り組む。</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132715</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6815"/>
          <a:ext cx="0" cy="1273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6350</xdr:rowOff>
    </xdr:from>
    <xdr:ext cx="762000" cy="2584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48260</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132715</xdr:rowOff>
    </xdr:from>
    <xdr:to>
      <xdr:col>24</xdr:col>
      <xdr:colOff>12700</xdr:colOff>
      <xdr:row>58</xdr:row>
      <xdr:rowOff>132715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99060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6228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146685</xdr:rowOff>
    </xdr:from>
    <xdr:ext cx="762000" cy="2584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5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64</xdr:row>
      <xdr:rowOff>93980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62285"/>
          <a:ext cx="889000" cy="404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122555</xdr:rowOff>
    </xdr:from>
    <xdr:to>
      <xdr:col>19</xdr:col>
      <xdr:colOff>184150</xdr:colOff>
      <xdr:row>62</xdr:row>
      <xdr:rowOff>52705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63500</xdr:rowOff>
    </xdr:from>
    <xdr:ext cx="736600" cy="2584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93980</xdr:rowOff>
    </xdr:from>
    <xdr:to>
      <xdr:col>15</xdr:col>
      <xdr:colOff>82550</xdr:colOff>
      <xdr:row>64</xdr:row>
      <xdr:rowOff>111760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667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52070</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163195</xdr:rowOff>
    </xdr:from>
    <xdr:ext cx="7620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111760</xdr:rowOff>
    </xdr:from>
    <xdr:to>
      <xdr:col>11</xdr:col>
      <xdr:colOff>31750</xdr:colOff>
      <xdr:row>65</xdr:row>
      <xdr:rowOff>635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845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3810</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139065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9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48260</xdr:rowOff>
    </xdr:from>
    <xdr:to>
      <xdr:col>23</xdr:col>
      <xdr:colOff>184150</xdr:colOff>
      <xdr:row>62</xdr:row>
      <xdr:rowOff>149860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64770</xdr:rowOff>
    </xdr:from>
    <xdr:ext cx="762000" cy="2584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23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67945</xdr:rowOff>
    </xdr:from>
    <xdr:ext cx="7366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697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43180</xdr:rowOff>
    </xdr:from>
    <xdr:to>
      <xdr:col>15</xdr:col>
      <xdr:colOff>133350</xdr:colOff>
      <xdr:row>64</xdr:row>
      <xdr:rowOff>144780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129540</xdr:rowOff>
    </xdr:from>
    <xdr:ext cx="7620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0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147320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2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121285</xdr:rowOff>
    </xdr:from>
    <xdr:to>
      <xdr:col>7</xdr:col>
      <xdr:colOff>31750</xdr:colOff>
      <xdr:row>65</xdr:row>
      <xdr:rowOff>52070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94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36195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8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[158,816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会計年度任用職員（特にマイナンバーカード取得推進事業）に係る人件費の増や物価高騰対策で実施したガソリン等購入助成券発行事業、応援消費プレミアム付商品券発行事業に係る業務委託等の物件費の増により、13,487円の増となった。</a:t>
          </a:r>
        </a:p>
        <a:p>
          <a:r>
            <a:rPr kumimoji="1" lang="ja-JP" altLang="en-US" sz="1300">
              <a:solidFill>
                <a:schemeClr val="tx1"/>
              </a:solidFill>
              <a:latin typeface="ＭＳ Ｐゴシック"/>
              <a:ea typeface="ＭＳ Ｐゴシック"/>
            </a:rPr>
            <a:t>　今後も、燃料費や物価高騰等による物件費の増が見込まれるため、経常経費の削減を図るとともに、引き続き、</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定員管理・給与の適正化や時間外勤務の縮減による人件費の圧縮に取り組む。</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88265</xdr:rowOff>
    </xdr:from>
    <xdr:to>
      <xdr:col>23</xdr:col>
      <xdr:colOff>133350</xdr:colOff>
      <xdr:row>88</xdr:row>
      <xdr:rowOff>146685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26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118745</xdr:rowOff>
    </xdr:from>
    <xdr:ext cx="762000" cy="25908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278,202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146685</xdr:rowOff>
    </xdr:from>
    <xdr:to>
      <xdr:col>24</xdr:col>
      <xdr:colOff>12700</xdr:colOff>
      <xdr:row>88</xdr:row>
      <xdr:rowOff>146685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3175</xdr:rowOff>
    </xdr:from>
    <xdr:ext cx="762000"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100,477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88265</xdr:rowOff>
    </xdr:from>
    <xdr:to>
      <xdr:col>24</xdr:col>
      <xdr:colOff>12700</xdr:colOff>
      <xdr:row>80</xdr:row>
      <xdr:rowOff>88265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106680</xdr:rowOff>
    </xdr:from>
    <xdr:to>
      <xdr:col>23</xdr:col>
      <xdr:colOff>133350</xdr:colOff>
      <xdr:row>83</xdr:row>
      <xdr:rowOff>43180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6558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111760</xdr:rowOff>
    </xdr:from>
    <xdr:ext cx="762000" cy="2584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9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95250</xdr:rowOff>
    </xdr:from>
    <xdr:to>
      <xdr:col>23</xdr:col>
      <xdr:colOff>184150</xdr:colOff>
      <xdr:row>83</xdr:row>
      <xdr:rowOff>25400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74930</xdr:rowOff>
    </xdr:from>
    <xdr:to>
      <xdr:col>19</xdr:col>
      <xdr:colOff>133350</xdr:colOff>
      <xdr:row>82</xdr:row>
      <xdr:rowOff>106680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338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53340</xdr:rowOff>
    </xdr:from>
    <xdr:to>
      <xdr:col>19</xdr:col>
      <xdr:colOff>184150</xdr:colOff>
      <xdr:row>82</xdr:row>
      <xdr:rowOff>154940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165100</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168275</xdr:rowOff>
    </xdr:from>
    <xdr:to>
      <xdr:col>15</xdr:col>
      <xdr:colOff>82550</xdr:colOff>
      <xdr:row>82</xdr:row>
      <xdr:rowOff>74930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572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170180</xdr:rowOff>
    </xdr:from>
    <xdr:to>
      <xdr:col>15</xdr:col>
      <xdr:colOff>133350</xdr:colOff>
      <xdr:row>82</xdr:row>
      <xdr:rowOff>100330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110490</xdr:rowOff>
    </xdr:from>
    <xdr:ext cx="762000" cy="2584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6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140335</xdr:rowOff>
    </xdr:from>
    <xdr:to>
      <xdr:col>11</xdr:col>
      <xdr:colOff>31750</xdr:colOff>
      <xdr:row>81</xdr:row>
      <xdr:rowOff>168275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277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91440</xdr:rowOff>
    </xdr:from>
    <xdr:to>
      <xdr:col>11</xdr:col>
      <xdr:colOff>82550</xdr:colOff>
      <xdr:row>82</xdr:row>
      <xdr:rowOff>21590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31750</xdr:rowOff>
    </xdr:from>
    <xdr:ext cx="762000"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7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63500</xdr:rowOff>
    </xdr:from>
    <xdr:to>
      <xdr:col>7</xdr:col>
      <xdr:colOff>31750</xdr:colOff>
      <xdr:row>81</xdr:row>
      <xdr:rowOff>164465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3175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163830</xdr:rowOff>
    </xdr:from>
    <xdr:to>
      <xdr:col>23</xdr:col>
      <xdr:colOff>184150</xdr:colOff>
      <xdr:row>83</xdr:row>
      <xdr:rowOff>93980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135890</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94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158,816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55880</xdr:rowOff>
    </xdr:from>
    <xdr:to>
      <xdr:col>19</xdr:col>
      <xdr:colOff>184150</xdr:colOff>
      <xdr:row>82</xdr:row>
      <xdr:rowOff>157480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142240</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01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145,329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23495</xdr:rowOff>
    </xdr:from>
    <xdr:to>
      <xdr:col>15</xdr:col>
      <xdr:colOff>133350</xdr:colOff>
      <xdr:row>82</xdr:row>
      <xdr:rowOff>125095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109855</xdr:rowOff>
    </xdr:from>
    <xdr:ext cx="762000" cy="2584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6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141,309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117475</xdr:rowOff>
    </xdr:from>
    <xdr:to>
      <xdr:col>11</xdr:col>
      <xdr:colOff>82550</xdr:colOff>
      <xdr:row>82</xdr:row>
      <xdr:rowOff>47625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32385</xdr:rowOff>
    </xdr:from>
    <xdr:ext cx="7620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91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131,678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89535</xdr:rowOff>
    </xdr:from>
    <xdr:to>
      <xdr:col>7</xdr:col>
      <xdr:colOff>31750</xdr:colOff>
      <xdr:row>82</xdr:row>
      <xdr:rowOff>19685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4445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6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128,204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chemeClr val="tx1"/>
              </a:solidFill>
              <a:latin typeface="ＭＳ Ｐゴシック"/>
              <a:ea typeface="ＭＳ Ｐゴシック"/>
            </a:rPr>
            <a:t>昇給制度の見直しや給与表の改定に加え、前年度に引き続き、市独自の取組として職員の給与1％カットを実施したことにより、前年度と比較して0.5ポイントの減となった。</a:t>
          </a:r>
        </a:p>
        <a:p>
          <a:r>
            <a:rPr kumimoji="1" lang="ja-JP" altLang="en-US" sz="1300">
              <a:solidFill>
                <a:schemeClr val="tx1"/>
              </a:solidFill>
              <a:latin typeface="ＭＳ Ｐゴシック"/>
              <a:ea typeface="ＭＳ Ｐゴシック"/>
            </a:rPr>
            <a:t>　今後も引き続き、定員管理・給与の適正化等の取組により、適正な給与水準を保つよう努める。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39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118745</xdr:rowOff>
    </xdr:from>
    <xdr:to>
      <xdr:col>81</xdr:col>
      <xdr:colOff>44450</xdr:colOff>
      <xdr:row>87</xdr:row>
      <xdr:rowOff>33655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6344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67310</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33655</xdr:rowOff>
    </xdr:from>
    <xdr:to>
      <xdr:col>77</xdr:col>
      <xdr:colOff>44450</xdr:colOff>
      <xdr:row>87</xdr:row>
      <xdr:rowOff>120650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98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67945</xdr:rowOff>
    </xdr:from>
    <xdr:to>
      <xdr:col>77</xdr:col>
      <xdr:colOff>95250</xdr:colOff>
      <xdr:row>86</xdr:row>
      <xdr:rowOff>169545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8255</xdr:rowOff>
    </xdr:from>
    <xdr:ext cx="736600" cy="2584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120650</xdr:rowOff>
    </xdr:from>
    <xdr:to>
      <xdr:col>72</xdr:col>
      <xdr:colOff>203200</xdr:colOff>
      <xdr:row>87</xdr:row>
      <xdr:rowOff>137160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368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162560</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137160</xdr:rowOff>
    </xdr:from>
    <xdr:to>
      <xdr:col>68</xdr:col>
      <xdr:colOff>152400</xdr:colOff>
      <xdr:row>88</xdr:row>
      <xdr:rowOff>86360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5331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85090</xdr:rowOff>
    </xdr:from>
    <xdr:to>
      <xdr:col>68</xdr:col>
      <xdr:colOff>203200</xdr:colOff>
      <xdr:row>87</xdr:row>
      <xdr:rowOff>15240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25400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85090</xdr:rowOff>
    </xdr:from>
    <xdr:to>
      <xdr:col>64</xdr:col>
      <xdr:colOff>152400</xdr:colOff>
      <xdr:row>87</xdr:row>
      <xdr:rowOff>15240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25400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67945</xdr:rowOff>
    </xdr:from>
    <xdr:to>
      <xdr:col>81</xdr:col>
      <xdr:colOff>95250</xdr:colOff>
      <xdr:row>86</xdr:row>
      <xdr:rowOff>169545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40640</xdr:rowOff>
    </xdr:from>
    <xdr:ext cx="762000" cy="2584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85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154940</xdr:rowOff>
    </xdr:from>
    <xdr:to>
      <xdr:col>77</xdr:col>
      <xdr:colOff>95250</xdr:colOff>
      <xdr:row>87</xdr:row>
      <xdr:rowOff>84455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69215</xdr:rowOff>
    </xdr:from>
    <xdr:ext cx="7366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5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69215</xdr:rowOff>
    </xdr:from>
    <xdr:to>
      <xdr:col>73</xdr:col>
      <xdr:colOff>44450</xdr:colOff>
      <xdr:row>87</xdr:row>
      <xdr:rowOff>170815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155575</xdr:rowOff>
    </xdr:from>
    <xdr:ext cx="7620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86360</xdr:rowOff>
    </xdr:from>
    <xdr:to>
      <xdr:col>68</xdr:col>
      <xdr:colOff>203200</xdr:colOff>
      <xdr:row>88</xdr:row>
      <xdr:rowOff>16510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0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35560</xdr:rowOff>
    </xdr:from>
    <xdr:to>
      <xdr:col>64</xdr:col>
      <xdr:colOff>152400</xdr:colOff>
      <xdr:row>88</xdr:row>
      <xdr:rowOff>137160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121920</xdr:rowOff>
    </xdr:from>
    <xdr:ext cx="762000"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0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マイナンバーカード取得推進事業等の新たな行政需要の増大とともに、分母となる住民人口の減の影響により、前年度と比較して0.17人の増となった。</a:t>
          </a:r>
        </a:p>
        <a:p>
          <a:r>
            <a:rPr kumimoji="1" lang="ja-JP" altLang="en-US" sz="1300">
              <a:solidFill>
                <a:schemeClr val="tx1"/>
              </a:solidFill>
              <a:latin typeface="ＭＳ Ｐゴシック"/>
              <a:ea typeface="ＭＳ Ｐゴシック"/>
            </a:rPr>
            <a:t>　今後は、職員の働き方改革への対応も考慮しながら、行財政改革大綱に基づく適正な定員管理に努める。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17780</xdr:rowOff>
    </xdr:from>
    <xdr:to>
      <xdr:col>81</xdr:col>
      <xdr:colOff>44450</xdr:colOff>
      <xdr:row>67</xdr:row>
      <xdr:rowOff>148590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330"/>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120650</xdr:rowOff>
    </xdr:from>
    <xdr:ext cx="762000" cy="2584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148590</xdr:rowOff>
    </xdr:from>
    <xdr:to>
      <xdr:col>81</xdr:col>
      <xdr:colOff>133350</xdr:colOff>
      <xdr:row>67</xdr:row>
      <xdr:rowOff>148590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104140</xdr:rowOff>
    </xdr:from>
    <xdr:ext cx="762000" cy="25908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17780</xdr:rowOff>
    </xdr:from>
    <xdr:to>
      <xdr:col>81</xdr:col>
      <xdr:colOff>133350</xdr:colOff>
      <xdr:row>59</xdr:row>
      <xdr:rowOff>17780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142240</xdr:rowOff>
    </xdr:from>
    <xdr:to>
      <xdr:col>81</xdr:col>
      <xdr:colOff>44450</xdr:colOff>
      <xdr:row>64</xdr:row>
      <xdr:rowOff>5080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435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46355</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29845</xdr:rowOff>
    </xdr:from>
    <xdr:to>
      <xdr:col>81</xdr:col>
      <xdr:colOff>95250</xdr:colOff>
      <xdr:row>62</xdr:row>
      <xdr:rowOff>132080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124460</xdr:rowOff>
    </xdr:from>
    <xdr:to>
      <xdr:col>77</xdr:col>
      <xdr:colOff>44450</xdr:colOff>
      <xdr:row>63</xdr:row>
      <xdr:rowOff>142240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258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13970</xdr:rowOff>
    </xdr:from>
    <xdr:to>
      <xdr:col>77</xdr:col>
      <xdr:colOff>95250</xdr:colOff>
      <xdr:row>62</xdr:row>
      <xdr:rowOff>115570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125730</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57785</xdr:rowOff>
    </xdr:from>
    <xdr:to>
      <xdr:col>72</xdr:col>
      <xdr:colOff>203200</xdr:colOff>
      <xdr:row>63</xdr:row>
      <xdr:rowOff>124460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591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147320</xdr:rowOff>
    </xdr:from>
    <xdr:to>
      <xdr:col>73</xdr:col>
      <xdr:colOff>44450</xdr:colOff>
      <xdr:row>62</xdr:row>
      <xdr:rowOff>77470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87630</xdr:rowOff>
    </xdr:from>
    <xdr:ext cx="762000" cy="2584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4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57785</xdr:rowOff>
    </xdr:from>
    <xdr:to>
      <xdr:col>68</xdr:col>
      <xdr:colOff>152400</xdr:colOff>
      <xdr:row>63</xdr:row>
      <xdr:rowOff>57785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591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167005</xdr:rowOff>
    </xdr:from>
    <xdr:to>
      <xdr:col>68</xdr:col>
      <xdr:colOff>203200</xdr:colOff>
      <xdr:row>62</xdr:row>
      <xdr:rowOff>97790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107315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149225</xdr:rowOff>
    </xdr:from>
    <xdr:to>
      <xdr:col>64</xdr:col>
      <xdr:colOff>152400</xdr:colOff>
      <xdr:row>62</xdr:row>
      <xdr:rowOff>79375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89535</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125730</xdr:rowOff>
    </xdr:from>
    <xdr:to>
      <xdr:col>81</xdr:col>
      <xdr:colOff>95250</xdr:colOff>
      <xdr:row>64</xdr:row>
      <xdr:rowOff>55880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97790</xdr:rowOff>
    </xdr:from>
    <xdr:ext cx="762000" cy="2584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99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91440</xdr:rowOff>
    </xdr:from>
    <xdr:to>
      <xdr:col>77</xdr:col>
      <xdr:colOff>95250</xdr:colOff>
      <xdr:row>64</xdr:row>
      <xdr:rowOff>21590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6350</xdr:rowOff>
    </xdr:from>
    <xdr:ext cx="7366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791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73660</xdr:rowOff>
    </xdr:from>
    <xdr:to>
      <xdr:col>73</xdr:col>
      <xdr:colOff>44450</xdr:colOff>
      <xdr:row>64</xdr:row>
      <xdr:rowOff>3810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160020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6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6985</xdr:rowOff>
    </xdr:from>
    <xdr:to>
      <xdr:col>68</xdr:col>
      <xdr:colOff>203200</xdr:colOff>
      <xdr:row>63</xdr:row>
      <xdr:rowOff>109220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93345</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6985</xdr:rowOff>
    </xdr:from>
    <xdr:to>
      <xdr:col>64</xdr:col>
      <xdr:colOff>152400</xdr:colOff>
      <xdr:row>63</xdr:row>
      <xdr:rowOff>109220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93345</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分子を構成する公債費はほぼ横ばいで推移したものの、分母を構成する普通交付税の減等により、前年度と比較して0.3ポイントの増となった。</a:t>
          </a:r>
        </a:p>
        <a:p>
          <a:r>
            <a:rPr kumimoji="1" lang="ja-JP" altLang="en-US" sz="1300">
              <a:solidFill>
                <a:schemeClr val="tx1"/>
              </a:solidFill>
              <a:latin typeface="ＭＳ Ｐゴシック"/>
              <a:ea typeface="ＭＳ Ｐゴシック"/>
            </a:rPr>
            <a:t>　今後も公共施設の改修・更新等が見込まれることから、普通建設事業の選択と集中による地方債残高の圧縮や公債費の縮減に取り組む。</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50165</xdr:rowOff>
    </xdr:from>
    <xdr:to>
      <xdr:col>81</xdr:col>
      <xdr:colOff>44450</xdr:colOff>
      <xdr:row>45</xdr:row>
      <xdr:rowOff>60960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365"/>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33020</xdr:rowOff>
    </xdr:from>
    <xdr:ext cx="762000" cy="259080"/>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60960</xdr:rowOff>
    </xdr:from>
    <xdr:to>
      <xdr:col>81</xdr:col>
      <xdr:colOff>133350</xdr:colOff>
      <xdr:row>45</xdr:row>
      <xdr:rowOff>60960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136525</xdr:rowOff>
    </xdr:from>
    <xdr:ext cx="762000" cy="2584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50165</xdr:rowOff>
    </xdr:from>
    <xdr:to>
      <xdr:col>81</xdr:col>
      <xdr:colOff>133350</xdr:colOff>
      <xdr:row>36</xdr:row>
      <xdr:rowOff>50165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92710</xdr:rowOff>
    </xdr:from>
    <xdr:to>
      <xdr:col>81</xdr:col>
      <xdr:colOff>44450</xdr:colOff>
      <xdr:row>42</xdr:row>
      <xdr:rowOff>121920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936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6350</xdr:rowOff>
    </xdr:from>
    <xdr:ext cx="762000" cy="2584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160655</xdr:rowOff>
    </xdr:from>
    <xdr:to>
      <xdr:col>81</xdr:col>
      <xdr:colOff>95250</xdr:colOff>
      <xdr:row>40</xdr:row>
      <xdr:rowOff>90805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83185</xdr:rowOff>
    </xdr:from>
    <xdr:to>
      <xdr:col>77</xdr:col>
      <xdr:colOff>44450</xdr:colOff>
      <xdr:row>42</xdr:row>
      <xdr:rowOff>92710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840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160655</xdr:rowOff>
    </xdr:from>
    <xdr:to>
      <xdr:col>77</xdr:col>
      <xdr:colOff>95250</xdr:colOff>
      <xdr:row>40</xdr:row>
      <xdr:rowOff>90805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100965</xdr:rowOff>
    </xdr:from>
    <xdr:ext cx="736600" cy="2584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83185</xdr:rowOff>
    </xdr:from>
    <xdr:to>
      <xdr:col>72</xdr:col>
      <xdr:colOff>203200</xdr:colOff>
      <xdr:row>42</xdr:row>
      <xdr:rowOff>102870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840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141605</xdr:rowOff>
    </xdr:from>
    <xdr:to>
      <xdr:col>73</xdr:col>
      <xdr:colOff>44450</xdr:colOff>
      <xdr:row>40</xdr:row>
      <xdr:rowOff>71755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81915</xdr:rowOff>
    </xdr:from>
    <xdr:ext cx="7620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7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102870</xdr:rowOff>
    </xdr:from>
    <xdr:to>
      <xdr:col>68</xdr:col>
      <xdr:colOff>152400</xdr:colOff>
      <xdr:row>42</xdr:row>
      <xdr:rowOff>132080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037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160655</xdr:rowOff>
    </xdr:from>
    <xdr:to>
      <xdr:col>68</xdr:col>
      <xdr:colOff>203200</xdr:colOff>
      <xdr:row>40</xdr:row>
      <xdr:rowOff>90805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100965</xdr:rowOff>
    </xdr:from>
    <xdr:ext cx="762000" cy="2584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16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18415</xdr:rowOff>
    </xdr:from>
    <xdr:to>
      <xdr:col>64</xdr:col>
      <xdr:colOff>152400</xdr:colOff>
      <xdr:row>40</xdr:row>
      <xdr:rowOff>120650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130175</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43180</xdr:rowOff>
    </xdr:from>
    <xdr:ext cx="762000" cy="2584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44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41910</xdr:rowOff>
    </xdr:from>
    <xdr:to>
      <xdr:col>77</xdr:col>
      <xdr:colOff>95250</xdr:colOff>
      <xdr:row>42</xdr:row>
      <xdr:rowOff>143510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128270</xdr:rowOff>
    </xdr:from>
    <xdr:ext cx="7366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29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32385</xdr:rowOff>
    </xdr:from>
    <xdr:to>
      <xdr:col>73</xdr:col>
      <xdr:colOff>44450</xdr:colOff>
      <xdr:row>42</xdr:row>
      <xdr:rowOff>133985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118745</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52070</xdr:rowOff>
    </xdr:from>
    <xdr:to>
      <xdr:col>68</xdr:col>
      <xdr:colOff>203200</xdr:colOff>
      <xdr:row>42</xdr:row>
      <xdr:rowOff>153670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138430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3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80645</xdr:rowOff>
    </xdr:from>
    <xdr:to>
      <xdr:col>64</xdr:col>
      <xdr:colOff>152400</xdr:colOff>
      <xdr:row>43</xdr:row>
      <xdr:rowOff>10795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167005</xdr:rowOff>
    </xdr:from>
    <xdr:ext cx="762000" cy="2584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67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行財政改革大綱に基づく毎年度の元金償還額以内の地方債発行とする取組により、地方債残高が減少傾向にあるとともに、公営企業債等に係る繰入見込額が減少したことで、前年度と比較して10.4ポイントの減となった。</a:t>
          </a:r>
        </a:p>
        <a:p>
          <a:r>
            <a:rPr kumimoji="1" lang="ja-JP" altLang="en-US" sz="1300">
              <a:solidFill>
                <a:schemeClr val="tx1"/>
              </a:solidFill>
              <a:latin typeface="ＭＳ Ｐゴシック"/>
              <a:ea typeface="ＭＳ Ｐゴシック"/>
            </a:rPr>
            <a:t>　近年は、減少傾向にあるものの、類似団体と比較して未だ高い状況となっていることから、今後も行財政改革大綱に基づき、将来負担の抑制に努める。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34925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30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6985</xdr:rowOff>
    </xdr:from>
    <xdr:ext cx="762000" cy="2584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34925</xdr:rowOff>
    </xdr:from>
    <xdr:to>
      <xdr:col>81</xdr:col>
      <xdr:colOff>133350</xdr:colOff>
      <xdr:row>23</xdr:row>
      <xdr:rowOff>34925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90805</xdr:rowOff>
    </xdr:from>
    <xdr:to>
      <xdr:col>81</xdr:col>
      <xdr:colOff>44450</xdr:colOff>
      <xdr:row>16</xdr:row>
      <xdr:rowOff>38735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66255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24765</xdr:rowOff>
    </xdr:from>
    <xdr:ext cx="762000" cy="25908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3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8255</xdr:rowOff>
    </xdr:from>
    <xdr:to>
      <xdr:col>81</xdr:col>
      <xdr:colOff>95250</xdr:colOff>
      <xdr:row>14</xdr:row>
      <xdr:rowOff>109855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38735</xdr:rowOff>
    </xdr:from>
    <xdr:to>
      <xdr:col>77</xdr:col>
      <xdr:colOff>44450</xdr:colOff>
      <xdr:row>17</xdr:row>
      <xdr:rowOff>81280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8193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69215</xdr:rowOff>
    </xdr:from>
    <xdr:to>
      <xdr:col>77</xdr:col>
      <xdr:colOff>95250</xdr:colOff>
      <xdr:row>14</xdr:row>
      <xdr:rowOff>170815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9525</xdr:rowOff>
    </xdr:from>
    <xdr:ext cx="736600" cy="2584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81280</xdr:rowOff>
    </xdr:from>
    <xdr:to>
      <xdr:col>72</xdr:col>
      <xdr:colOff>203200</xdr:colOff>
      <xdr:row>18</xdr:row>
      <xdr:rowOff>52070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99593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150495</xdr:rowOff>
    </xdr:from>
    <xdr:to>
      <xdr:col>73</xdr:col>
      <xdr:colOff>44450</xdr:colOff>
      <xdr:row>15</xdr:row>
      <xdr:rowOff>80645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90805</xdr:rowOff>
    </xdr:from>
    <xdr:ext cx="7620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19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52070</xdr:rowOff>
    </xdr:from>
    <xdr:to>
      <xdr:col>68</xdr:col>
      <xdr:colOff>152400</xdr:colOff>
      <xdr:row>19</xdr:row>
      <xdr:rowOff>5080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13817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154940</xdr:rowOff>
    </xdr:from>
    <xdr:to>
      <xdr:col>68</xdr:col>
      <xdr:colOff>203200</xdr:colOff>
      <xdr:row>15</xdr:row>
      <xdr:rowOff>85090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95250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153035</xdr:rowOff>
    </xdr:from>
    <xdr:to>
      <xdr:col>64</xdr:col>
      <xdr:colOff>152400</xdr:colOff>
      <xdr:row>15</xdr:row>
      <xdr:rowOff>83185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93345</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40640</xdr:rowOff>
    </xdr:from>
    <xdr:to>
      <xdr:col>81</xdr:col>
      <xdr:colOff>95250</xdr:colOff>
      <xdr:row>15</xdr:row>
      <xdr:rowOff>141605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1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12065</xdr:rowOff>
    </xdr:from>
    <xdr:ext cx="762000" cy="259080"/>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159385</xdr:rowOff>
    </xdr:from>
    <xdr:to>
      <xdr:col>77</xdr:col>
      <xdr:colOff>95250</xdr:colOff>
      <xdr:row>16</xdr:row>
      <xdr:rowOff>89535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74930</xdr:rowOff>
    </xdr:from>
    <xdr:ext cx="736600" cy="2584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181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30480</xdr:rowOff>
    </xdr:from>
    <xdr:to>
      <xdr:col>73</xdr:col>
      <xdr:colOff>44450</xdr:colOff>
      <xdr:row>17</xdr:row>
      <xdr:rowOff>132080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116840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03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1270</xdr:rowOff>
    </xdr:from>
    <xdr:to>
      <xdr:col>68</xdr:col>
      <xdr:colOff>203200</xdr:colOff>
      <xdr:row>18</xdr:row>
      <xdr:rowOff>102870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0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87630</xdr:rowOff>
    </xdr:from>
    <xdr:ext cx="762000" cy="2584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73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125730</xdr:rowOff>
    </xdr:from>
    <xdr:to>
      <xdr:col>64</xdr:col>
      <xdr:colOff>152400</xdr:colOff>
      <xdr:row>19</xdr:row>
      <xdr:rowOff>55880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2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40640</xdr:rowOff>
    </xdr:from>
    <xdr:ext cx="762000" cy="2584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98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会計年度任用職員に係る人件費の増等により、前年度と比較して1.2ポイントの増となった。</a:t>
          </a:r>
        </a:p>
        <a:p>
          <a:r>
            <a:rPr kumimoji="1" lang="ja-JP" altLang="en-US" sz="1300">
              <a:solidFill>
                <a:schemeClr val="tx1"/>
              </a:solidFill>
              <a:latin typeface="ＭＳ Ｐゴシック"/>
              <a:ea typeface="ＭＳ Ｐゴシック"/>
            </a:rPr>
            <a:t>　今後も、行財政改革大綱に基づき、定員管理・給与の適正化や時間外勤務の縮減等による人件費の抑制に努めていく。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38100</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85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84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124460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38100</xdr:rowOff>
    </xdr:from>
    <xdr:to>
      <xdr:col>24</xdr:col>
      <xdr:colOff>114300</xdr:colOff>
      <xdr:row>35</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124460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35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62230</xdr:rowOff>
    </xdr:from>
    <xdr:ext cx="73596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133985</xdr:rowOff>
    </xdr:from>
    <xdr:to>
      <xdr:col>15</xdr:col>
      <xdr:colOff>98425</xdr:colOff>
      <xdr:row>37</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76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27940</xdr:rowOff>
    </xdr:from>
    <xdr:to>
      <xdr:col>15</xdr:col>
      <xdr:colOff>149225</xdr:colOff>
      <xdr:row>37</xdr:row>
      <xdr:rowOff>129540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139700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133985</xdr:rowOff>
    </xdr:from>
    <xdr:to>
      <xdr:col>11</xdr:col>
      <xdr:colOff>9525</xdr:colOff>
      <xdr:row>37</xdr:row>
      <xdr:rowOff>147320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77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85090</xdr:rowOff>
    </xdr:from>
    <xdr:to>
      <xdr:col>11</xdr:col>
      <xdr:colOff>60325</xdr:colOff>
      <xdr:row>37</xdr:row>
      <xdr:rowOff>15240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25400</xdr:rowOff>
    </xdr:from>
    <xdr:ext cx="76136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85090</xdr:rowOff>
    </xdr:from>
    <xdr:to>
      <xdr:col>6</xdr:col>
      <xdr:colOff>171450</xdr:colOff>
      <xdr:row>37</xdr:row>
      <xdr:rowOff>15240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25400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73660</xdr:rowOff>
    </xdr:from>
    <xdr:to>
      <xdr:col>24</xdr:col>
      <xdr:colOff>76200</xdr:colOff>
      <xdr:row>38</xdr:row>
      <xdr:rowOff>3810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45720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105410</xdr:rowOff>
    </xdr:from>
    <xdr:ext cx="73596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25400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83185</xdr:rowOff>
    </xdr:from>
    <xdr:to>
      <xdr:col>11</xdr:col>
      <xdr:colOff>60325</xdr:colOff>
      <xdr:row>38</xdr:row>
      <xdr:rowOff>13335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169545</xdr:rowOff>
    </xdr:from>
    <xdr:ext cx="761365"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3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96520</xdr:rowOff>
    </xdr:from>
    <xdr:to>
      <xdr:col>6</xdr:col>
      <xdr:colOff>171450</xdr:colOff>
      <xdr:row>38</xdr:row>
      <xdr:rowOff>26670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11430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物価高騰対策で実施したガソリン等購入助成券発行事業や応援消費プレミアム付商品券発行事業に係る業務委託等が増となったことにより、前年度と比較して0.1ポイントの増となった。</a:t>
          </a:r>
        </a:p>
        <a:p>
          <a:r>
            <a:rPr kumimoji="1" lang="ja-JP" altLang="en-US" sz="1300">
              <a:solidFill>
                <a:schemeClr val="tx1"/>
              </a:solidFill>
              <a:latin typeface="ＭＳ Ｐゴシック"/>
              <a:ea typeface="ＭＳ Ｐゴシック"/>
            </a:rPr>
            <a:t>　類似団体平均と比べ1.8ポイント下回っているものの、物価高騰の影響の継続等も見込まれるため、引き続き、事務事業の見直しのほか、予算編成段階から執行段階を通しての経常経費の削減に努める。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7620</xdr:rowOff>
    </xdr:from>
    <xdr:ext cx="762000" cy="2584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160020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006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52070</xdr:rowOff>
    </xdr:from>
    <xdr:ext cx="762000" cy="2584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93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67310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149860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151130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149860</xdr:rowOff>
    </xdr:from>
    <xdr:to>
      <xdr:col>69</xdr:col>
      <xdr:colOff>92075</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930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63500</xdr:rowOff>
    </xdr:from>
    <xdr:ext cx="761365" cy="2584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33020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130810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46990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18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39370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39370</xdr:rowOff>
    </xdr:from>
    <xdr:ext cx="76136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11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62230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児童数の減少に伴い児童手当や児童扶養手当等が減少したことにより、前年度と比較して0.7ポイントの減となった。</a:t>
          </a:r>
        </a:p>
        <a:p>
          <a:r>
            <a:rPr kumimoji="1" lang="ja-JP" altLang="en-US" sz="1300">
              <a:solidFill>
                <a:schemeClr val="tx1"/>
              </a:solidFill>
              <a:latin typeface="ＭＳ Ｐゴシック"/>
              <a:ea typeface="ＭＳ Ｐゴシック"/>
            </a:rPr>
            <a:t>　一方で、類似団体と比較しても高い状況となっていることから、</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各種給付の適正化や市単独の扶助費の見直し等に取り組む。</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53340</xdr:rowOff>
    </xdr:from>
    <xdr:to>
      <xdr:col>24</xdr:col>
      <xdr:colOff>25400</xdr:colOff>
      <xdr:row>61</xdr:row>
      <xdr:rowOff>86360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19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58420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86360</xdr:rowOff>
    </xdr:from>
    <xdr:to>
      <xdr:col>24</xdr:col>
      <xdr:colOff>114300</xdr:colOff>
      <xdr:row>61</xdr:row>
      <xdr:rowOff>86360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139700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53340</xdr:rowOff>
    </xdr:from>
    <xdr:to>
      <xdr:col>24</xdr:col>
      <xdr:colOff>114300</xdr:colOff>
      <xdr:row>53</xdr:row>
      <xdr:rowOff>53340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118745</xdr:rowOff>
    </xdr:from>
    <xdr:to>
      <xdr:col>24</xdr:col>
      <xdr:colOff>25400</xdr:colOff>
      <xdr:row>60</xdr:row>
      <xdr:rowOff>61595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3429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92710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61595</xdr:rowOff>
    </xdr:from>
    <xdr:to>
      <xdr:col>19</xdr:col>
      <xdr:colOff>187325</xdr:colOff>
      <xdr:row>61</xdr:row>
      <xdr:rowOff>53340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34859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166370</xdr:rowOff>
    </xdr:from>
    <xdr:to>
      <xdr:col>20</xdr:col>
      <xdr:colOff>38100</xdr:colOff>
      <xdr:row>56</xdr:row>
      <xdr:rowOff>95885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106045</xdr:rowOff>
    </xdr:from>
    <xdr:ext cx="73596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3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61</xdr:row>
      <xdr:rowOff>53340</xdr:rowOff>
    </xdr:from>
    <xdr:to>
      <xdr:col>15</xdr:col>
      <xdr:colOff>98425</xdr:colOff>
      <xdr:row>62</xdr:row>
      <xdr:rowOff>29210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5117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92710</xdr:rowOff>
    </xdr:from>
    <xdr:to>
      <xdr:col>15</xdr:col>
      <xdr:colOff>149225</xdr:colOff>
      <xdr:row>57</xdr:row>
      <xdr:rowOff>22860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33020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61</xdr:row>
      <xdr:rowOff>118745</xdr:rowOff>
    </xdr:from>
    <xdr:to>
      <xdr:col>11</xdr:col>
      <xdr:colOff>9525</xdr:colOff>
      <xdr:row>62</xdr:row>
      <xdr:rowOff>29210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5771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35560</xdr:rowOff>
    </xdr:from>
    <xdr:to>
      <xdr:col>11</xdr:col>
      <xdr:colOff>60325</xdr:colOff>
      <xdr:row>57</xdr:row>
      <xdr:rowOff>137160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147320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7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158115</xdr:rowOff>
    </xdr:from>
    <xdr:to>
      <xdr:col>6</xdr:col>
      <xdr:colOff>171450</xdr:colOff>
      <xdr:row>57</xdr:row>
      <xdr:rowOff>88265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98425</xdr:rowOff>
    </xdr:from>
    <xdr:ext cx="761365" cy="2584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8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67945</xdr:rowOff>
    </xdr:from>
    <xdr:to>
      <xdr:col>24</xdr:col>
      <xdr:colOff>76200</xdr:colOff>
      <xdr:row>59</xdr:row>
      <xdr:rowOff>169545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40640</xdr:rowOff>
    </xdr:from>
    <xdr:ext cx="762000" cy="2584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56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60</xdr:row>
      <xdr:rowOff>10795</xdr:rowOff>
    </xdr:from>
    <xdr:to>
      <xdr:col>20</xdr:col>
      <xdr:colOff>38100</xdr:colOff>
      <xdr:row>60</xdr:row>
      <xdr:rowOff>112395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97790</xdr:rowOff>
    </xdr:from>
    <xdr:ext cx="735965" cy="2584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847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61</xdr:row>
      <xdr:rowOff>2540</xdr:rowOff>
    </xdr:from>
    <xdr:to>
      <xdr:col>15</xdr:col>
      <xdr:colOff>149225</xdr:colOff>
      <xdr:row>61</xdr:row>
      <xdr:rowOff>104140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88900</xdr:rowOff>
    </xdr:from>
    <xdr:ext cx="762000" cy="2584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47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61</xdr:row>
      <xdr:rowOff>149860</xdr:rowOff>
    </xdr:from>
    <xdr:to>
      <xdr:col>11</xdr:col>
      <xdr:colOff>60325</xdr:colOff>
      <xdr:row>62</xdr:row>
      <xdr:rowOff>80010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64770</xdr:rowOff>
    </xdr:from>
    <xdr:ext cx="761365" cy="2584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94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61</xdr:row>
      <xdr:rowOff>67945</xdr:rowOff>
    </xdr:from>
    <xdr:to>
      <xdr:col>6</xdr:col>
      <xdr:colOff>171450</xdr:colOff>
      <xdr:row>61</xdr:row>
      <xdr:rowOff>169545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154940</xdr:rowOff>
    </xdr:from>
    <xdr:ext cx="761365"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13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普通建設事業費や積立金等の減少等により、前年度と比較して0.4ポイントの減となった。</a:t>
          </a:r>
        </a:p>
        <a:p>
          <a:r>
            <a:rPr kumimoji="1" lang="ja-JP" altLang="en-US" sz="1300">
              <a:solidFill>
                <a:schemeClr val="tx1"/>
              </a:solidFill>
              <a:latin typeface="ＭＳ Ｐゴシック"/>
              <a:ea typeface="ＭＳ Ｐゴシック"/>
            </a:rPr>
            <a:t>　類似団体平均と比べ2.2ポイント下回っているものの、公共施設の老朽化の進行に伴う維持補修の増等も見込まれるため、引き続き、経常経費の削減に努める。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61</xdr:row>
      <xdr:rowOff>48260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08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20320</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48260</xdr:rowOff>
    </xdr:from>
    <xdr:to>
      <xdr:col>82</xdr:col>
      <xdr:colOff>196850</xdr:colOff>
      <xdr:row>61</xdr:row>
      <xdr:rowOff>48260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84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15240</xdr:rowOff>
    </xdr:from>
    <xdr:to>
      <xdr:col>82</xdr:col>
      <xdr:colOff>107950</xdr:colOff>
      <xdr:row>57</xdr:row>
      <xdr:rowOff>59055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878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4445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32385</xdr:rowOff>
    </xdr:from>
    <xdr:to>
      <xdr:col>82</xdr:col>
      <xdr:colOff>158750</xdr:colOff>
      <xdr:row>58</xdr:row>
      <xdr:rowOff>133985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59055</xdr:rowOff>
    </xdr:from>
    <xdr:to>
      <xdr:col>78</xdr:col>
      <xdr:colOff>69850</xdr:colOff>
      <xdr:row>57</xdr:row>
      <xdr:rowOff>156845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317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149860</xdr:rowOff>
    </xdr:from>
    <xdr:to>
      <xdr:col>78</xdr:col>
      <xdr:colOff>120650</xdr:colOff>
      <xdr:row>58</xdr:row>
      <xdr:rowOff>80010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64770</xdr:rowOff>
    </xdr:from>
    <xdr:ext cx="736600" cy="2584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8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156845</xdr:rowOff>
    </xdr:from>
    <xdr:to>
      <xdr:col>73</xdr:col>
      <xdr:colOff>180975</xdr:colOff>
      <xdr:row>58</xdr:row>
      <xdr:rowOff>40640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294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10795</xdr:rowOff>
    </xdr:from>
    <xdr:to>
      <xdr:col>74</xdr:col>
      <xdr:colOff>31750</xdr:colOff>
      <xdr:row>58</xdr:row>
      <xdr:rowOff>112395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97790</xdr:rowOff>
    </xdr:from>
    <xdr:ext cx="762000" cy="2584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40640</xdr:rowOff>
    </xdr:from>
    <xdr:to>
      <xdr:col>69</xdr:col>
      <xdr:colOff>92075</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847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24765</xdr:rowOff>
    </xdr:from>
    <xdr:to>
      <xdr:col>69</xdr:col>
      <xdr:colOff>142875</xdr:colOff>
      <xdr:row>59</xdr:row>
      <xdr:rowOff>126365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111125</xdr:rowOff>
    </xdr:from>
    <xdr:ext cx="761365"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67945</xdr:rowOff>
    </xdr:from>
    <xdr:to>
      <xdr:col>65</xdr:col>
      <xdr:colOff>53975</xdr:colOff>
      <xdr:row>59</xdr:row>
      <xdr:rowOff>169545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154940</xdr:rowOff>
    </xdr:from>
    <xdr:ext cx="762000" cy="2584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70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135890</xdr:rowOff>
    </xdr:from>
    <xdr:to>
      <xdr:col>82</xdr:col>
      <xdr:colOff>158750</xdr:colOff>
      <xdr:row>57</xdr:row>
      <xdr:rowOff>66040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152400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8255</xdr:rowOff>
    </xdr:from>
    <xdr:to>
      <xdr:col>78</xdr:col>
      <xdr:colOff>120650</xdr:colOff>
      <xdr:row>57</xdr:row>
      <xdr:rowOff>109855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120650</xdr:rowOff>
    </xdr:from>
    <xdr:ext cx="7366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50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106045</xdr:rowOff>
    </xdr:from>
    <xdr:to>
      <xdr:col>74</xdr:col>
      <xdr:colOff>31750</xdr:colOff>
      <xdr:row>58</xdr:row>
      <xdr:rowOff>36195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46355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160655</xdr:rowOff>
    </xdr:from>
    <xdr:to>
      <xdr:col>69</xdr:col>
      <xdr:colOff>142875</xdr:colOff>
      <xdr:row>58</xdr:row>
      <xdr:rowOff>90805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100965</xdr:rowOff>
    </xdr:from>
    <xdr:ext cx="761365"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02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111760</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12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B0F0"/>
              </a:solidFill>
              <a:latin typeface="ＭＳ Ｐゴシック"/>
              <a:ea typeface="ＭＳ Ｐゴシック"/>
            </a:rPr>
            <a:t>　</a:t>
          </a:r>
          <a:r>
            <a:rPr kumimoji="1" lang="ja-JP" altLang="en-US" sz="1300">
              <a:solidFill>
                <a:schemeClr val="tx1"/>
              </a:solidFill>
              <a:latin typeface="ＭＳ Ｐゴシック"/>
              <a:ea typeface="ＭＳ Ｐゴシック"/>
            </a:rPr>
            <a:t>営業時間短縮要請協力金の事業終了に伴い、補助費等は減となったものの、分母となる経常一般財源の減少により、前年度と比較して0.3ポイントの増となった。</a:t>
          </a:r>
        </a:p>
        <a:p>
          <a:r>
            <a:rPr kumimoji="1" lang="ja-JP" altLang="en-US" sz="1300">
              <a:solidFill>
                <a:schemeClr val="tx1"/>
              </a:solidFill>
              <a:latin typeface="ＭＳ Ｐゴシック"/>
              <a:ea typeface="ＭＳ Ｐゴシック"/>
            </a:rPr>
            <a:t>　類似団体平均と比べ7.4ポイント下回っているものの、引き続き、社会経済情勢の変化を見極めながら、必要な支援等に取り組むとともに、市単独補助金の見直しを推進する。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95250</xdr:rowOff>
    </xdr:from>
    <xdr:to>
      <xdr:col>82</xdr:col>
      <xdr:colOff>107950</xdr:colOff>
      <xdr:row>40</xdr:row>
      <xdr:rowOff>44450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5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16510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44450</xdr:rowOff>
    </xdr:from>
    <xdr:to>
      <xdr:col>82</xdr:col>
      <xdr:colOff>196850</xdr:colOff>
      <xdr:row>40</xdr:row>
      <xdr:rowOff>44450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10160</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95250</xdr:rowOff>
    </xdr:from>
    <xdr:to>
      <xdr:col>82</xdr:col>
      <xdr:colOff>196850</xdr:colOff>
      <xdr:row>34</xdr:row>
      <xdr:rowOff>95250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135890</xdr:rowOff>
    </xdr:from>
    <xdr:to>
      <xdr:col>82</xdr:col>
      <xdr:colOff>107950</xdr:colOff>
      <xdr:row>34</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651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66675</xdr:rowOff>
    </xdr:from>
    <xdr:ext cx="762000" cy="2584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8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94615</xdr:rowOff>
    </xdr:from>
    <xdr:to>
      <xdr:col>82</xdr:col>
      <xdr:colOff>158750</xdr:colOff>
      <xdr:row>37</xdr:row>
      <xdr:rowOff>24765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135890</xdr:rowOff>
    </xdr:from>
    <xdr:to>
      <xdr:col>78</xdr:col>
      <xdr:colOff>69850</xdr:colOff>
      <xdr:row>35</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651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162560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46990</xdr:rowOff>
    </xdr:from>
    <xdr:to>
      <xdr:col>73</xdr:col>
      <xdr:colOff>180975</xdr:colOff>
      <xdr:row>35</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47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107950</xdr:rowOff>
    </xdr:from>
    <xdr:to>
      <xdr:col>74</xdr:col>
      <xdr:colOff>31750</xdr:colOff>
      <xdr:row>37</xdr:row>
      <xdr:rowOff>38100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22860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46990</xdr:rowOff>
    </xdr:from>
    <xdr:to>
      <xdr:col>69</xdr:col>
      <xdr:colOff>92075</xdr:colOff>
      <xdr:row>35</xdr:row>
      <xdr:rowOff>88265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477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62230</xdr:rowOff>
    </xdr:from>
    <xdr:to>
      <xdr:col>69</xdr:col>
      <xdr:colOff>142875</xdr:colOff>
      <xdr:row>36</xdr:row>
      <xdr:rowOff>163830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148590</xdr:rowOff>
    </xdr:from>
    <xdr:ext cx="76136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0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125730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7620</xdr:rowOff>
    </xdr:from>
    <xdr:ext cx="762000" cy="2584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36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85090</xdr:rowOff>
    </xdr:from>
    <xdr:to>
      <xdr:col>78</xdr:col>
      <xdr:colOff>120650</xdr:colOff>
      <xdr:row>35</xdr:row>
      <xdr:rowOff>15240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25400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83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107950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107950</xdr:rowOff>
    </xdr:from>
    <xdr:ext cx="76136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65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37465</xdr:rowOff>
    </xdr:from>
    <xdr:to>
      <xdr:col>65</xdr:col>
      <xdr:colOff>53975</xdr:colOff>
      <xdr:row>35</xdr:row>
      <xdr:rowOff>139065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149225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0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学校教育施設等整備事業債や臨時財政対策債等の増とともに、分母となる経常一般財源が、普通交付税の減等に伴い減少したことにより、前年度と比較して0.6ポイントの増となった。</a:t>
          </a:r>
        </a:p>
        <a:p>
          <a:r>
            <a:rPr kumimoji="1" lang="ja-JP" altLang="en-US" sz="1300">
              <a:solidFill>
                <a:schemeClr val="tx1"/>
              </a:solidFill>
              <a:latin typeface="ＭＳ Ｐゴシック"/>
              <a:ea typeface="ＭＳ Ｐゴシック"/>
            </a:rPr>
            <a:t>　引き続き、普通建設事業の選択と集中による計画的な地方債発行と地方債残高の圧縮に取り組み、公債費の縮減を図る。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90170</xdr:rowOff>
    </xdr:from>
    <xdr:to>
      <xdr:col>24</xdr:col>
      <xdr:colOff>25400</xdr:colOff>
      <xdr:row>80</xdr:row>
      <xdr:rowOff>72390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470"/>
          <a:ext cx="0" cy="1010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44450</xdr:rowOff>
    </xdr:from>
    <xdr:ext cx="76200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72390</xdr:rowOff>
    </xdr:from>
    <xdr:to>
      <xdr:col>24</xdr:col>
      <xdr:colOff>114300</xdr:colOff>
      <xdr:row>80</xdr:row>
      <xdr:rowOff>72390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5080</xdr:rowOff>
    </xdr:from>
    <xdr:ext cx="76200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90170</xdr:rowOff>
    </xdr:from>
    <xdr:to>
      <xdr:col>24</xdr:col>
      <xdr:colOff>114300</xdr:colOff>
      <xdr:row>74</xdr:row>
      <xdr:rowOff>90170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90170</xdr:rowOff>
    </xdr:from>
    <xdr:to>
      <xdr:col>24</xdr:col>
      <xdr:colOff>25400</xdr:colOff>
      <xdr:row>78</xdr:row>
      <xdr:rowOff>118110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6327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63500</xdr:rowOff>
    </xdr:from>
    <xdr:ext cx="762000" cy="2584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90170</xdr:rowOff>
    </xdr:from>
    <xdr:to>
      <xdr:col>19</xdr:col>
      <xdr:colOff>187325</xdr:colOff>
      <xdr:row>78</xdr:row>
      <xdr:rowOff>140970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632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33020</xdr:rowOff>
    </xdr:from>
    <xdr:to>
      <xdr:col>20</xdr:col>
      <xdr:colOff>38100</xdr:colOff>
      <xdr:row>77</xdr:row>
      <xdr:rowOff>134620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144780</xdr:rowOff>
    </xdr:from>
    <xdr:ext cx="735965" cy="2584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5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118110</xdr:rowOff>
    </xdr:from>
    <xdr:to>
      <xdr:col>15</xdr:col>
      <xdr:colOff>98425</xdr:colOff>
      <xdr:row>78</xdr:row>
      <xdr:rowOff>140970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912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37465</xdr:rowOff>
    </xdr:from>
    <xdr:to>
      <xdr:col>15</xdr:col>
      <xdr:colOff>149225</xdr:colOff>
      <xdr:row>77</xdr:row>
      <xdr:rowOff>139065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149225</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113030</xdr:rowOff>
    </xdr:from>
    <xdr:to>
      <xdr:col>11</xdr:col>
      <xdr:colOff>9525</xdr:colOff>
      <xdr:row>78</xdr:row>
      <xdr:rowOff>118110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86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46355</xdr:rowOff>
    </xdr:from>
    <xdr:to>
      <xdr:col>11</xdr:col>
      <xdr:colOff>60325</xdr:colOff>
      <xdr:row>77</xdr:row>
      <xdr:rowOff>147955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158115</xdr:rowOff>
    </xdr:from>
    <xdr:ext cx="761365" cy="2584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6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167640</xdr:rowOff>
    </xdr:from>
    <xdr:ext cx="761365" cy="2584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67310</xdr:rowOff>
    </xdr:from>
    <xdr:to>
      <xdr:col>24</xdr:col>
      <xdr:colOff>76200</xdr:colOff>
      <xdr:row>78</xdr:row>
      <xdr:rowOff>168910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39370</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39370</xdr:rowOff>
    </xdr:from>
    <xdr:to>
      <xdr:col>20</xdr:col>
      <xdr:colOff>38100</xdr:colOff>
      <xdr:row>78</xdr:row>
      <xdr:rowOff>140970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125730</xdr:rowOff>
    </xdr:from>
    <xdr:ext cx="73596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988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90170</xdr:rowOff>
    </xdr:from>
    <xdr:to>
      <xdr:col>15</xdr:col>
      <xdr:colOff>149225</xdr:colOff>
      <xdr:row>79</xdr:row>
      <xdr:rowOff>20320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5080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67310</xdr:rowOff>
    </xdr:from>
    <xdr:to>
      <xdr:col>11</xdr:col>
      <xdr:colOff>60325</xdr:colOff>
      <xdr:row>78</xdr:row>
      <xdr:rowOff>168910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153670</xdr:rowOff>
    </xdr:from>
    <xdr:ext cx="76136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26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62230</xdr:rowOff>
    </xdr:from>
    <xdr:to>
      <xdr:col>6</xdr:col>
      <xdr:colOff>171450</xdr:colOff>
      <xdr:row>78</xdr:row>
      <xdr:rowOff>163830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148590</xdr:rowOff>
    </xdr:from>
    <xdr:ext cx="76136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21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分子である扶助費、補助費及び積立金等の減少により公債費以外の総額は減少したものの、分母となる経常一般財源も減少したことにより、前年度と比較して0.5ポイントの増となった。</a:t>
          </a:r>
        </a:p>
        <a:p>
          <a:r>
            <a:rPr kumimoji="1" lang="ja-JP" altLang="en-US" sz="1300">
              <a:solidFill>
                <a:schemeClr val="tx1"/>
              </a:solidFill>
              <a:latin typeface="ＭＳ Ｐゴシック"/>
              <a:ea typeface="ＭＳ Ｐゴシック"/>
            </a:rPr>
            <a:t>　今後も行財政改革大綱に基づく自主財源の確保や地方債残高の圧縮等による持続可能な財政基盤の強化に努める。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53340</xdr:rowOff>
    </xdr:from>
    <xdr:ext cx="762000" cy="2584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84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120650</xdr:rowOff>
    </xdr:from>
    <xdr:to>
      <xdr:col>82</xdr:col>
      <xdr:colOff>107950</xdr:colOff>
      <xdr:row>75</xdr:row>
      <xdr:rowOff>143510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79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9525</xdr:rowOff>
    </xdr:from>
    <xdr:ext cx="762000" cy="2584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37465</xdr:rowOff>
    </xdr:from>
    <xdr:to>
      <xdr:col>82</xdr:col>
      <xdr:colOff>158750</xdr:colOff>
      <xdr:row>77</xdr:row>
      <xdr:rowOff>139065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120650</xdr:rowOff>
    </xdr:from>
    <xdr:to>
      <xdr:col>78</xdr:col>
      <xdr:colOff>69850</xdr:colOff>
      <xdr:row>77</xdr:row>
      <xdr:rowOff>33020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79400"/>
          <a:ext cx="8890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53340</xdr:rowOff>
    </xdr:from>
    <xdr:to>
      <xdr:col>78</xdr:col>
      <xdr:colOff>120650</xdr:colOff>
      <xdr:row>76</xdr:row>
      <xdr:rowOff>154940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139700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33020</xdr:rowOff>
    </xdr:from>
    <xdr:to>
      <xdr:col>73</xdr:col>
      <xdr:colOff>180975</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346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83185</xdr:rowOff>
    </xdr:from>
    <xdr:to>
      <xdr:col>74</xdr:col>
      <xdr:colOff>31750</xdr:colOff>
      <xdr:row>78</xdr:row>
      <xdr:rowOff>13335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169545</xdr:rowOff>
    </xdr:from>
    <xdr:ext cx="762000" cy="2584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69850</xdr:rowOff>
    </xdr:from>
    <xdr:to>
      <xdr:col>69</xdr:col>
      <xdr:colOff>92075</xdr:colOff>
      <xdr:row>77</xdr:row>
      <xdr:rowOff>120650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71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83185</xdr:rowOff>
    </xdr:from>
    <xdr:to>
      <xdr:col>69</xdr:col>
      <xdr:colOff>142875</xdr:colOff>
      <xdr:row>78</xdr:row>
      <xdr:rowOff>13335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169545</xdr:rowOff>
    </xdr:from>
    <xdr:ext cx="761365"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46355</xdr:rowOff>
    </xdr:from>
    <xdr:to>
      <xdr:col>65</xdr:col>
      <xdr:colOff>53975</xdr:colOff>
      <xdr:row>77</xdr:row>
      <xdr:rowOff>147955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158115</xdr:rowOff>
    </xdr:from>
    <xdr:ext cx="762000" cy="2584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92075</xdr:rowOff>
    </xdr:from>
    <xdr:to>
      <xdr:col>82</xdr:col>
      <xdr:colOff>158750</xdr:colOff>
      <xdr:row>76</xdr:row>
      <xdr:rowOff>22225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109220</xdr:rowOff>
    </xdr:from>
    <xdr:ext cx="762000" cy="2584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96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69215</xdr:rowOff>
    </xdr:from>
    <xdr:to>
      <xdr:col>78</xdr:col>
      <xdr:colOff>120650</xdr:colOff>
      <xdr:row>75</xdr:row>
      <xdr:rowOff>170815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9525</xdr:rowOff>
    </xdr:from>
    <xdr:ext cx="736600" cy="2584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96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153670</xdr:rowOff>
    </xdr:from>
    <xdr:to>
      <xdr:col>74</xdr:col>
      <xdr:colOff>31750</xdr:colOff>
      <xdr:row>77</xdr:row>
      <xdr:rowOff>83820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93980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130810</xdr:rowOff>
    </xdr:from>
    <xdr:ext cx="76136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8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69215</xdr:rowOff>
    </xdr:from>
    <xdr:to>
      <xdr:col>65</xdr:col>
      <xdr:colOff>53975</xdr:colOff>
      <xdr:row>77</xdr:row>
      <xdr:rowOff>170815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155575</xdr:rowOff>
    </xdr:from>
    <xdr:ext cx="762000" cy="2584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宮崎県日向市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165100</xdr:rowOff>
    </xdr:from>
    <xdr:to>
      <xdr:col>29</xdr:col>
      <xdr:colOff>127000</xdr:colOff>
      <xdr:row>19</xdr:row>
      <xdr:rowOff>57150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098675"/>
          <a:ext cx="0" cy="1263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29845</xdr:rowOff>
    </xdr:from>
    <xdr:ext cx="761365" cy="2584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5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50,150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57150</xdr:rowOff>
    </xdr:from>
    <xdr:to>
      <xdr:col>30</xdr:col>
      <xdr:colOff>25400</xdr:colOff>
      <xdr:row>19</xdr:row>
      <xdr:rowOff>57150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623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80010</xdr:rowOff>
    </xdr:from>
    <xdr:ext cx="76136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116,506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165100</xdr:rowOff>
    </xdr:from>
    <xdr:to>
      <xdr:col>30</xdr:col>
      <xdr:colOff>25400</xdr:colOff>
      <xdr:row>11</xdr:row>
      <xdr:rowOff>165100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09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147955</xdr:rowOff>
    </xdr:from>
    <xdr:to>
      <xdr:col>29</xdr:col>
      <xdr:colOff>127000</xdr:colOff>
      <xdr:row>16</xdr:row>
      <xdr:rowOff>8255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767330"/>
          <a:ext cx="6477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132715</xdr:rowOff>
    </xdr:from>
    <xdr:ext cx="761365" cy="2584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20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128270</xdr:rowOff>
    </xdr:from>
    <xdr:to>
      <xdr:col>29</xdr:col>
      <xdr:colOff>177800</xdr:colOff>
      <xdr:row>16</xdr:row>
      <xdr:rowOff>58420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74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8255</xdr:rowOff>
    </xdr:from>
    <xdr:to>
      <xdr:col>26</xdr:col>
      <xdr:colOff>50800</xdr:colOff>
      <xdr:row>16</xdr:row>
      <xdr:rowOff>59690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799080"/>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143510</xdr:rowOff>
    </xdr:from>
    <xdr:to>
      <xdr:col>26</xdr:col>
      <xdr:colOff>101600</xdr:colOff>
      <xdr:row>16</xdr:row>
      <xdr:rowOff>73025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57785</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59690</xdr:rowOff>
    </xdr:from>
    <xdr:to>
      <xdr:col>22</xdr:col>
      <xdr:colOff>114300</xdr:colOff>
      <xdr:row>16</xdr:row>
      <xdr:rowOff>77470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85051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170815</xdr:rowOff>
    </xdr:from>
    <xdr:to>
      <xdr:col>22</xdr:col>
      <xdr:colOff>165100</xdr:colOff>
      <xdr:row>16</xdr:row>
      <xdr:rowOff>100965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79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111125</xdr:rowOff>
    </xdr:from>
    <xdr:ext cx="762000" cy="2584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77470</xdr:rowOff>
    </xdr:from>
    <xdr:to>
      <xdr:col>18</xdr:col>
      <xdr:colOff>177800</xdr:colOff>
      <xdr:row>16</xdr:row>
      <xdr:rowOff>93980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86829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31115</xdr:rowOff>
    </xdr:from>
    <xdr:to>
      <xdr:col>19</xdr:col>
      <xdr:colOff>38100</xdr:colOff>
      <xdr:row>16</xdr:row>
      <xdr:rowOff>132715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821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117475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54610</xdr:rowOff>
    </xdr:from>
    <xdr:to>
      <xdr:col>15</xdr:col>
      <xdr:colOff>101600</xdr:colOff>
      <xdr:row>16</xdr:row>
      <xdr:rowOff>156210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845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140970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15</xdr:row>
      <xdr:rowOff>97790</xdr:rowOff>
    </xdr:from>
    <xdr:to>
      <xdr:col>29</xdr:col>
      <xdr:colOff>177800</xdr:colOff>
      <xdr:row>16</xdr:row>
      <xdr:rowOff>27305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7171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113665</xdr:rowOff>
    </xdr:from>
    <xdr:ext cx="761365"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1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81,412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128905</xdr:rowOff>
    </xdr:from>
    <xdr:to>
      <xdr:col>26</xdr:col>
      <xdr:colOff>101600</xdr:colOff>
      <xdr:row>16</xdr:row>
      <xdr:rowOff>59055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74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69850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7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79,717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8890</xdr:rowOff>
    </xdr:from>
    <xdr:to>
      <xdr:col>22</xdr:col>
      <xdr:colOff>165100</xdr:colOff>
      <xdr:row>16</xdr:row>
      <xdr:rowOff>110490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79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95250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8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26670</xdr:rowOff>
    </xdr:from>
    <xdr:to>
      <xdr:col>19</xdr:col>
      <xdr:colOff>38100</xdr:colOff>
      <xdr:row>16</xdr:row>
      <xdr:rowOff>128270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8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138430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43180</xdr:rowOff>
    </xdr:from>
    <xdr:to>
      <xdr:col>15</xdr:col>
      <xdr:colOff>101600</xdr:colOff>
      <xdr:row>16</xdr:row>
      <xdr:rowOff>144780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83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154940</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2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75,231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139700</xdr:rowOff>
    </xdr:from>
    <xdr:to>
      <xdr:col>29</xdr:col>
      <xdr:colOff>127000</xdr:colOff>
      <xdr:row>38</xdr:row>
      <xdr:rowOff>167640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64250"/>
          <a:ext cx="0" cy="15709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139700</xdr:rowOff>
    </xdr:from>
    <xdr:ext cx="76136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167640</xdr:rowOff>
    </xdr:from>
    <xdr:to>
      <xdr:col>30</xdr:col>
      <xdr:colOff>25400</xdr:colOff>
      <xdr:row>38</xdr:row>
      <xdr:rowOff>167640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635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55245</xdr:rowOff>
    </xdr:from>
    <xdr:ext cx="761365"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39,155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139700</xdr:rowOff>
    </xdr:from>
    <xdr:to>
      <xdr:col>30</xdr:col>
      <xdr:colOff>25400</xdr:colOff>
      <xdr:row>33</xdr:row>
      <xdr:rowOff>139700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6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281305</xdr:rowOff>
    </xdr:from>
    <xdr:to>
      <xdr:col>29</xdr:col>
      <xdr:colOff>127000</xdr:colOff>
      <xdr:row>34</xdr:row>
      <xdr:rowOff>300990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548755"/>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286385</xdr:rowOff>
    </xdr:from>
    <xdr:ext cx="761365"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67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177800</xdr:colOff>
      <xdr:row>36</xdr:row>
      <xdr:rowOff>72390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300990</xdr:rowOff>
    </xdr:from>
    <xdr:to>
      <xdr:col>26</xdr:col>
      <xdr:colOff>50800</xdr:colOff>
      <xdr:row>35</xdr:row>
      <xdr:rowOff>37465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568440"/>
          <a:ext cx="6985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329565</xdr:rowOff>
    </xdr:from>
    <xdr:to>
      <xdr:col>26</xdr:col>
      <xdr:colOff>101600</xdr:colOff>
      <xdr:row>36</xdr:row>
      <xdr:rowOff>88265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3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73025</xdr:rowOff>
    </xdr:from>
    <xdr:ext cx="7366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6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37465</xdr:rowOff>
    </xdr:from>
    <xdr:to>
      <xdr:col>22</xdr:col>
      <xdr:colOff>114300</xdr:colOff>
      <xdr:row>35</xdr:row>
      <xdr:rowOff>86360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64781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53975</xdr:rowOff>
    </xdr:from>
    <xdr:to>
      <xdr:col>22</xdr:col>
      <xdr:colOff>165100</xdr:colOff>
      <xdr:row>36</xdr:row>
      <xdr:rowOff>155575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140335</xdr:rowOff>
    </xdr:from>
    <xdr:ext cx="7620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5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80645</xdr:rowOff>
    </xdr:from>
    <xdr:to>
      <xdr:col>18</xdr:col>
      <xdr:colOff>177800</xdr:colOff>
      <xdr:row>35</xdr:row>
      <xdr:rowOff>86360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669099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55245</xdr:rowOff>
    </xdr:from>
    <xdr:to>
      <xdr:col>19</xdr:col>
      <xdr:colOff>38100</xdr:colOff>
      <xdr:row>36</xdr:row>
      <xdr:rowOff>156845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00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141605</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38100</xdr:rowOff>
    </xdr:from>
    <xdr:to>
      <xdr:col>15</xdr:col>
      <xdr:colOff>101600</xdr:colOff>
      <xdr:row>36</xdr:row>
      <xdr:rowOff>139700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9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124460</xdr:rowOff>
    </xdr:from>
    <xdr:ext cx="762000" cy="25781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229870</xdr:rowOff>
    </xdr:from>
    <xdr:to>
      <xdr:col>29</xdr:col>
      <xdr:colOff>177800</xdr:colOff>
      <xdr:row>34</xdr:row>
      <xdr:rowOff>332105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497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75565</xdr:rowOff>
    </xdr:from>
    <xdr:ext cx="761365" cy="25781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430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26,471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250190</xdr:rowOff>
    </xdr:from>
    <xdr:to>
      <xdr:col>26</xdr:col>
      <xdr:colOff>101600</xdr:colOff>
      <xdr:row>35</xdr:row>
      <xdr:rowOff>9525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517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19050</xdr:rowOff>
    </xdr:from>
    <xdr:ext cx="736600" cy="25781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865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25,930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329565</xdr:rowOff>
    </xdr:from>
    <xdr:to>
      <xdr:col>22</xdr:col>
      <xdr:colOff>165100</xdr:colOff>
      <xdr:row>35</xdr:row>
      <xdr:rowOff>88900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597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98425</xdr:rowOff>
    </xdr:from>
    <xdr:ext cx="762000" cy="25781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65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23,858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34925</xdr:rowOff>
    </xdr:from>
    <xdr:to>
      <xdr:col>19</xdr:col>
      <xdr:colOff>38100</xdr:colOff>
      <xdr:row>35</xdr:row>
      <xdr:rowOff>137160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6452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147955</xdr:rowOff>
    </xdr:from>
    <xdr:ext cx="762000"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29845</xdr:rowOff>
    </xdr:from>
    <xdr:to>
      <xdr:col>15</xdr:col>
      <xdr:colOff>101600</xdr:colOff>
      <xdr:row>35</xdr:row>
      <xdr:rowOff>132080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6401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140970</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08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10795</xdr:rowOff>
    </xdr:from>
    <xdr:to>
      <xdr:col>24</xdr:col>
      <xdr:colOff>62865</xdr:colOff>
      <xdr:row>38</xdr:row>
      <xdr:rowOff>110490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74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114300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45,519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110490</xdr:rowOff>
    </xdr:from>
    <xdr:to>
      <xdr:col>24</xdr:col>
      <xdr:colOff>152400</xdr:colOff>
      <xdr:row>38</xdr:row>
      <xdr:rowOff>110490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128905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10795</xdr:rowOff>
    </xdr:from>
    <xdr:to>
      <xdr:col>24</xdr:col>
      <xdr:colOff>152400</xdr:colOff>
      <xdr:row>31</xdr:row>
      <xdr:rowOff>10795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12700</xdr:rowOff>
    </xdr:from>
    <xdr:to>
      <xdr:col>24</xdr:col>
      <xdr:colOff>63500</xdr:colOff>
      <xdr:row>34</xdr:row>
      <xdr:rowOff>64770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200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20955</xdr:rowOff>
    </xdr:from>
    <xdr:ext cx="534670"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42545</xdr:rowOff>
    </xdr:from>
    <xdr:to>
      <xdr:col>24</xdr:col>
      <xdr:colOff>114300</xdr:colOff>
      <xdr:row>35</xdr:row>
      <xdr:rowOff>144145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34</xdr:row>
      <xdr:rowOff>67945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40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63500</xdr:rowOff>
    </xdr:from>
    <xdr:to>
      <xdr:col>20</xdr:col>
      <xdr:colOff>38100</xdr:colOff>
      <xdr:row>35</xdr:row>
      <xdr:rowOff>165100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156210</xdr:rowOff>
    </xdr:from>
    <xdr:ext cx="534035"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15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67945</xdr:rowOff>
    </xdr:from>
    <xdr:to>
      <xdr:col>15</xdr:col>
      <xdr:colOff>50800</xdr:colOff>
      <xdr:row>34</xdr:row>
      <xdr:rowOff>130175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724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96520</xdr:rowOff>
    </xdr:from>
    <xdr:to>
      <xdr:col>15</xdr:col>
      <xdr:colOff>101600</xdr:colOff>
      <xdr:row>36</xdr:row>
      <xdr:rowOff>26670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17780</xdr:rowOff>
    </xdr:from>
    <xdr:ext cx="534035"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130175</xdr:rowOff>
    </xdr:from>
    <xdr:to>
      <xdr:col>10</xdr:col>
      <xdr:colOff>114300</xdr:colOff>
      <xdr:row>35</xdr:row>
      <xdr:rowOff>26035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947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64135</xdr:rowOff>
    </xdr:from>
    <xdr:to>
      <xdr:col>10</xdr:col>
      <xdr:colOff>165100</xdr:colOff>
      <xdr:row>36</xdr:row>
      <xdr:rowOff>166370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156845</xdr:rowOff>
    </xdr:from>
    <xdr:ext cx="534035"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29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76835</xdr:rowOff>
    </xdr:from>
    <xdr:to>
      <xdr:col>6</xdr:col>
      <xdr:colOff>38100</xdr:colOff>
      <xdr:row>37</xdr:row>
      <xdr:rowOff>6985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169545</xdr:rowOff>
    </xdr:from>
    <xdr:ext cx="534035"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41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133350</xdr:rowOff>
    </xdr:from>
    <xdr:to>
      <xdr:col>24</xdr:col>
      <xdr:colOff>114300</xdr:colOff>
      <xdr:row>34</xdr:row>
      <xdr:rowOff>63500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156210</xdr:rowOff>
    </xdr:from>
    <xdr:ext cx="534670" cy="2584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2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132080</xdr:rowOff>
    </xdr:from>
    <xdr:ext cx="534035"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618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17780</xdr:rowOff>
    </xdr:from>
    <xdr:to>
      <xdr:col>15</xdr:col>
      <xdr:colOff>101600</xdr:colOff>
      <xdr:row>34</xdr:row>
      <xdr:rowOff>118745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7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135255</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621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79375</xdr:rowOff>
    </xdr:from>
    <xdr:to>
      <xdr:col>10</xdr:col>
      <xdr:colOff>165100</xdr:colOff>
      <xdr:row>35</xdr:row>
      <xdr:rowOff>9525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26035</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683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146685</xdr:rowOff>
    </xdr:from>
    <xdr:to>
      <xdr:col>6</xdr:col>
      <xdr:colOff>38100</xdr:colOff>
      <xdr:row>35</xdr:row>
      <xdr:rowOff>76835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93345</xdr:rowOff>
    </xdr:from>
    <xdr:ext cx="53403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5751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44450</xdr:rowOff>
    </xdr:from>
    <xdr:to>
      <xdr:col>24</xdr:col>
      <xdr:colOff>62865</xdr:colOff>
      <xdr:row>58</xdr:row>
      <xdr:rowOff>151130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40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154940</xdr:rowOff>
    </xdr:from>
    <xdr:ext cx="534670" cy="2584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40,928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151130</xdr:rowOff>
    </xdr:from>
    <xdr:to>
      <xdr:col>24</xdr:col>
      <xdr:colOff>152400</xdr:colOff>
      <xdr:row>58</xdr:row>
      <xdr:rowOff>151130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162560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160,974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44450</xdr:rowOff>
    </xdr:from>
    <xdr:to>
      <xdr:col>24</xdr:col>
      <xdr:colOff>152400</xdr:colOff>
      <xdr:row>51</xdr:row>
      <xdr:rowOff>44450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114935</xdr:rowOff>
    </xdr:from>
    <xdr:to>
      <xdr:col>24</xdr:col>
      <xdr:colOff>63500</xdr:colOff>
      <xdr:row>57</xdr:row>
      <xdr:rowOff>66040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1613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60960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82550</xdr:rowOff>
    </xdr:from>
    <xdr:to>
      <xdr:col>24</xdr:col>
      <xdr:colOff>114300</xdr:colOff>
      <xdr:row>57</xdr:row>
      <xdr:rowOff>12700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66040</xdr:rowOff>
    </xdr:from>
    <xdr:to>
      <xdr:col>19</xdr:col>
      <xdr:colOff>177800</xdr:colOff>
      <xdr:row>57</xdr:row>
      <xdr:rowOff>86360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86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127635</xdr:rowOff>
    </xdr:from>
    <xdr:to>
      <xdr:col>20</xdr:col>
      <xdr:colOff>38100</xdr:colOff>
      <xdr:row>57</xdr:row>
      <xdr:rowOff>57785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74930</xdr:rowOff>
    </xdr:from>
    <xdr:ext cx="534035" cy="2584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50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86360</xdr:rowOff>
    </xdr:from>
    <xdr:to>
      <xdr:col>15</xdr:col>
      <xdr:colOff>50800</xdr:colOff>
      <xdr:row>57</xdr:row>
      <xdr:rowOff>163195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901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xdr:rowOff>
    </xdr:from>
    <xdr:to>
      <xdr:col>15</xdr:col>
      <xdr:colOff>101600</xdr:colOff>
      <xdr:row>57</xdr:row>
      <xdr:rowOff>102235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118745</xdr:rowOff>
    </xdr:from>
    <xdr:ext cx="53403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548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163195</xdr:rowOff>
    </xdr:from>
    <xdr:to>
      <xdr:col>10</xdr:col>
      <xdr:colOff>114300</xdr:colOff>
      <xdr:row>58</xdr:row>
      <xdr:rowOff>31750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58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15240</xdr:rowOff>
    </xdr:from>
    <xdr:to>
      <xdr:col>10</xdr:col>
      <xdr:colOff>165100</xdr:colOff>
      <xdr:row>57</xdr:row>
      <xdr:rowOff>116840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133350</xdr:rowOff>
    </xdr:from>
    <xdr:ext cx="534035" cy="2584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563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45720</xdr:rowOff>
    </xdr:from>
    <xdr:to>
      <xdr:col>6</xdr:col>
      <xdr:colOff>38100</xdr:colOff>
      <xdr:row>57</xdr:row>
      <xdr:rowOff>147320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163830</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59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64135</xdr:rowOff>
    </xdr:from>
    <xdr:to>
      <xdr:col>24</xdr:col>
      <xdr:colOff>114300</xdr:colOff>
      <xdr:row>56</xdr:row>
      <xdr:rowOff>166370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86995</xdr:rowOff>
    </xdr:from>
    <xdr:ext cx="534670" cy="2584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1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15240</xdr:rowOff>
    </xdr:from>
    <xdr:to>
      <xdr:col>20</xdr:col>
      <xdr:colOff>38100</xdr:colOff>
      <xdr:row>57</xdr:row>
      <xdr:rowOff>116840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107950</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880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34925</xdr:rowOff>
    </xdr:from>
    <xdr:to>
      <xdr:col>15</xdr:col>
      <xdr:colOff>101600</xdr:colOff>
      <xdr:row>57</xdr:row>
      <xdr:rowOff>136525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127635</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900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112395</xdr:rowOff>
    </xdr:from>
    <xdr:to>
      <xdr:col>10</xdr:col>
      <xdr:colOff>165100</xdr:colOff>
      <xdr:row>58</xdr:row>
      <xdr:rowOff>42545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33655</xdr:rowOff>
    </xdr:from>
    <xdr:ext cx="53403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977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152400</xdr:rowOff>
    </xdr:from>
    <xdr:to>
      <xdr:col>6</xdr:col>
      <xdr:colOff>38100</xdr:colOff>
      <xdr:row>58</xdr:row>
      <xdr:rowOff>82550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73660</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1001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15875</xdr:rowOff>
    </xdr:from>
    <xdr:to>
      <xdr:col>24</xdr:col>
      <xdr:colOff>62865</xdr:colOff>
      <xdr:row>79</xdr:row>
      <xdr:rowOff>17780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825"/>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20955</xdr:rowOff>
    </xdr:from>
    <xdr:ext cx="378460" cy="2584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5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17780</xdr:rowOff>
    </xdr:from>
    <xdr:to>
      <xdr:col>24</xdr:col>
      <xdr:colOff>152400</xdr:colOff>
      <xdr:row>79</xdr:row>
      <xdr:rowOff>17780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133985</xdr:rowOff>
    </xdr:from>
    <xdr:ext cx="534670" cy="2584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4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36,753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15875</xdr:rowOff>
    </xdr:from>
    <xdr:to>
      <xdr:col>24</xdr:col>
      <xdr:colOff>152400</xdr:colOff>
      <xdr:row>71</xdr:row>
      <xdr:rowOff>15875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137160</xdr:rowOff>
    </xdr:from>
    <xdr:to>
      <xdr:col>24</xdr:col>
      <xdr:colOff>63500</xdr:colOff>
      <xdr:row>78</xdr:row>
      <xdr:rowOff>157480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102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137160</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114300</xdr:rowOff>
    </xdr:from>
    <xdr:to>
      <xdr:col>24</xdr:col>
      <xdr:colOff>114300</xdr:colOff>
      <xdr:row>78</xdr:row>
      <xdr:rowOff>44450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137160</xdr:rowOff>
    </xdr:from>
    <xdr:to>
      <xdr:col>19</xdr:col>
      <xdr:colOff>177800</xdr:colOff>
      <xdr:row>78</xdr:row>
      <xdr:rowOff>157480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02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120650</xdr:rowOff>
    </xdr:from>
    <xdr:to>
      <xdr:col>20</xdr:col>
      <xdr:colOff>38100</xdr:colOff>
      <xdr:row>78</xdr:row>
      <xdr:rowOff>50165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66675</xdr:rowOff>
    </xdr:from>
    <xdr:ext cx="46926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096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120650</xdr:rowOff>
    </xdr:from>
    <xdr:to>
      <xdr:col>15</xdr:col>
      <xdr:colOff>50800</xdr:colOff>
      <xdr:row>78</xdr:row>
      <xdr:rowOff>137160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937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150495</xdr:rowOff>
    </xdr:from>
    <xdr:to>
      <xdr:col>15</xdr:col>
      <xdr:colOff>101600</xdr:colOff>
      <xdr:row>78</xdr:row>
      <xdr:rowOff>80645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97790</xdr:rowOff>
    </xdr:from>
    <xdr:ext cx="469265"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127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86995</xdr:rowOff>
    </xdr:from>
    <xdr:to>
      <xdr:col>10</xdr:col>
      <xdr:colOff>114300</xdr:colOff>
      <xdr:row>78</xdr:row>
      <xdr:rowOff>120650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600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17780</xdr:rowOff>
    </xdr:from>
    <xdr:to>
      <xdr:col>10</xdr:col>
      <xdr:colOff>165100</xdr:colOff>
      <xdr:row>78</xdr:row>
      <xdr:rowOff>118745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135255</xdr:rowOff>
    </xdr:from>
    <xdr:ext cx="469265" cy="2584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165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9525</xdr:rowOff>
    </xdr:from>
    <xdr:to>
      <xdr:col>6</xdr:col>
      <xdr:colOff>38100</xdr:colOff>
      <xdr:row>78</xdr:row>
      <xdr:rowOff>111125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127635</xdr:rowOff>
    </xdr:from>
    <xdr:ext cx="46926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157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86360</xdr:rowOff>
    </xdr:from>
    <xdr:to>
      <xdr:col>24</xdr:col>
      <xdr:colOff>114300</xdr:colOff>
      <xdr:row>79</xdr:row>
      <xdr:rowOff>16510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1270</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4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106680</xdr:rowOff>
    </xdr:from>
    <xdr:to>
      <xdr:col>20</xdr:col>
      <xdr:colOff>38100</xdr:colOff>
      <xdr:row>79</xdr:row>
      <xdr:rowOff>36830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27940</xdr:rowOff>
    </xdr:from>
    <xdr:ext cx="46926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572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86360</xdr:rowOff>
    </xdr:from>
    <xdr:to>
      <xdr:col>15</xdr:col>
      <xdr:colOff>101600</xdr:colOff>
      <xdr:row>79</xdr:row>
      <xdr:rowOff>16510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7620</xdr:rowOff>
    </xdr:from>
    <xdr:ext cx="469265"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552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69215</xdr:rowOff>
    </xdr:from>
    <xdr:to>
      <xdr:col>10</xdr:col>
      <xdr:colOff>165100</xdr:colOff>
      <xdr:row>78</xdr:row>
      <xdr:rowOff>170815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161925</xdr:rowOff>
    </xdr:from>
    <xdr:ext cx="46926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535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36195</xdr:rowOff>
    </xdr:from>
    <xdr:to>
      <xdr:col>6</xdr:col>
      <xdr:colOff>38100</xdr:colOff>
      <xdr:row>78</xdr:row>
      <xdr:rowOff>137795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128905</xdr:rowOff>
    </xdr:from>
    <xdr:ext cx="46926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502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140335</xdr:rowOff>
    </xdr:from>
    <xdr:to>
      <xdr:col>24</xdr:col>
      <xdr:colOff>62865</xdr:colOff>
      <xdr:row>98</xdr:row>
      <xdr:rowOff>170180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83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xdr:rowOff>
    </xdr:from>
    <xdr:ext cx="534670"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170180</xdr:rowOff>
    </xdr:from>
    <xdr:to>
      <xdr:col>24</xdr:col>
      <xdr:colOff>152400</xdr:colOff>
      <xdr:row>98</xdr:row>
      <xdr:rowOff>170180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86995</xdr:rowOff>
    </xdr:from>
    <xdr:ext cx="598805" cy="2584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151,956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140335</xdr:rowOff>
    </xdr:from>
    <xdr:to>
      <xdr:col>24</xdr:col>
      <xdr:colOff>152400</xdr:colOff>
      <xdr:row>90</xdr:row>
      <xdr:rowOff>140335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88900</xdr:rowOff>
    </xdr:from>
    <xdr:to>
      <xdr:col>24</xdr:col>
      <xdr:colOff>63500</xdr:colOff>
      <xdr:row>90</xdr:row>
      <xdr:rowOff>143510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347950"/>
          <a:ext cx="8382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72390</xdr:rowOff>
    </xdr:from>
    <xdr:ext cx="534670"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0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93980</xdr:rowOff>
    </xdr:from>
    <xdr:to>
      <xdr:col>24</xdr:col>
      <xdr:colOff>114300</xdr:colOff>
      <xdr:row>96</xdr:row>
      <xdr:rowOff>24130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88900</xdr:rowOff>
    </xdr:from>
    <xdr:to>
      <xdr:col>19</xdr:col>
      <xdr:colOff>177800</xdr:colOff>
      <xdr:row>91</xdr:row>
      <xdr:rowOff>146685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347950"/>
          <a:ext cx="889000"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69850</xdr:rowOff>
    </xdr:from>
    <xdr:to>
      <xdr:col>20</xdr:col>
      <xdr:colOff>38100</xdr:colOff>
      <xdr:row>95</xdr:row>
      <xdr:rowOff>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162560</xdr:rowOff>
    </xdr:from>
    <xdr:ext cx="59817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580" y="16278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146685</xdr:rowOff>
    </xdr:from>
    <xdr:to>
      <xdr:col>15</xdr:col>
      <xdr:colOff>50800</xdr:colOff>
      <xdr:row>92</xdr:row>
      <xdr:rowOff>59055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74863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113030</xdr:rowOff>
    </xdr:from>
    <xdr:to>
      <xdr:col>15</xdr:col>
      <xdr:colOff>101600</xdr:colOff>
      <xdr:row>97</xdr:row>
      <xdr:rowOff>43180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34290</xdr:rowOff>
    </xdr:from>
    <xdr:ext cx="53403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0965" y="16664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59055</xdr:rowOff>
    </xdr:from>
    <xdr:to>
      <xdr:col>10</xdr:col>
      <xdr:colOff>114300</xdr:colOff>
      <xdr:row>92</xdr:row>
      <xdr:rowOff>140335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583245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170180</xdr:rowOff>
    </xdr:from>
    <xdr:to>
      <xdr:col>10</xdr:col>
      <xdr:colOff>165100</xdr:colOff>
      <xdr:row>97</xdr:row>
      <xdr:rowOff>100330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91440</xdr:rowOff>
    </xdr:from>
    <xdr:ext cx="53403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72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62230</xdr:rowOff>
    </xdr:from>
    <xdr:to>
      <xdr:col>6</xdr:col>
      <xdr:colOff>38100</xdr:colOff>
      <xdr:row>97</xdr:row>
      <xdr:rowOff>163830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154940</xdr:rowOff>
    </xdr:from>
    <xdr:ext cx="534035" cy="2584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90</xdr:row>
      <xdr:rowOff>92075</xdr:rowOff>
    </xdr:from>
    <xdr:to>
      <xdr:col>24</xdr:col>
      <xdr:colOff>114300</xdr:colOff>
      <xdr:row>91</xdr:row>
      <xdr:rowOff>22225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5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42545</xdr:rowOff>
    </xdr:from>
    <xdr:ext cx="598805" cy="2584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73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151,808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89</xdr:row>
      <xdr:rowOff>38100</xdr:rowOff>
    </xdr:from>
    <xdr:to>
      <xdr:col>20</xdr:col>
      <xdr:colOff>38100</xdr:colOff>
      <xdr:row>89</xdr:row>
      <xdr:rowOff>139700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2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87</xdr:row>
      <xdr:rowOff>156210</xdr:rowOff>
    </xdr:from>
    <xdr:ext cx="598170"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580" y="15072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95885</xdr:rowOff>
    </xdr:from>
    <xdr:to>
      <xdr:col>15</xdr:col>
      <xdr:colOff>101600</xdr:colOff>
      <xdr:row>92</xdr:row>
      <xdr:rowOff>26035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6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90</xdr:row>
      <xdr:rowOff>42545</xdr:rowOff>
    </xdr:from>
    <xdr:ext cx="598170"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580" y="15473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8255</xdr:rowOff>
    </xdr:from>
    <xdr:to>
      <xdr:col>10</xdr:col>
      <xdr:colOff>165100</xdr:colOff>
      <xdr:row>92</xdr:row>
      <xdr:rowOff>109855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7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90</xdr:row>
      <xdr:rowOff>126365</xdr:rowOff>
    </xdr:from>
    <xdr:ext cx="598170"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580" y="15556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92</xdr:row>
      <xdr:rowOff>89535</xdr:rowOff>
    </xdr:from>
    <xdr:to>
      <xdr:col>6</xdr:col>
      <xdr:colOff>38100</xdr:colOff>
      <xdr:row>93</xdr:row>
      <xdr:rowOff>19685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8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91</xdr:row>
      <xdr:rowOff>36195</xdr:rowOff>
    </xdr:from>
    <xdr:ext cx="598170"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580" y="15638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995"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128270</xdr:rowOff>
    </xdr:from>
    <xdr:to>
      <xdr:col>54</xdr:col>
      <xdr:colOff>189865</xdr:colOff>
      <xdr:row>39</xdr:row>
      <xdr:rowOff>144780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6120"/>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148590</xdr:rowOff>
    </xdr:from>
    <xdr:ext cx="534670" cy="259080"/>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25,807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144780</xdr:rowOff>
    </xdr:from>
    <xdr:to>
      <xdr:col>55</xdr:col>
      <xdr:colOff>88900</xdr:colOff>
      <xdr:row>39</xdr:row>
      <xdr:rowOff>144780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74930</xdr:rowOff>
    </xdr:from>
    <xdr:ext cx="598805" cy="2584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3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128270</xdr:rowOff>
    </xdr:from>
    <xdr:to>
      <xdr:col>55</xdr:col>
      <xdr:colOff>88900</xdr:colOff>
      <xdr:row>33</xdr:row>
      <xdr:rowOff>128270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57785</xdr:rowOff>
    </xdr:from>
    <xdr:to>
      <xdr:col>55</xdr:col>
      <xdr:colOff>0</xdr:colOff>
      <xdr:row>38</xdr:row>
      <xdr:rowOff>40640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0143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31750</xdr:rowOff>
    </xdr:from>
    <xdr:ext cx="534670" cy="2584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3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8890</xdr:rowOff>
    </xdr:from>
    <xdr:to>
      <xdr:col>55</xdr:col>
      <xdr:colOff>50800</xdr:colOff>
      <xdr:row>37</xdr:row>
      <xdr:rowOff>110490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26670</xdr:rowOff>
    </xdr:from>
    <xdr:to>
      <xdr:col>50</xdr:col>
      <xdr:colOff>114300</xdr:colOff>
      <xdr:row>37</xdr:row>
      <xdr:rowOff>57785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41620"/>
          <a:ext cx="889000" cy="1059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136525</xdr:rowOff>
    </xdr:from>
    <xdr:ext cx="534035" cy="2584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1965" y="648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26670</xdr:rowOff>
    </xdr:from>
    <xdr:to>
      <xdr:col>45</xdr:col>
      <xdr:colOff>177800</xdr:colOff>
      <xdr:row>38</xdr:row>
      <xdr:rowOff>165100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41620"/>
          <a:ext cx="889000" cy="133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149860</xdr:rowOff>
    </xdr:from>
    <xdr:to>
      <xdr:col>46</xdr:col>
      <xdr:colOff>38100</xdr:colOff>
      <xdr:row>31</xdr:row>
      <xdr:rowOff>80010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71120</xdr:rowOff>
    </xdr:from>
    <xdr:ext cx="59817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580" y="5386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165100</xdr:rowOff>
    </xdr:from>
    <xdr:to>
      <xdr:col>41</xdr:col>
      <xdr:colOff>50800</xdr:colOff>
      <xdr:row>39</xdr:row>
      <xdr:rowOff>8255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802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127000</xdr:rowOff>
    </xdr:from>
    <xdr:ext cx="53403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3965" y="629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53340</xdr:rowOff>
    </xdr:from>
    <xdr:to>
      <xdr:col>36</xdr:col>
      <xdr:colOff>165100</xdr:colOff>
      <xdr:row>38</xdr:row>
      <xdr:rowOff>154940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0</xdr:rowOff>
    </xdr:from>
    <xdr:ext cx="53403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634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161290</xdr:rowOff>
    </xdr:from>
    <xdr:to>
      <xdr:col>55</xdr:col>
      <xdr:colOff>50800</xdr:colOff>
      <xdr:row>38</xdr:row>
      <xdr:rowOff>91440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139700</xdr:rowOff>
    </xdr:from>
    <xdr:ext cx="534670" cy="259080"/>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8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6985</xdr:rowOff>
    </xdr:from>
    <xdr:to>
      <xdr:col>50</xdr:col>
      <xdr:colOff>165100</xdr:colOff>
      <xdr:row>37</xdr:row>
      <xdr:rowOff>109220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125095</xdr:rowOff>
    </xdr:from>
    <xdr:ext cx="534035" cy="2584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1965" y="6125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147320</xdr:rowOff>
    </xdr:from>
    <xdr:to>
      <xdr:col>46</xdr:col>
      <xdr:colOff>38100</xdr:colOff>
      <xdr:row>31</xdr:row>
      <xdr:rowOff>77470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93980</xdr:rowOff>
    </xdr:from>
    <xdr:ext cx="598170"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580" y="5066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114300</xdr:rowOff>
    </xdr:from>
    <xdr:to>
      <xdr:col>41</xdr:col>
      <xdr:colOff>101600</xdr:colOff>
      <xdr:row>39</xdr:row>
      <xdr:rowOff>44450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35560</xdr:rowOff>
    </xdr:from>
    <xdr:ext cx="534035"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3965" y="6722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128905</xdr:rowOff>
    </xdr:from>
    <xdr:to>
      <xdr:col>36</xdr:col>
      <xdr:colOff>165100</xdr:colOff>
      <xdr:row>39</xdr:row>
      <xdr:rowOff>59055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50165</xdr:rowOff>
    </xdr:from>
    <xdr:ext cx="534035" cy="25908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4965" y="6736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140970</xdr:rowOff>
    </xdr:from>
    <xdr:to>
      <xdr:col>54</xdr:col>
      <xdr:colOff>189865</xdr:colOff>
      <xdr:row>58</xdr:row>
      <xdr:rowOff>92075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47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95885</xdr:rowOff>
    </xdr:from>
    <xdr:ext cx="534670" cy="259080"/>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92075</xdr:rowOff>
    </xdr:from>
    <xdr:to>
      <xdr:col>55</xdr:col>
      <xdr:colOff>88900</xdr:colOff>
      <xdr:row>58</xdr:row>
      <xdr:rowOff>92075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87630</xdr:rowOff>
    </xdr:from>
    <xdr:ext cx="598805" cy="2584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137,876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140970</xdr:rowOff>
    </xdr:from>
    <xdr:to>
      <xdr:col>55</xdr:col>
      <xdr:colOff>88900</xdr:colOff>
      <xdr:row>50</xdr:row>
      <xdr:rowOff>140970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163830</xdr:rowOff>
    </xdr:from>
    <xdr:to>
      <xdr:col>55</xdr:col>
      <xdr:colOff>0</xdr:colOff>
      <xdr:row>56</xdr:row>
      <xdr:rowOff>13970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5935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124460</xdr:rowOff>
    </xdr:from>
    <xdr:ext cx="534670" cy="259080"/>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146050</xdr:rowOff>
    </xdr:from>
    <xdr:to>
      <xdr:col>55</xdr:col>
      <xdr:colOff>50800</xdr:colOff>
      <xdr:row>56</xdr:row>
      <xdr:rowOff>76200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29210</xdr:rowOff>
    </xdr:from>
    <xdr:to>
      <xdr:col>50</xdr:col>
      <xdr:colOff>114300</xdr:colOff>
      <xdr:row>55</xdr:row>
      <xdr:rowOff>163830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45896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143510</xdr:rowOff>
    </xdr:from>
    <xdr:to>
      <xdr:col>50</xdr:col>
      <xdr:colOff>165100</xdr:colOff>
      <xdr:row>56</xdr:row>
      <xdr:rowOff>73660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64770</xdr:rowOff>
    </xdr:from>
    <xdr:ext cx="534035" cy="2584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1965" y="9665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166370</xdr:rowOff>
    </xdr:from>
    <xdr:to>
      <xdr:col>45</xdr:col>
      <xdr:colOff>177800</xdr:colOff>
      <xdr:row>55</xdr:row>
      <xdr:rowOff>29210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424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39370</xdr:rowOff>
    </xdr:from>
    <xdr:to>
      <xdr:col>46</xdr:col>
      <xdr:colOff>38100</xdr:colOff>
      <xdr:row>55</xdr:row>
      <xdr:rowOff>140970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132080</xdr:rowOff>
    </xdr:from>
    <xdr:ext cx="534035" cy="2584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2965" y="9561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166370</xdr:rowOff>
    </xdr:from>
    <xdr:to>
      <xdr:col>41</xdr:col>
      <xdr:colOff>50800</xdr:colOff>
      <xdr:row>55</xdr:row>
      <xdr:rowOff>144145</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424670"/>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54610</xdr:rowOff>
    </xdr:from>
    <xdr:to>
      <xdr:col>41</xdr:col>
      <xdr:colOff>101600</xdr:colOff>
      <xdr:row>55</xdr:row>
      <xdr:rowOff>156210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147320</xdr:rowOff>
    </xdr:from>
    <xdr:ext cx="53403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3965" y="9577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138430</xdr:rowOff>
    </xdr:from>
    <xdr:to>
      <xdr:col>36</xdr:col>
      <xdr:colOff>165100</xdr:colOff>
      <xdr:row>56</xdr:row>
      <xdr:rowOff>68580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59690</xdr:rowOff>
    </xdr:from>
    <xdr:ext cx="534035"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4965" y="9660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134620</xdr:rowOff>
    </xdr:from>
    <xdr:to>
      <xdr:col>55</xdr:col>
      <xdr:colOff>50800</xdr:colOff>
      <xdr:row>56</xdr:row>
      <xdr:rowOff>64770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157480</xdr:rowOff>
    </xdr:from>
    <xdr:ext cx="534670" cy="2584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4157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113030</xdr:rowOff>
    </xdr:from>
    <xdr:to>
      <xdr:col>50</xdr:col>
      <xdr:colOff>165100</xdr:colOff>
      <xdr:row>56</xdr:row>
      <xdr:rowOff>43180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59690</xdr:rowOff>
    </xdr:from>
    <xdr:ext cx="53403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1965" y="9317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149860</xdr:rowOff>
    </xdr:from>
    <xdr:to>
      <xdr:col>46</xdr:col>
      <xdr:colOff>38100</xdr:colOff>
      <xdr:row>55</xdr:row>
      <xdr:rowOff>80010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96520</xdr:rowOff>
    </xdr:from>
    <xdr:ext cx="534035"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2965" y="9183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114935</xdr:rowOff>
    </xdr:from>
    <xdr:to>
      <xdr:col>41</xdr:col>
      <xdr:colOff>101600</xdr:colOff>
      <xdr:row>55</xdr:row>
      <xdr:rowOff>45085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61595</xdr:rowOff>
    </xdr:from>
    <xdr:ext cx="534035" cy="25908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3965" y="9148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93345</xdr:rowOff>
    </xdr:from>
    <xdr:to>
      <xdr:col>36</xdr:col>
      <xdr:colOff>165100</xdr:colOff>
      <xdr:row>56</xdr:row>
      <xdr:rowOff>23495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40640</xdr:rowOff>
    </xdr:from>
    <xdr:ext cx="534035" cy="2584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4965" y="9298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123190</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4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84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69850</xdr:rowOff>
    </xdr:from>
    <xdr:ext cx="534670" cy="259080"/>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53,221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123190</xdr:rowOff>
    </xdr:from>
    <xdr:to>
      <xdr:col>55</xdr:col>
      <xdr:colOff>88900</xdr:colOff>
      <xdr:row>71</xdr:row>
      <xdr:rowOff>123190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92710</xdr:rowOff>
    </xdr:from>
    <xdr:to>
      <xdr:col>55</xdr:col>
      <xdr:colOff>0</xdr:colOff>
      <xdr:row>77</xdr:row>
      <xdr:rowOff>95885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943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26035</xdr:rowOff>
    </xdr:from>
    <xdr:ext cx="534670" cy="259080"/>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3175</xdr:rowOff>
    </xdr:from>
    <xdr:to>
      <xdr:col>55</xdr:col>
      <xdr:colOff>50800</xdr:colOff>
      <xdr:row>77</xdr:row>
      <xdr:rowOff>104775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79375</xdr:rowOff>
    </xdr:from>
    <xdr:to>
      <xdr:col>50</xdr:col>
      <xdr:colOff>114300</xdr:colOff>
      <xdr:row>77</xdr:row>
      <xdr:rowOff>92710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810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135255</xdr:rowOff>
    </xdr:from>
    <xdr:to>
      <xdr:col>50</xdr:col>
      <xdr:colOff>165100</xdr:colOff>
      <xdr:row>77</xdr:row>
      <xdr:rowOff>65405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81915</xdr:rowOff>
    </xdr:from>
    <xdr:ext cx="53403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2940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139700</xdr:rowOff>
    </xdr:from>
    <xdr:to>
      <xdr:col>45</xdr:col>
      <xdr:colOff>177800</xdr:colOff>
      <xdr:row>77</xdr:row>
      <xdr:rowOff>79375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6990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7620</xdr:rowOff>
    </xdr:from>
    <xdr:to>
      <xdr:col>46</xdr:col>
      <xdr:colOff>38100</xdr:colOff>
      <xdr:row>76</xdr:row>
      <xdr:rowOff>109220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125730</xdr:rowOff>
    </xdr:from>
    <xdr:ext cx="53403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2965" y="1281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31115</xdr:rowOff>
    </xdr:from>
    <xdr:to>
      <xdr:col>41</xdr:col>
      <xdr:colOff>50800</xdr:colOff>
      <xdr:row>76</xdr:row>
      <xdr:rowOff>139700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88986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34290</xdr:rowOff>
    </xdr:from>
    <xdr:to>
      <xdr:col>41</xdr:col>
      <xdr:colOff>101600</xdr:colOff>
      <xdr:row>76</xdr:row>
      <xdr:rowOff>135890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152400</xdr:rowOff>
    </xdr:from>
    <xdr:ext cx="53403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2839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107950</xdr:rowOff>
    </xdr:from>
    <xdr:to>
      <xdr:col>36</xdr:col>
      <xdr:colOff>165100</xdr:colOff>
      <xdr:row>77</xdr:row>
      <xdr:rowOff>38100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29210</xdr:rowOff>
    </xdr:from>
    <xdr:ext cx="534035" cy="2584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3230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45085</xdr:rowOff>
    </xdr:from>
    <xdr:to>
      <xdr:col>55</xdr:col>
      <xdr:colOff>50800</xdr:colOff>
      <xdr:row>77</xdr:row>
      <xdr:rowOff>146685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23495</xdr:rowOff>
    </xdr:from>
    <xdr:ext cx="469900" cy="259080"/>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2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41910</xdr:rowOff>
    </xdr:from>
    <xdr:to>
      <xdr:col>50</xdr:col>
      <xdr:colOff>165100</xdr:colOff>
      <xdr:row>77</xdr:row>
      <xdr:rowOff>143510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134620</xdr:rowOff>
    </xdr:from>
    <xdr:ext cx="469265"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350" y="13336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29210</xdr:rowOff>
    </xdr:from>
    <xdr:to>
      <xdr:col>46</xdr:col>
      <xdr:colOff>38100</xdr:colOff>
      <xdr:row>77</xdr:row>
      <xdr:rowOff>130175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121285</xdr:rowOff>
    </xdr:from>
    <xdr:ext cx="534035" cy="2584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2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88900</xdr:rowOff>
    </xdr:from>
    <xdr:to>
      <xdr:col>41</xdr:col>
      <xdr:colOff>101600</xdr:colOff>
      <xdr:row>77</xdr:row>
      <xdr:rowOff>19050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10160</xdr:rowOff>
    </xdr:from>
    <xdr:ext cx="534035"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3965" y="13211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151765</xdr:rowOff>
    </xdr:from>
    <xdr:to>
      <xdr:col>36</xdr:col>
      <xdr:colOff>165100</xdr:colOff>
      <xdr:row>75</xdr:row>
      <xdr:rowOff>81915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98425</xdr:rowOff>
    </xdr:from>
    <xdr:ext cx="534035" cy="2584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4965" y="12614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52705</xdr:rowOff>
    </xdr:from>
    <xdr:to>
      <xdr:col>54</xdr:col>
      <xdr:colOff>189865</xdr:colOff>
      <xdr:row>98</xdr:row>
      <xdr:rowOff>164465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205"/>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168275</xdr:rowOff>
    </xdr:from>
    <xdr:ext cx="469900" cy="2584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164465</xdr:rowOff>
    </xdr:from>
    <xdr:to>
      <xdr:col>55</xdr:col>
      <xdr:colOff>88900</xdr:colOff>
      <xdr:row>98</xdr:row>
      <xdr:rowOff>164465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170815</xdr:rowOff>
    </xdr:from>
    <xdr:ext cx="534670" cy="2584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97,333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52705</xdr:rowOff>
    </xdr:from>
    <xdr:to>
      <xdr:col>55</xdr:col>
      <xdr:colOff>88900</xdr:colOff>
      <xdr:row>90</xdr:row>
      <xdr:rowOff>52705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143510</xdr:rowOff>
    </xdr:from>
    <xdr:to>
      <xdr:col>55</xdr:col>
      <xdr:colOff>0</xdr:colOff>
      <xdr:row>98</xdr:row>
      <xdr:rowOff>8890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60271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36195</xdr:rowOff>
    </xdr:from>
    <xdr:ext cx="534670" cy="259080"/>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13335</xdr:rowOff>
    </xdr:from>
    <xdr:to>
      <xdr:col>55</xdr:col>
      <xdr:colOff>50800</xdr:colOff>
      <xdr:row>96</xdr:row>
      <xdr:rowOff>114935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143510</xdr:rowOff>
    </xdr:from>
    <xdr:to>
      <xdr:col>50</xdr:col>
      <xdr:colOff>114300</xdr:colOff>
      <xdr:row>97</xdr:row>
      <xdr:rowOff>48260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6027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34925</xdr:rowOff>
    </xdr:from>
    <xdr:to>
      <xdr:col>50</xdr:col>
      <xdr:colOff>165100</xdr:colOff>
      <xdr:row>96</xdr:row>
      <xdr:rowOff>136525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153035</xdr:rowOff>
    </xdr:from>
    <xdr:ext cx="53403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1965" y="16269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83820</xdr:rowOff>
    </xdr:from>
    <xdr:to>
      <xdr:col>45</xdr:col>
      <xdr:colOff>177800</xdr:colOff>
      <xdr:row>97</xdr:row>
      <xdr:rowOff>48260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4302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135890</xdr:rowOff>
    </xdr:from>
    <xdr:to>
      <xdr:col>46</xdr:col>
      <xdr:colOff>38100</xdr:colOff>
      <xdr:row>96</xdr:row>
      <xdr:rowOff>66040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82550</xdr:rowOff>
    </xdr:from>
    <xdr:ext cx="53403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2965" y="1619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83820</xdr:rowOff>
    </xdr:from>
    <xdr:to>
      <xdr:col>41</xdr:col>
      <xdr:colOff>50800</xdr:colOff>
      <xdr:row>97</xdr:row>
      <xdr:rowOff>14605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4302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165100</xdr:rowOff>
    </xdr:from>
    <xdr:to>
      <xdr:col>41</xdr:col>
      <xdr:colOff>101600</xdr:colOff>
      <xdr:row>96</xdr:row>
      <xdr:rowOff>95250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111760</xdr:rowOff>
    </xdr:from>
    <xdr:ext cx="534035" cy="2584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228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68580</xdr:rowOff>
    </xdr:from>
    <xdr:to>
      <xdr:col>36</xdr:col>
      <xdr:colOff>165100</xdr:colOff>
      <xdr:row>96</xdr:row>
      <xdr:rowOff>170180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15240</xdr:rowOff>
    </xdr:from>
    <xdr:ext cx="53403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302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129540</xdr:rowOff>
    </xdr:from>
    <xdr:to>
      <xdr:col>55</xdr:col>
      <xdr:colOff>50800</xdr:colOff>
      <xdr:row>98</xdr:row>
      <xdr:rowOff>59690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107950</xdr:rowOff>
    </xdr:from>
    <xdr:ext cx="534670" cy="259080"/>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38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92075</xdr:rowOff>
    </xdr:from>
    <xdr:to>
      <xdr:col>50</xdr:col>
      <xdr:colOff>165100</xdr:colOff>
      <xdr:row>97</xdr:row>
      <xdr:rowOff>22225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13335</xdr:rowOff>
    </xdr:from>
    <xdr:ext cx="53403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1965" y="16643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168910</xdr:rowOff>
    </xdr:from>
    <xdr:to>
      <xdr:col>46</xdr:col>
      <xdr:colOff>38100</xdr:colOff>
      <xdr:row>97</xdr:row>
      <xdr:rowOff>99060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90170</xdr:rowOff>
    </xdr:from>
    <xdr:ext cx="534035"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2965" y="16720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33020</xdr:rowOff>
    </xdr:from>
    <xdr:to>
      <xdr:col>41</xdr:col>
      <xdr:colOff>101600</xdr:colOff>
      <xdr:row>96</xdr:row>
      <xdr:rowOff>134620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125730</xdr:rowOff>
    </xdr:from>
    <xdr:ext cx="534035"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3965" y="1658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135255</xdr:rowOff>
    </xdr:from>
    <xdr:to>
      <xdr:col>36</xdr:col>
      <xdr:colOff>165100</xdr:colOff>
      <xdr:row>97</xdr:row>
      <xdr:rowOff>65405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56515</xdr:rowOff>
    </xdr:from>
    <xdr:ext cx="534035" cy="2584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4965" y="16687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113030</xdr:rowOff>
    </xdr:from>
    <xdr:to>
      <xdr:col>85</xdr:col>
      <xdr:colOff>126365</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98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84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59690</xdr:rowOff>
    </xdr:from>
    <xdr:ext cx="534670" cy="259080"/>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53,679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113030</xdr:rowOff>
    </xdr:from>
    <xdr:to>
      <xdr:col>86</xdr:col>
      <xdr:colOff>25400</xdr:colOff>
      <xdr:row>31</xdr:row>
      <xdr:rowOff>113030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16510</xdr:rowOff>
    </xdr:from>
    <xdr:to>
      <xdr:col>85</xdr:col>
      <xdr:colOff>127000</xdr:colOff>
      <xdr:row>38</xdr:row>
      <xdr:rowOff>121285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3161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10160</xdr:rowOff>
    </xdr:from>
    <xdr:ext cx="469900" cy="259080"/>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31750</xdr:rowOff>
    </xdr:from>
    <xdr:to>
      <xdr:col>85</xdr:col>
      <xdr:colOff>177800</xdr:colOff>
      <xdr:row>38</xdr:row>
      <xdr:rowOff>133350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121285</xdr:rowOff>
    </xdr:from>
    <xdr:to>
      <xdr:col>81</xdr:col>
      <xdr:colOff>50800</xdr:colOff>
      <xdr:row>38</xdr:row>
      <xdr:rowOff>123190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36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34290</xdr:rowOff>
    </xdr:from>
    <xdr:to>
      <xdr:col>81</xdr:col>
      <xdr:colOff>101600</xdr:colOff>
      <xdr:row>38</xdr:row>
      <xdr:rowOff>135890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152400</xdr:rowOff>
    </xdr:from>
    <xdr:ext cx="46926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350" y="6324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83185</xdr:rowOff>
    </xdr:from>
    <xdr:to>
      <xdr:col>76</xdr:col>
      <xdr:colOff>114300</xdr:colOff>
      <xdr:row>38</xdr:row>
      <xdr:rowOff>123190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982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161925</xdr:rowOff>
    </xdr:from>
    <xdr:to>
      <xdr:col>76</xdr:col>
      <xdr:colOff>165100</xdr:colOff>
      <xdr:row>38</xdr:row>
      <xdr:rowOff>92075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109220</xdr:rowOff>
    </xdr:from>
    <xdr:ext cx="469265" cy="2584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161290</xdr:rowOff>
    </xdr:from>
    <xdr:to>
      <xdr:col>71</xdr:col>
      <xdr:colOff>177800</xdr:colOff>
      <xdr:row>38</xdr:row>
      <xdr:rowOff>83185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0494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12700</xdr:rowOff>
    </xdr:from>
    <xdr:to>
      <xdr:col>72</xdr:col>
      <xdr:colOff>38100</xdr:colOff>
      <xdr:row>38</xdr:row>
      <xdr:rowOff>114300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130810</xdr:rowOff>
    </xdr:from>
    <xdr:ext cx="469265"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350" y="6303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39370</xdr:rowOff>
    </xdr:from>
    <xdr:to>
      <xdr:col>67</xdr:col>
      <xdr:colOff>101600</xdr:colOff>
      <xdr:row>38</xdr:row>
      <xdr:rowOff>140970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132080</xdr:rowOff>
    </xdr:from>
    <xdr:ext cx="469265" cy="2584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350" y="664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137160</xdr:rowOff>
    </xdr:from>
    <xdr:to>
      <xdr:col>85</xdr:col>
      <xdr:colOff>177800</xdr:colOff>
      <xdr:row>38</xdr:row>
      <xdr:rowOff>67310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96520</xdr:rowOff>
    </xdr:from>
    <xdr:ext cx="469900" cy="259080"/>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26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70485</xdr:rowOff>
    </xdr:from>
    <xdr:to>
      <xdr:col>81</xdr:col>
      <xdr:colOff>101600</xdr:colOff>
      <xdr:row>39</xdr:row>
      <xdr:rowOff>635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163195</xdr:rowOff>
    </xdr:from>
    <xdr:ext cx="37846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70" y="6678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72390</xdr:rowOff>
    </xdr:from>
    <xdr:to>
      <xdr:col>76</xdr:col>
      <xdr:colOff>165100</xdr:colOff>
      <xdr:row>39</xdr:row>
      <xdr:rowOff>2540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165100</xdr:rowOff>
    </xdr:from>
    <xdr:ext cx="378460"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32385</xdr:rowOff>
    </xdr:from>
    <xdr:to>
      <xdr:col>72</xdr:col>
      <xdr:colOff>38100</xdr:colOff>
      <xdr:row>38</xdr:row>
      <xdr:rowOff>133985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125095</xdr:rowOff>
    </xdr:from>
    <xdr:ext cx="469265" cy="2584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350" y="6640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110490</xdr:rowOff>
    </xdr:from>
    <xdr:to>
      <xdr:col>67</xdr:col>
      <xdr:colOff>101600</xdr:colOff>
      <xdr:row>38</xdr:row>
      <xdr:rowOff>40640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57150</xdr:rowOff>
    </xdr:from>
    <xdr:ext cx="469265" cy="25908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350" y="622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1905</xdr:rowOff>
    </xdr:from>
    <xdr:to>
      <xdr:col>85</xdr:col>
      <xdr:colOff>126365</xdr:colOff>
      <xdr:row>78</xdr:row>
      <xdr:rowOff>107950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0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111760</xdr:rowOff>
    </xdr:from>
    <xdr:ext cx="469900" cy="2584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107950</xdr:rowOff>
    </xdr:from>
    <xdr:to>
      <xdr:col>86</xdr:col>
      <xdr:colOff>25400</xdr:colOff>
      <xdr:row>78</xdr:row>
      <xdr:rowOff>107950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120650</xdr:rowOff>
    </xdr:from>
    <xdr:ext cx="598805" cy="2584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100,437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1905</xdr:rowOff>
    </xdr:from>
    <xdr:to>
      <xdr:col>86</xdr:col>
      <xdr:colOff>25400</xdr:colOff>
      <xdr:row>70</xdr:row>
      <xdr:rowOff>1905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133350</xdr:rowOff>
    </xdr:from>
    <xdr:to>
      <xdr:col>85</xdr:col>
      <xdr:colOff>127000</xdr:colOff>
      <xdr:row>73</xdr:row>
      <xdr:rowOff>143510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6492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6985</xdr:rowOff>
    </xdr:from>
    <xdr:ext cx="534670" cy="2584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65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29210</xdr:rowOff>
    </xdr:from>
    <xdr:to>
      <xdr:col>85</xdr:col>
      <xdr:colOff>177800</xdr:colOff>
      <xdr:row>75</xdr:row>
      <xdr:rowOff>130175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143510</xdr:rowOff>
    </xdr:from>
    <xdr:to>
      <xdr:col>81</xdr:col>
      <xdr:colOff>50800</xdr:colOff>
      <xdr:row>74</xdr:row>
      <xdr:rowOff>635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6593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24130</xdr:rowOff>
    </xdr:from>
    <xdr:to>
      <xdr:col>81</xdr:col>
      <xdr:colOff>101600</xdr:colOff>
      <xdr:row>75</xdr:row>
      <xdr:rowOff>125730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116840</xdr:rowOff>
    </xdr:from>
    <xdr:ext cx="53403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3965" y="12975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635</xdr:rowOff>
    </xdr:from>
    <xdr:to>
      <xdr:col>76</xdr:col>
      <xdr:colOff>114300</xdr:colOff>
      <xdr:row>74</xdr:row>
      <xdr:rowOff>66675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68793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86360</xdr:rowOff>
    </xdr:from>
    <xdr:to>
      <xdr:col>76</xdr:col>
      <xdr:colOff>165100</xdr:colOff>
      <xdr:row>76</xdr:row>
      <xdr:rowOff>15875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6985</xdr:rowOff>
    </xdr:from>
    <xdr:ext cx="534035"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4965" y="13037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66675</xdr:rowOff>
    </xdr:from>
    <xdr:to>
      <xdr:col>71</xdr:col>
      <xdr:colOff>177800</xdr:colOff>
      <xdr:row>74</xdr:row>
      <xdr:rowOff>76835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7539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74930</xdr:rowOff>
    </xdr:from>
    <xdr:to>
      <xdr:col>72</xdr:col>
      <xdr:colOff>38100</xdr:colOff>
      <xdr:row>76</xdr:row>
      <xdr:rowOff>5080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167640</xdr:rowOff>
    </xdr:from>
    <xdr:ext cx="534035" cy="2584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5965" y="13026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65405</xdr:rowOff>
    </xdr:from>
    <xdr:to>
      <xdr:col>67</xdr:col>
      <xdr:colOff>101600</xdr:colOff>
      <xdr:row>75</xdr:row>
      <xdr:rowOff>167005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158115</xdr:rowOff>
    </xdr:from>
    <xdr:ext cx="534035" cy="2584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6965" y="13016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73</xdr:row>
      <xdr:rowOff>82550</xdr:rowOff>
    </xdr:from>
    <xdr:to>
      <xdr:col>85</xdr:col>
      <xdr:colOff>177800</xdr:colOff>
      <xdr:row>74</xdr:row>
      <xdr:rowOff>12700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105410</xdr:rowOff>
    </xdr:from>
    <xdr:ext cx="534670" cy="259080"/>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44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92075</xdr:rowOff>
    </xdr:from>
    <xdr:to>
      <xdr:col>81</xdr:col>
      <xdr:colOff>101600</xdr:colOff>
      <xdr:row>74</xdr:row>
      <xdr:rowOff>22225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38735</xdr:rowOff>
    </xdr:from>
    <xdr:ext cx="53403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3965" y="12383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121285</xdr:rowOff>
    </xdr:from>
    <xdr:to>
      <xdr:col>76</xdr:col>
      <xdr:colOff>165100</xdr:colOff>
      <xdr:row>74</xdr:row>
      <xdr:rowOff>52070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37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67945</xdr:rowOff>
    </xdr:from>
    <xdr:ext cx="534035" cy="2584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4965" y="12412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15875</xdr:rowOff>
    </xdr:from>
    <xdr:to>
      <xdr:col>72</xdr:col>
      <xdr:colOff>38100</xdr:colOff>
      <xdr:row>74</xdr:row>
      <xdr:rowOff>117475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133985</xdr:rowOff>
    </xdr:from>
    <xdr:ext cx="53403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5965" y="12478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26035</xdr:rowOff>
    </xdr:from>
    <xdr:to>
      <xdr:col>67</xdr:col>
      <xdr:colOff>101600</xdr:colOff>
      <xdr:row>74</xdr:row>
      <xdr:rowOff>127635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144145</xdr:rowOff>
    </xdr:from>
    <xdr:ext cx="534035" cy="2584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6965" y="12488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147955</xdr:rowOff>
    </xdr:from>
    <xdr:to>
      <xdr:col>85</xdr:col>
      <xdr:colOff>126365</xdr:colOff>
      <xdr:row>99</xdr:row>
      <xdr:rowOff>27940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45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31750</xdr:rowOff>
    </xdr:from>
    <xdr:ext cx="469900" cy="2584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27940</xdr:rowOff>
    </xdr:from>
    <xdr:to>
      <xdr:col>86</xdr:col>
      <xdr:colOff>25400</xdr:colOff>
      <xdr:row>99</xdr:row>
      <xdr:rowOff>27940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94615</xdr:rowOff>
    </xdr:from>
    <xdr:ext cx="598805" cy="259080"/>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113,330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147955</xdr:rowOff>
    </xdr:from>
    <xdr:to>
      <xdr:col>86</xdr:col>
      <xdr:colOff>25400</xdr:colOff>
      <xdr:row>90</xdr:row>
      <xdr:rowOff>147955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9525</xdr:rowOff>
    </xdr:from>
    <xdr:to>
      <xdr:col>85</xdr:col>
      <xdr:colOff>127000</xdr:colOff>
      <xdr:row>97</xdr:row>
      <xdr:rowOff>160020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640175"/>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35560</xdr:rowOff>
    </xdr:from>
    <xdr:ext cx="534670" cy="259080"/>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12700</xdr:rowOff>
    </xdr:from>
    <xdr:to>
      <xdr:col>85</xdr:col>
      <xdr:colOff>177800</xdr:colOff>
      <xdr:row>97</xdr:row>
      <xdr:rowOff>114300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9525</xdr:rowOff>
    </xdr:from>
    <xdr:to>
      <xdr:col>81</xdr:col>
      <xdr:colOff>50800</xdr:colOff>
      <xdr:row>98</xdr:row>
      <xdr:rowOff>64135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40175"/>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1270</xdr:rowOff>
    </xdr:from>
    <xdr:to>
      <xdr:col>81</xdr:col>
      <xdr:colOff>101600</xdr:colOff>
      <xdr:row>97</xdr:row>
      <xdr:rowOff>102870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93980</xdr:rowOff>
    </xdr:from>
    <xdr:ext cx="53403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3965" y="16724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64135</xdr:rowOff>
    </xdr:from>
    <xdr:to>
      <xdr:col>76</xdr:col>
      <xdr:colOff>114300</xdr:colOff>
      <xdr:row>98</xdr:row>
      <xdr:rowOff>67310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662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123190</xdr:rowOff>
    </xdr:from>
    <xdr:to>
      <xdr:col>76</xdr:col>
      <xdr:colOff>165100</xdr:colOff>
      <xdr:row>98</xdr:row>
      <xdr:rowOff>53340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69850</xdr:rowOff>
    </xdr:from>
    <xdr:ext cx="53403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4965" y="1652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67310</xdr:rowOff>
    </xdr:from>
    <xdr:to>
      <xdr:col>71</xdr:col>
      <xdr:colOff>177800</xdr:colOff>
      <xdr:row>98</xdr:row>
      <xdr:rowOff>144780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694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162560</xdr:rowOff>
    </xdr:from>
    <xdr:to>
      <xdr:col>72</xdr:col>
      <xdr:colOff>38100</xdr:colOff>
      <xdr:row>98</xdr:row>
      <xdr:rowOff>92710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109220</xdr:rowOff>
    </xdr:from>
    <xdr:ext cx="534035" cy="2584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5965" y="1656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143510</xdr:rowOff>
    </xdr:from>
    <xdr:to>
      <xdr:col>67</xdr:col>
      <xdr:colOff>101600</xdr:colOff>
      <xdr:row>98</xdr:row>
      <xdr:rowOff>73025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89535</xdr:rowOff>
    </xdr:from>
    <xdr:ext cx="534035" cy="2584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6965" y="16548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109220</xdr:rowOff>
    </xdr:from>
    <xdr:to>
      <xdr:col>85</xdr:col>
      <xdr:colOff>177800</xdr:colOff>
      <xdr:row>98</xdr:row>
      <xdr:rowOff>39370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87630</xdr:rowOff>
    </xdr:from>
    <xdr:ext cx="534670" cy="2584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18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130175</xdr:rowOff>
    </xdr:from>
    <xdr:to>
      <xdr:col>81</xdr:col>
      <xdr:colOff>101600</xdr:colOff>
      <xdr:row>97</xdr:row>
      <xdr:rowOff>60325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76835</xdr:rowOff>
    </xdr:from>
    <xdr:ext cx="534035" cy="2584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39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13335</xdr:rowOff>
    </xdr:from>
    <xdr:to>
      <xdr:col>76</xdr:col>
      <xdr:colOff>165100</xdr:colOff>
      <xdr:row>98</xdr:row>
      <xdr:rowOff>114935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106045</xdr:rowOff>
    </xdr:from>
    <xdr:ext cx="53403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4965" y="16908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16510</xdr:rowOff>
    </xdr:from>
    <xdr:to>
      <xdr:col>72</xdr:col>
      <xdr:colOff>38100</xdr:colOff>
      <xdr:row>98</xdr:row>
      <xdr:rowOff>118110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109220</xdr:rowOff>
    </xdr:from>
    <xdr:ext cx="534035"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5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15240</xdr:rowOff>
    </xdr:from>
    <xdr:ext cx="46926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350" y="16988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62865</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6090"/>
          <a:ext cx="127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6350</xdr:rowOff>
    </xdr:from>
    <xdr:ext cx="534670" cy="2584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24,255</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52070</xdr:rowOff>
    </xdr:from>
    <xdr:to>
      <xdr:col>116</xdr:col>
      <xdr:colOff>63500</xdr:colOff>
      <xdr:row>38</xdr:row>
      <xdr:rowOff>53975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671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123825</xdr:rowOff>
    </xdr:from>
    <xdr:ext cx="469900" cy="2584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6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100965</xdr:rowOff>
    </xdr:from>
    <xdr:to>
      <xdr:col>116</xdr:col>
      <xdr:colOff>114300</xdr:colOff>
      <xdr:row>38</xdr:row>
      <xdr:rowOff>31115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49530</xdr:rowOff>
    </xdr:from>
    <xdr:to>
      <xdr:col>111</xdr:col>
      <xdr:colOff>177800</xdr:colOff>
      <xdr:row>38</xdr:row>
      <xdr:rowOff>52070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564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97790</xdr:rowOff>
    </xdr:from>
    <xdr:to>
      <xdr:col>112</xdr:col>
      <xdr:colOff>38100</xdr:colOff>
      <xdr:row>38</xdr:row>
      <xdr:rowOff>27305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43815</xdr:rowOff>
    </xdr:from>
    <xdr:ext cx="469265" cy="2584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350" y="6216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48260</xdr:rowOff>
    </xdr:from>
    <xdr:to>
      <xdr:col>107</xdr:col>
      <xdr:colOff>50800</xdr:colOff>
      <xdr:row>38</xdr:row>
      <xdr:rowOff>49530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633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92710</xdr:rowOff>
    </xdr:from>
    <xdr:to>
      <xdr:col>107</xdr:col>
      <xdr:colOff>101600</xdr:colOff>
      <xdr:row>38</xdr:row>
      <xdr:rowOff>22860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39370</xdr:rowOff>
    </xdr:from>
    <xdr:ext cx="46926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211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48260</xdr:rowOff>
    </xdr:from>
    <xdr:to>
      <xdr:col>102</xdr:col>
      <xdr:colOff>114300</xdr:colOff>
      <xdr:row>38</xdr:row>
      <xdr:rowOff>61595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633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136525</xdr:rowOff>
    </xdr:from>
    <xdr:to>
      <xdr:col>102</xdr:col>
      <xdr:colOff>165100</xdr:colOff>
      <xdr:row>38</xdr:row>
      <xdr:rowOff>66675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83185</xdr:rowOff>
    </xdr:from>
    <xdr:ext cx="46926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350" y="6255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144780</xdr:rowOff>
    </xdr:from>
    <xdr:to>
      <xdr:col>98</xdr:col>
      <xdr:colOff>38100</xdr:colOff>
      <xdr:row>38</xdr:row>
      <xdr:rowOff>74930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91440</xdr:rowOff>
    </xdr:from>
    <xdr:ext cx="46926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350" y="6263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3175</xdr:rowOff>
    </xdr:from>
    <xdr:to>
      <xdr:col>116</xdr:col>
      <xdr:colOff>114300</xdr:colOff>
      <xdr:row>38</xdr:row>
      <xdr:rowOff>104775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89535</xdr:rowOff>
    </xdr:from>
    <xdr:ext cx="469900" cy="2584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33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635</xdr:rowOff>
    </xdr:from>
    <xdr:to>
      <xdr:col>112</xdr:col>
      <xdr:colOff>38100</xdr:colOff>
      <xdr:row>38</xdr:row>
      <xdr:rowOff>102235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93345</xdr:rowOff>
    </xdr:from>
    <xdr:ext cx="46926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350" y="6608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170180</xdr:rowOff>
    </xdr:from>
    <xdr:to>
      <xdr:col>107</xdr:col>
      <xdr:colOff>101600</xdr:colOff>
      <xdr:row>38</xdr:row>
      <xdr:rowOff>100330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91440</xdr:rowOff>
    </xdr:from>
    <xdr:ext cx="46926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350" y="6606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168910</xdr:rowOff>
    </xdr:from>
    <xdr:to>
      <xdr:col>102</xdr:col>
      <xdr:colOff>165100</xdr:colOff>
      <xdr:row>38</xdr:row>
      <xdr:rowOff>99060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90170</xdr:rowOff>
    </xdr:from>
    <xdr:ext cx="46926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350" y="6605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10795</xdr:rowOff>
    </xdr:from>
    <xdr:to>
      <xdr:col>98</xdr:col>
      <xdr:colOff>38100</xdr:colOff>
      <xdr:row>38</xdr:row>
      <xdr:rowOff>112395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103505</xdr:rowOff>
    </xdr:from>
    <xdr:ext cx="46926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350" y="661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144145</xdr:rowOff>
    </xdr:from>
    <xdr:to>
      <xdr:col>116</xdr:col>
      <xdr:colOff>62865</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64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90805</xdr:rowOff>
    </xdr:from>
    <xdr:ext cx="534670" cy="2584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144145</xdr:rowOff>
    </xdr:from>
    <xdr:to>
      <xdr:col>116</xdr:col>
      <xdr:colOff>152400</xdr:colOff>
      <xdr:row>50</xdr:row>
      <xdr:rowOff>144145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132080</xdr:rowOff>
    </xdr:from>
    <xdr:to>
      <xdr:col>116</xdr:col>
      <xdr:colOff>63500</xdr:colOff>
      <xdr:row>57</xdr:row>
      <xdr:rowOff>134620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9047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146050</xdr:rowOff>
    </xdr:from>
    <xdr:ext cx="469900" cy="2584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187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167640</xdr:rowOff>
    </xdr:from>
    <xdr:to>
      <xdr:col>116</xdr:col>
      <xdr:colOff>114300</xdr:colOff>
      <xdr:row>58</xdr:row>
      <xdr:rowOff>97790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84455</xdr:rowOff>
    </xdr:from>
    <xdr:to>
      <xdr:col>111</xdr:col>
      <xdr:colOff>177800</xdr:colOff>
      <xdr:row>57</xdr:row>
      <xdr:rowOff>134620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5710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165100</xdr:rowOff>
    </xdr:from>
    <xdr:to>
      <xdr:col>112</xdr:col>
      <xdr:colOff>38100</xdr:colOff>
      <xdr:row>58</xdr:row>
      <xdr:rowOff>95250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86360</xdr:rowOff>
    </xdr:from>
    <xdr:ext cx="469265" cy="2584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350" y="10030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141605</xdr:rowOff>
    </xdr:from>
    <xdr:to>
      <xdr:col>107</xdr:col>
      <xdr:colOff>50800</xdr:colOff>
      <xdr:row>57</xdr:row>
      <xdr:rowOff>84455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399905"/>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142240</xdr:rowOff>
    </xdr:from>
    <xdr:to>
      <xdr:col>107</xdr:col>
      <xdr:colOff>101600</xdr:colOff>
      <xdr:row>58</xdr:row>
      <xdr:rowOff>72390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63500</xdr:rowOff>
    </xdr:from>
    <xdr:ext cx="469265" cy="2584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350" y="10007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141605</xdr:rowOff>
    </xdr:from>
    <xdr:to>
      <xdr:col>102</xdr:col>
      <xdr:colOff>114300</xdr:colOff>
      <xdr:row>57</xdr:row>
      <xdr:rowOff>122555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399905"/>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67310</xdr:rowOff>
    </xdr:from>
    <xdr:ext cx="46926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350" y="10011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130810</xdr:rowOff>
    </xdr:from>
    <xdr:to>
      <xdr:col>98</xdr:col>
      <xdr:colOff>38100</xdr:colOff>
      <xdr:row>58</xdr:row>
      <xdr:rowOff>60960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52070</xdr:rowOff>
    </xdr:from>
    <xdr:ext cx="469265" cy="2584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350" y="9996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81280</xdr:rowOff>
    </xdr:from>
    <xdr:to>
      <xdr:col>116</xdr:col>
      <xdr:colOff>114300</xdr:colOff>
      <xdr:row>58</xdr:row>
      <xdr:rowOff>11430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104140</xdr:rowOff>
    </xdr:from>
    <xdr:ext cx="469900" cy="259080"/>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70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83820</xdr:rowOff>
    </xdr:from>
    <xdr:to>
      <xdr:col>112</xdr:col>
      <xdr:colOff>38100</xdr:colOff>
      <xdr:row>58</xdr:row>
      <xdr:rowOff>13970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30480</xdr:rowOff>
    </xdr:from>
    <xdr:ext cx="469265" cy="2584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350" y="9631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33655</xdr:rowOff>
    </xdr:from>
    <xdr:to>
      <xdr:col>107</xdr:col>
      <xdr:colOff>101600</xdr:colOff>
      <xdr:row>57</xdr:row>
      <xdr:rowOff>135255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152400</xdr:rowOff>
    </xdr:from>
    <xdr:ext cx="469265"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350" y="9582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90805</xdr:rowOff>
    </xdr:from>
    <xdr:to>
      <xdr:col>102</xdr:col>
      <xdr:colOff>165100</xdr:colOff>
      <xdr:row>55</xdr:row>
      <xdr:rowOff>20955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3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37465</xdr:rowOff>
    </xdr:from>
    <xdr:ext cx="534035"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7965" y="9124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71755</xdr:rowOff>
    </xdr:from>
    <xdr:to>
      <xdr:col>98</xdr:col>
      <xdr:colOff>38100</xdr:colOff>
      <xdr:row>58</xdr:row>
      <xdr:rowOff>1905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18415</xdr:rowOff>
    </xdr:from>
    <xdr:ext cx="469265" cy="2584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350" y="9619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84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84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84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116205</xdr:rowOff>
    </xdr:from>
    <xdr:to>
      <xdr:col>116</xdr:col>
      <xdr:colOff>62865</xdr:colOff>
      <xdr:row>79</xdr:row>
      <xdr:rowOff>68580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60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72390</xdr:rowOff>
    </xdr:from>
    <xdr:ext cx="534670" cy="259080"/>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68580</xdr:rowOff>
    </xdr:from>
    <xdr:to>
      <xdr:col>116</xdr:col>
      <xdr:colOff>152400</xdr:colOff>
      <xdr:row>79</xdr:row>
      <xdr:rowOff>68580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63500</xdr:rowOff>
    </xdr:from>
    <xdr:ext cx="534670" cy="2584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66,015</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116205</xdr:rowOff>
    </xdr:from>
    <xdr:to>
      <xdr:col>116</xdr:col>
      <xdr:colOff>152400</xdr:colOff>
      <xdr:row>72</xdr:row>
      <xdr:rowOff>116205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124460</xdr:rowOff>
    </xdr:from>
    <xdr:to>
      <xdr:col>116</xdr:col>
      <xdr:colOff>63500</xdr:colOff>
      <xdr:row>75</xdr:row>
      <xdr:rowOff>128270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832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29210</xdr:rowOff>
    </xdr:from>
    <xdr:ext cx="534670" cy="2584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9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50800</xdr:rowOff>
    </xdr:from>
    <xdr:to>
      <xdr:col>116</xdr:col>
      <xdr:colOff>114300</xdr:colOff>
      <xdr:row>76</xdr:row>
      <xdr:rowOff>152400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128270</xdr:rowOff>
    </xdr:from>
    <xdr:to>
      <xdr:col>111</xdr:col>
      <xdr:colOff>177800</xdr:colOff>
      <xdr:row>76</xdr:row>
      <xdr:rowOff>12065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870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62230</xdr:rowOff>
    </xdr:from>
    <xdr:to>
      <xdr:col>112</xdr:col>
      <xdr:colOff>38100</xdr:colOff>
      <xdr:row>76</xdr:row>
      <xdr:rowOff>163830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154940</xdr:rowOff>
    </xdr:from>
    <xdr:ext cx="534035" cy="2584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5965" y="13185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12065</xdr:rowOff>
    </xdr:from>
    <xdr:to>
      <xdr:col>107</xdr:col>
      <xdr:colOff>50800</xdr:colOff>
      <xdr:row>76</xdr:row>
      <xdr:rowOff>29210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422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93345</xdr:rowOff>
    </xdr:from>
    <xdr:to>
      <xdr:col>107</xdr:col>
      <xdr:colOff>101600</xdr:colOff>
      <xdr:row>77</xdr:row>
      <xdr:rowOff>23495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14605</xdr:rowOff>
    </xdr:from>
    <xdr:ext cx="53403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6965" y="13216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158115</xdr:rowOff>
    </xdr:from>
    <xdr:to>
      <xdr:col>102</xdr:col>
      <xdr:colOff>114300</xdr:colOff>
      <xdr:row>76</xdr:row>
      <xdr:rowOff>29210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0168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133985</xdr:rowOff>
    </xdr:from>
    <xdr:to>
      <xdr:col>102</xdr:col>
      <xdr:colOff>165100</xdr:colOff>
      <xdr:row>76</xdr:row>
      <xdr:rowOff>64135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80645</xdr:rowOff>
    </xdr:from>
    <xdr:ext cx="53403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7965" y="12767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103505</xdr:rowOff>
    </xdr:from>
    <xdr:to>
      <xdr:col>98</xdr:col>
      <xdr:colOff>38100</xdr:colOff>
      <xdr:row>76</xdr:row>
      <xdr:rowOff>33655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50165</xdr:rowOff>
    </xdr:from>
    <xdr:ext cx="53403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8965" y="12737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73660</xdr:rowOff>
    </xdr:from>
    <xdr:to>
      <xdr:col>116</xdr:col>
      <xdr:colOff>114300</xdr:colOff>
      <xdr:row>76</xdr:row>
      <xdr:rowOff>3810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96520</xdr:rowOff>
    </xdr:from>
    <xdr:ext cx="534670" cy="259080"/>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83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77470</xdr:rowOff>
    </xdr:from>
    <xdr:to>
      <xdr:col>112</xdr:col>
      <xdr:colOff>38100</xdr:colOff>
      <xdr:row>76</xdr:row>
      <xdr:rowOff>7620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24130</xdr:rowOff>
    </xdr:from>
    <xdr:ext cx="53403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5965" y="1271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132715</xdr:rowOff>
    </xdr:from>
    <xdr:to>
      <xdr:col>107</xdr:col>
      <xdr:colOff>101600</xdr:colOff>
      <xdr:row>76</xdr:row>
      <xdr:rowOff>63500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91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79375</xdr:rowOff>
    </xdr:from>
    <xdr:ext cx="534035" cy="2584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6965" y="12766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149860</xdr:rowOff>
    </xdr:from>
    <xdr:to>
      <xdr:col>102</xdr:col>
      <xdr:colOff>165100</xdr:colOff>
      <xdr:row>76</xdr:row>
      <xdr:rowOff>80010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71120</xdr:rowOff>
    </xdr:from>
    <xdr:ext cx="53403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7965" y="13101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107315</xdr:rowOff>
    </xdr:from>
    <xdr:to>
      <xdr:col>98</xdr:col>
      <xdr:colOff>38100</xdr:colOff>
      <xdr:row>76</xdr:row>
      <xdr:rowOff>37465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29210</xdr:rowOff>
    </xdr:from>
    <xdr:ext cx="534035" cy="2584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8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人件費については、類似団体より高い水準で推移する中、会計年度任用職員に係る人件費の増等により、</a:t>
          </a:r>
          <a:r>
            <a:rPr kumimoji="1" lang="ja-JP" altLang="en-US" sz="1300">
              <a:solidFill>
                <a:schemeClr val="tx1"/>
              </a:solidFill>
              <a:latin typeface="ＭＳ Ｐゴシック"/>
              <a:ea typeface="ＭＳ Ｐゴシック"/>
            </a:rPr>
            <a:t>前年度と比較し2,713円</a:t>
          </a:r>
          <a:r>
            <a:rPr kumimoji="1" lang="ja-JP" altLang="en-US" sz="1300">
              <a:solidFill>
                <a:sysClr val="windowText" lastClr="000000"/>
              </a:solidFill>
              <a:latin typeface="ＭＳ Ｐゴシック"/>
              <a:ea typeface="ＭＳ Ｐゴシック"/>
            </a:rPr>
            <a:t>の増となった。また、物件費についても、物価高騰に伴う電気料や事業委託料の増のほか、庁内DXの推進に伴うパソコン等の賃貸借料の増により、前年度と比較し11,274円の増となり、類似団体を上回る結果となった。災害復旧費については、台風第14号対応に伴う費用の増により、前年度と比較し4,581円の増となった。</a:t>
          </a:r>
        </a:p>
        <a:p>
          <a:r>
            <a:rPr kumimoji="1" lang="ja-JP" altLang="en-US" sz="1300" b="0">
              <a:solidFill>
                <a:sysClr val="windowText" lastClr="000000"/>
              </a:solidFill>
              <a:latin typeface="ＭＳ Ｐゴシック"/>
              <a:ea typeface="ＭＳ Ｐゴシック"/>
            </a:rPr>
            <a:t>　一方で、補助費等については、営業時間短縮要請協力金の事業終了に伴う減や県補助金等精算返還金の減等により、</a:t>
          </a:r>
          <a:r>
            <a:rPr kumimoji="1" lang="ja-JP" altLang="en-US" sz="1300">
              <a:solidFill>
                <a:sysClr val="windowText" lastClr="000000"/>
              </a:solidFill>
              <a:latin typeface="ＭＳ Ｐゴシック"/>
              <a:ea typeface="ＭＳ Ｐゴシック"/>
            </a:rPr>
            <a:t>前年度と比較して14,217円の減となった。類似団体よりも高い水準で推移している</a:t>
          </a:r>
          <a:r>
            <a:rPr kumimoji="1" lang="ja-JP" altLang="en-US" sz="1300" b="0">
              <a:solidFill>
                <a:sysClr val="windowText" lastClr="000000"/>
              </a:solidFill>
              <a:latin typeface="ＭＳ Ｐゴシック"/>
              <a:ea typeface="ＭＳ Ｐゴシック"/>
            </a:rPr>
            <a:t>扶助費で</a:t>
          </a:r>
          <a:r>
            <a:rPr kumimoji="1" lang="ja-JP" altLang="en-US" sz="1300">
              <a:solidFill>
                <a:sysClr val="windowText" lastClr="000000"/>
              </a:solidFill>
              <a:latin typeface="ＭＳ Ｐゴシック"/>
              <a:ea typeface="ＭＳ Ｐゴシック"/>
            </a:rPr>
            <a:t>は、前年度を中心に実施した子育て世帯への臨時特別給付金等の反動減や生活保護に係る生活扶助費等が減少したこと等により、前年度と比較して13,809円の減となった。</a:t>
          </a:r>
        </a:p>
        <a:p>
          <a:r>
            <a:rPr kumimoji="1" lang="ja-JP" altLang="en-US" sz="1300">
              <a:solidFill>
                <a:sysClr val="windowText" lastClr="000000"/>
              </a:solidFill>
              <a:latin typeface="ＭＳ Ｐゴシック"/>
              <a:ea typeface="ＭＳ Ｐゴシック"/>
            </a:rPr>
            <a:t>　人件費・扶助費・公債費の義務的経費については、行財政改革大綱に基づく取組による抑制を図るとともに、類似団体との比較・分析を行いながら、適正な水準の検討と必要な見直しに取り組み、その他の経費についても、引き続き、適正な事業費等の確保と削減等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151765</xdr:rowOff>
    </xdr:from>
    <xdr:to>
      <xdr:col>24</xdr:col>
      <xdr:colOff>62865</xdr:colOff>
      <xdr:row>38</xdr:row>
      <xdr:rowOff>38100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715"/>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41910</xdr:rowOff>
    </xdr:from>
    <xdr:ext cx="469900" cy="2584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38100</xdr:rowOff>
    </xdr:from>
    <xdr:to>
      <xdr:col>24</xdr:col>
      <xdr:colOff>152400</xdr:colOff>
      <xdr:row>38</xdr:row>
      <xdr:rowOff>38100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98425</xdr:rowOff>
    </xdr:from>
    <xdr:ext cx="469900"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4,599</a:t>
          </a:r>
          <a:endParaRPr kumimoji="1" lang="ja-JP" altLang="en-US" sz="1000" b="1">
            <a:latin typeface="ＭＳ Ｐゴシック"/>
          </a:endParaRPr>
        </a:p>
      </xdr:txBody>
    </xdr:sp>
    <xdr:clientData/>
  </xdr:oneCellAnchor>
  <xdr:twoCellAnchor>
    <xdr:from>
      <xdr:col>23</xdr:col>
      <xdr:colOff>165100</xdr:colOff>
      <xdr:row>31</xdr:row>
      <xdr:rowOff>151765</xdr:rowOff>
    </xdr:from>
    <xdr:to>
      <xdr:col>24</xdr:col>
      <xdr:colOff>152400</xdr:colOff>
      <xdr:row>31</xdr:row>
      <xdr:rowOff>151765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161925</xdr:rowOff>
    </xdr:from>
    <xdr:to>
      <xdr:col>24</xdr:col>
      <xdr:colOff>63500</xdr:colOff>
      <xdr:row>35</xdr:row>
      <xdr:rowOff>31115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9122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37465</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82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20320</xdr:rowOff>
    </xdr:from>
    <xdr:to>
      <xdr:col>19</xdr:col>
      <xdr:colOff>177800</xdr:colOff>
      <xdr:row>35</xdr:row>
      <xdr:rowOff>31115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210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67945</xdr:rowOff>
    </xdr:from>
    <xdr:to>
      <xdr:col>20</xdr:col>
      <xdr:colOff>38100</xdr:colOff>
      <xdr:row>35</xdr:row>
      <xdr:rowOff>169545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160655</xdr:rowOff>
    </xdr:from>
    <xdr:ext cx="469265"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161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120650</xdr:rowOff>
    </xdr:from>
    <xdr:to>
      <xdr:col>15</xdr:col>
      <xdr:colOff>50800</xdr:colOff>
      <xdr:row>35</xdr:row>
      <xdr:rowOff>20320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4995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75565</xdr:rowOff>
    </xdr:from>
    <xdr:to>
      <xdr:col>15</xdr:col>
      <xdr:colOff>101600</xdr:colOff>
      <xdr:row>36</xdr:row>
      <xdr:rowOff>6350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168275</xdr:rowOff>
    </xdr:from>
    <xdr:ext cx="469265" cy="2584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169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120650</xdr:rowOff>
    </xdr:from>
    <xdr:to>
      <xdr:col>10</xdr:col>
      <xdr:colOff>114300</xdr:colOff>
      <xdr:row>34</xdr:row>
      <xdr:rowOff>143510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49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169545</xdr:rowOff>
    </xdr:from>
    <xdr:to>
      <xdr:col>10</xdr:col>
      <xdr:colOff>165100</xdr:colOff>
      <xdr:row>35</xdr:row>
      <xdr:rowOff>99695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90805</xdr:rowOff>
    </xdr:from>
    <xdr:ext cx="469265"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091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168275</xdr:rowOff>
    </xdr:from>
    <xdr:to>
      <xdr:col>6</xdr:col>
      <xdr:colOff>38100</xdr:colOff>
      <xdr:row>35</xdr:row>
      <xdr:rowOff>98425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89535</xdr:rowOff>
    </xdr:from>
    <xdr:ext cx="46926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6090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111125</xdr:rowOff>
    </xdr:from>
    <xdr:to>
      <xdr:col>24</xdr:col>
      <xdr:colOff>114300</xdr:colOff>
      <xdr:row>35</xdr:row>
      <xdr:rowOff>41275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133985</xdr:rowOff>
    </xdr:from>
    <xdr:ext cx="469900" cy="2584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1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151765</xdr:rowOff>
    </xdr:from>
    <xdr:to>
      <xdr:col>20</xdr:col>
      <xdr:colOff>38100</xdr:colOff>
      <xdr:row>35</xdr:row>
      <xdr:rowOff>81915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98425</xdr:rowOff>
    </xdr:from>
    <xdr:ext cx="469265" cy="2584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756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140970</xdr:rowOff>
    </xdr:from>
    <xdr:to>
      <xdr:col>15</xdr:col>
      <xdr:colOff>101600</xdr:colOff>
      <xdr:row>35</xdr:row>
      <xdr:rowOff>71120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87630</xdr:rowOff>
    </xdr:from>
    <xdr:ext cx="46926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745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69850</xdr:rowOff>
    </xdr:from>
    <xdr:to>
      <xdr:col>10</xdr:col>
      <xdr:colOff>165100</xdr:colOff>
      <xdr:row>34</xdr:row>
      <xdr:rowOff>171450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16510</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67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92710</xdr:rowOff>
    </xdr:from>
    <xdr:to>
      <xdr:col>6</xdr:col>
      <xdr:colOff>38100</xdr:colOff>
      <xdr:row>35</xdr:row>
      <xdr:rowOff>22860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40640</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698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153670</xdr:rowOff>
    </xdr:from>
    <xdr:to>
      <xdr:col>24</xdr:col>
      <xdr:colOff>62865</xdr:colOff>
      <xdr:row>59</xdr:row>
      <xdr:rowOff>40640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72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44450</xdr:rowOff>
    </xdr:from>
    <xdr:ext cx="534670" cy="259080"/>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40640</xdr:rowOff>
    </xdr:from>
    <xdr:to>
      <xdr:col>24</xdr:col>
      <xdr:colOff>152400</xdr:colOff>
      <xdr:row>59</xdr:row>
      <xdr:rowOff>40640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100330</xdr:rowOff>
    </xdr:from>
    <xdr:ext cx="598805" cy="2584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182,472</a:t>
          </a:r>
          <a:endParaRPr kumimoji="1" lang="ja-JP" altLang="en-US" sz="1000" b="1">
            <a:latin typeface="ＭＳ Ｐゴシック"/>
          </a:endParaRPr>
        </a:p>
      </xdr:txBody>
    </xdr:sp>
    <xdr:clientData/>
  </xdr:oneCellAnchor>
  <xdr:twoCellAnchor>
    <xdr:from>
      <xdr:col>23</xdr:col>
      <xdr:colOff>165100</xdr:colOff>
      <xdr:row>49</xdr:row>
      <xdr:rowOff>153670</xdr:rowOff>
    </xdr:from>
    <xdr:to>
      <xdr:col>24</xdr:col>
      <xdr:colOff>152400</xdr:colOff>
      <xdr:row>49</xdr:row>
      <xdr:rowOff>153670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7620</xdr:rowOff>
    </xdr:from>
    <xdr:to>
      <xdr:col>24</xdr:col>
      <xdr:colOff>63500</xdr:colOff>
      <xdr:row>57</xdr:row>
      <xdr:rowOff>8890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802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102870</xdr:rowOff>
    </xdr:from>
    <xdr:ext cx="534670" cy="259080"/>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80010</xdr:rowOff>
    </xdr:from>
    <xdr:to>
      <xdr:col>24</xdr:col>
      <xdr:colOff>114300</xdr:colOff>
      <xdr:row>57</xdr:row>
      <xdr:rowOff>10160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57785</xdr:rowOff>
    </xdr:from>
    <xdr:to>
      <xdr:col>19</xdr:col>
      <xdr:colOff>177800</xdr:colOff>
      <xdr:row>57</xdr:row>
      <xdr:rowOff>8890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01735"/>
          <a:ext cx="889000" cy="979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96520</xdr:rowOff>
    </xdr:from>
    <xdr:to>
      <xdr:col>20</xdr:col>
      <xdr:colOff>38100</xdr:colOff>
      <xdr:row>57</xdr:row>
      <xdr:rowOff>26670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43180</xdr:rowOff>
    </xdr:from>
    <xdr:ext cx="534035" cy="2584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29965" y="947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57785</xdr:rowOff>
    </xdr:from>
    <xdr:to>
      <xdr:col>15</xdr:col>
      <xdr:colOff>50800</xdr:colOff>
      <xdr:row>57</xdr:row>
      <xdr:rowOff>122555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01735"/>
          <a:ext cx="889000" cy="1093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96520</xdr:rowOff>
    </xdr:from>
    <xdr:to>
      <xdr:col>15</xdr:col>
      <xdr:colOff>101600</xdr:colOff>
      <xdr:row>51</xdr:row>
      <xdr:rowOff>26670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43815</xdr:rowOff>
    </xdr:from>
    <xdr:ext cx="598170" cy="2584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580" y="8444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122555</xdr:rowOff>
    </xdr:from>
    <xdr:to>
      <xdr:col>10</xdr:col>
      <xdr:colOff>114300</xdr:colOff>
      <xdr:row>58</xdr:row>
      <xdr:rowOff>22860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9520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49530</xdr:rowOff>
    </xdr:from>
    <xdr:to>
      <xdr:col>10</xdr:col>
      <xdr:colOff>165100</xdr:colOff>
      <xdr:row>57</xdr:row>
      <xdr:rowOff>151130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167640</xdr:rowOff>
    </xdr:from>
    <xdr:ext cx="534035" cy="2584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1965" y="9597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64770</xdr:rowOff>
    </xdr:from>
    <xdr:to>
      <xdr:col>6</xdr:col>
      <xdr:colOff>38100</xdr:colOff>
      <xdr:row>57</xdr:row>
      <xdr:rowOff>166370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11430</xdr:rowOff>
    </xdr:from>
    <xdr:ext cx="53403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2965" y="9612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128270</xdr:rowOff>
    </xdr:from>
    <xdr:to>
      <xdr:col>24</xdr:col>
      <xdr:colOff>114300</xdr:colOff>
      <xdr:row>57</xdr:row>
      <xdr:rowOff>58420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106680</xdr:rowOff>
    </xdr:from>
    <xdr:ext cx="534670" cy="259080"/>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0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129540</xdr:rowOff>
    </xdr:from>
    <xdr:to>
      <xdr:col>20</xdr:col>
      <xdr:colOff>38100</xdr:colOff>
      <xdr:row>57</xdr:row>
      <xdr:rowOff>59690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50800</xdr:rowOff>
    </xdr:from>
    <xdr:ext cx="53403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29965" y="982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51</xdr:row>
      <xdr:rowOff>6985</xdr:rowOff>
    </xdr:from>
    <xdr:to>
      <xdr:col>15</xdr:col>
      <xdr:colOff>101600</xdr:colOff>
      <xdr:row>51</xdr:row>
      <xdr:rowOff>109220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50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99695</xdr:rowOff>
    </xdr:from>
    <xdr:ext cx="598170" cy="2584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580" y="8843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71755</xdr:rowOff>
    </xdr:from>
    <xdr:to>
      <xdr:col>10</xdr:col>
      <xdr:colOff>165100</xdr:colOff>
      <xdr:row>58</xdr:row>
      <xdr:rowOff>1905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164465</xdr:rowOff>
    </xdr:from>
    <xdr:ext cx="53403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1965" y="9937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143510</xdr:rowOff>
    </xdr:from>
    <xdr:to>
      <xdr:col>6</xdr:col>
      <xdr:colOff>38100</xdr:colOff>
      <xdr:row>58</xdr:row>
      <xdr:rowOff>73660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65405</xdr:rowOff>
    </xdr:from>
    <xdr:ext cx="534035" cy="2584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2965" y="10009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114935</xdr:rowOff>
    </xdr:from>
    <xdr:to>
      <xdr:col>24</xdr:col>
      <xdr:colOff>62865</xdr:colOff>
      <xdr:row>79</xdr:row>
      <xdr:rowOff>29210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3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33020</xdr:rowOff>
    </xdr:from>
    <xdr:ext cx="598805" cy="259080"/>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121,204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29210</xdr:rowOff>
    </xdr:from>
    <xdr:to>
      <xdr:col>24</xdr:col>
      <xdr:colOff>152400</xdr:colOff>
      <xdr:row>79</xdr:row>
      <xdr:rowOff>29210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61595</xdr:rowOff>
    </xdr:from>
    <xdr:ext cx="598805" cy="25908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235,948</a:t>
          </a:r>
          <a:endParaRPr kumimoji="1" lang="ja-JP" altLang="en-US" sz="1000" b="1">
            <a:latin typeface="ＭＳ Ｐゴシック"/>
          </a:endParaRPr>
        </a:p>
      </xdr:txBody>
    </xdr:sp>
    <xdr:clientData/>
  </xdr:oneCellAnchor>
  <xdr:twoCellAnchor>
    <xdr:from>
      <xdr:col>23</xdr:col>
      <xdr:colOff>165100</xdr:colOff>
      <xdr:row>70</xdr:row>
      <xdr:rowOff>114935</xdr:rowOff>
    </xdr:from>
    <xdr:to>
      <xdr:col>24</xdr:col>
      <xdr:colOff>152400</xdr:colOff>
      <xdr:row>70</xdr:row>
      <xdr:rowOff>114935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149225</xdr:rowOff>
    </xdr:from>
    <xdr:to>
      <xdr:col>24</xdr:col>
      <xdr:colOff>63500</xdr:colOff>
      <xdr:row>72</xdr:row>
      <xdr:rowOff>38100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32217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53340</xdr:rowOff>
    </xdr:from>
    <xdr:ext cx="598805" cy="2584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74930</xdr:rowOff>
    </xdr:from>
    <xdr:to>
      <xdr:col>24</xdr:col>
      <xdr:colOff>114300</xdr:colOff>
      <xdr:row>76</xdr:row>
      <xdr:rowOff>5080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149225</xdr:rowOff>
    </xdr:from>
    <xdr:to>
      <xdr:col>19</xdr:col>
      <xdr:colOff>177800</xdr:colOff>
      <xdr:row>73</xdr:row>
      <xdr:rowOff>67945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32217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140335</xdr:rowOff>
    </xdr:from>
    <xdr:to>
      <xdr:col>20</xdr:col>
      <xdr:colOff>38100</xdr:colOff>
      <xdr:row>75</xdr:row>
      <xdr:rowOff>70485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61595</xdr:rowOff>
    </xdr:from>
    <xdr:ext cx="59817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2920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67945</xdr:rowOff>
    </xdr:from>
    <xdr:to>
      <xdr:col>15</xdr:col>
      <xdr:colOff>50800</xdr:colOff>
      <xdr:row>74</xdr:row>
      <xdr:rowOff>36830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8379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122555</xdr:rowOff>
    </xdr:from>
    <xdr:to>
      <xdr:col>15</xdr:col>
      <xdr:colOff>101600</xdr:colOff>
      <xdr:row>77</xdr:row>
      <xdr:rowOff>52705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43815</xdr:rowOff>
    </xdr:from>
    <xdr:ext cx="59817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3245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36830</xdr:rowOff>
    </xdr:from>
    <xdr:to>
      <xdr:col>10</xdr:col>
      <xdr:colOff>114300</xdr:colOff>
      <xdr:row>74</xdr:row>
      <xdr:rowOff>140335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2413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19050</xdr:rowOff>
    </xdr:from>
    <xdr:to>
      <xdr:col>10</xdr:col>
      <xdr:colOff>165100</xdr:colOff>
      <xdr:row>77</xdr:row>
      <xdr:rowOff>120650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111760</xdr:rowOff>
    </xdr:from>
    <xdr:ext cx="598170" cy="2584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3313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90170</xdr:rowOff>
    </xdr:from>
    <xdr:to>
      <xdr:col>6</xdr:col>
      <xdr:colOff>38100</xdr:colOff>
      <xdr:row>78</xdr:row>
      <xdr:rowOff>20320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11430</xdr:rowOff>
    </xdr:from>
    <xdr:ext cx="59817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3384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71</xdr:row>
      <xdr:rowOff>158750</xdr:rowOff>
    </xdr:from>
    <xdr:to>
      <xdr:col>24</xdr:col>
      <xdr:colOff>114300</xdr:colOff>
      <xdr:row>72</xdr:row>
      <xdr:rowOff>88900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33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10160</xdr:rowOff>
    </xdr:from>
    <xdr:ext cx="598805" cy="259080"/>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83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215,013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98425</xdr:rowOff>
    </xdr:from>
    <xdr:to>
      <xdr:col>20</xdr:col>
      <xdr:colOff>38100</xdr:colOff>
      <xdr:row>72</xdr:row>
      <xdr:rowOff>29210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271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70</xdr:row>
      <xdr:rowOff>45085</xdr:rowOff>
    </xdr:from>
    <xdr:ext cx="598170" cy="2584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2046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17780</xdr:rowOff>
    </xdr:from>
    <xdr:to>
      <xdr:col>15</xdr:col>
      <xdr:colOff>101600</xdr:colOff>
      <xdr:row>73</xdr:row>
      <xdr:rowOff>118745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33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135255</xdr:rowOff>
    </xdr:from>
    <xdr:ext cx="598170" cy="2584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2308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157480</xdr:rowOff>
    </xdr:from>
    <xdr:to>
      <xdr:col>10</xdr:col>
      <xdr:colOff>165100</xdr:colOff>
      <xdr:row>74</xdr:row>
      <xdr:rowOff>87630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104140</xdr:rowOff>
    </xdr:from>
    <xdr:ext cx="59817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2448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89535</xdr:rowOff>
    </xdr:from>
    <xdr:to>
      <xdr:col>6</xdr:col>
      <xdr:colOff>38100</xdr:colOff>
      <xdr:row>75</xdr:row>
      <xdr:rowOff>19685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36195</xdr:rowOff>
    </xdr:from>
    <xdr:ext cx="598170"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2552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98</xdr:row>
      <xdr:rowOff>89535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225"/>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93345</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26,630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89535</xdr:rowOff>
    </xdr:from>
    <xdr:to>
      <xdr:col>24</xdr:col>
      <xdr:colOff>152400</xdr:colOff>
      <xdr:row>98</xdr:row>
      <xdr:rowOff>89535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584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105,508</a:t>
          </a:r>
          <a:endParaRPr kumimoji="1" lang="ja-JP" altLang="en-US" sz="1000" b="1">
            <a:latin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12065</xdr:rowOff>
    </xdr:from>
    <xdr:to>
      <xdr:col>24</xdr:col>
      <xdr:colOff>63500</xdr:colOff>
      <xdr:row>97</xdr:row>
      <xdr:rowOff>59690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271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3175</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0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151765</xdr:rowOff>
    </xdr:from>
    <xdr:to>
      <xdr:col>24</xdr:col>
      <xdr:colOff>114300</xdr:colOff>
      <xdr:row>96</xdr:row>
      <xdr:rowOff>81915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59690</xdr:rowOff>
    </xdr:from>
    <xdr:to>
      <xdr:col>19</xdr:col>
      <xdr:colOff>177800</xdr:colOff>
      <xdr:row>97</xdr:row>
      <xdr:rowOff>139700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03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133985</xdr:rowOff>
    </xdr:from>
    <xdr:to>
      <xdr:col>20</xdr:col>
      <xdr:colOff>38100</xdr:colOff>
      <xdr:row>96</xdr:row>
      <xdr:rowOff>64135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80645</xdr:rowOff>
    </xdr:from>
    <xdr:ext cx="53403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139700</xdr:rowOff>
    </xdr:from>
    <xdr:to>
      <xdr:col>15</xdr:col>
      <xdr:colOff>50800</xdr:colOff>
      <xdr:row>98</xdr:row>
      <xdr:rowOff>1270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03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60325</xdr:rowOff>
    </xdr:from>
    <xdr:to>
      <xdr:col>15</xdr:col>
      <xdr:colOff>101600</xdr:colOff>
      <xdr:row>96</xdr:row>
      <xdr:rowOff>161925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6985</xdr:rowOff>
    </xdr:from>
    <xdr:ext cx="534035" cy="2584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29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146050</xdr:rowOff>
    </xdr:from>
    <xdr:to>
      <xdr:col>10</xdr:col>
      <xdr:colOff>114300</xdr:colOff>
      <xdr:row>98</xdr:row>
      <xdr:rowOff>1270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767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160020</xdr:rowOff>
    </xdr:from>
    <xdr:to>
      <xdr:col>10</xdr:col>
      <xdr:colOff>165100</xdr:colOff>
      <xdr:row>97</xdr:row>
      <xdr:rowOff>90170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106680</xdr:rowOff>
    </xdr:from>
    <xdr:ext cx="53403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39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167005</xdr:rowOff>
    </xdr:from>
    <xdr:to>
      <xdr:col>6</xdr:col>
      <xdr:colOff>38100</xdr:colOff>
      <xdr:row>97</xdr:row>
      <xdr:rowOff>97790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113665</xdr:rowOff>
    </xdr:from>
    <xdr:ext cx="534035" cy="2584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401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132715</xdr:rowOff>
    </xdr:from>
    <xdr:to>
      <xdr:col>24</xdr:col>
      <xdr:colOff>114300</xdr:colOff>
      <xdr:row>97</xdr:row>
      <xdr:rowOff>63500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111125</xdr:rowOff>
    </xdr:from>
    <xdr:ext cx="534670" cy="2584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0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8890</xdr:rowOff>
    </xdr:from>
    <xdr:to>
      <xdr:col>20</xdr:col>
      <xdr:colOff>38100</xdr:colOff>
      <xdr:row>97</xdr:row>
      <xdr:rowOff>110490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101600</xdr:rowOff>
    </xdr:from>
    <xdr:ext cx="53403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732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88900</xdr:rowOff>
    </xdr:from>
    <xdr:to>
      <xdr:col>15</xdr:col>
      <xdr:colOff>101600</xdr:colOff>
      <xdr:row>98</xdr:row>
      <xdr:rowOff>19050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10160</xdr:rowOff>
    </xdr:from>
    <xdr:ext cx="53403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81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121920</xdr:rowOff>
    </xdr:from>
    <xdr:to>
      <xdr:col>10</xdr:col>
      <xdr:colOff>165100</xdr:colOff>
      <xdr:row>98</xdr:row>
      <xdr:rowOff>52070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43180</xdr:rowOff>
    </xdr:from>
    <xdr:ext cx="534035" cy="2584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6845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95250</xdr:rowOff>
    </xdr:from>
    <xdr:to>
      <xdr:col>6</xdr:col>
      <xdr:colOff>38100</xdr:colOff>
      <xdr:row>98</xdr:row>
      <xdr:rowOff>25400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16510</xdr:rowOff>
    </xdr:from>
    <xdr:ext cx="53403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818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21590</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139700</xdr:rowOff>
    </xdr:from>
    <xdr:ext cx="53467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18,299</a:t>
          </a:r>
          <a:endParaRPr kumimoji="1" lang="ja-JP" altLang="en-US" sz="1000" b="1">
            <a:latin typeface="ＭＳ Ｐゴシック"/>
          </a:endParaRPr>
        </a:p>
      </xdr:txBody>
    </xdr:sp>
    <xdr:clientData/>
  </xdr:oneCellAnchor>
  <xdr:twoCellAnchor>
    <xdr:from>
      <xdr:col>54</xdr:col>
      <xdr:colOff>101600</xdr:colOff>
      <xdr:row>31</xdr:row>
      <xdr:rowOff>21590</xdr:rowOff>
    </xdr:from>
    <xdr:to>
      <xdr:col>55</xdr:col>
      <xdr:colOff>88900</xdr:colOff>
      <xdr:row>31</xdr:row>
      <xdr:rowOff>21590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31115</xdr:rowOff>
    </xdr:from>
    <xdr:to>
      <xdr:col>55</xdr:col>
      <xdr:colOff>0</xdr:colOff>
      <xdr:row>39</xdr:row>
      <xdr:rowOff>33020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176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94615</xdr:rowOff>
    </xdr:from>
    <xdr:ext cx="469900" cy="25908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31115</xdr:rowOff>
    </xdr:from>
    <xdr:to>
      <xdr:col>50</xdr:col>
      <xdr:colOff>114300</xdr:colOff>
      <xdr:row>39</xdr:row>
      <xdr:rowOff>31115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17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70485</xdr:rowOff>
    </xdr:from>
    <xdr:to>
      <xdr:col>50</xdr:col>
      <xdr:colOff>165100</xdr:colOff>
      <xdr:row>39</xdr:row>
      <xdr:rowOff>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17780</xdr:rowOff>
    </xdr:from>
    <xdr:ext cx="469265" cy="2584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31115</xdr:rowOff>
    </xdr:from>
    <xdr:to>
      <xdr:col>45</xdr:col>
      <xdr:colOff>177800</xdr:colOff>
      <xdr:row>39</xdr:row>
      <xdr:rowOff>31750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176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17780</xdr:rowOff>
    </xdr:from>
    <xdr:ext cx="469265" cy="2584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23495</xdr:rowOff>
    </xdr:from>
    <xdr:to>
      <xdr:col>41</xdr:col>
      <xdr:colOff>50800</xdr:colOff>
      <xdr:row>39</xdr:row>
      <xdr:rowOff>31750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100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60960</xdr:rowOff>
    </xdr:from>
    <xdr:to>
      <xdr:col>41</xdr:col>
      <xdr:colOff>101600</xdr:colOff>
      <xdr:row>38</xdr:row>
      <xdr:rowOff>162560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7620</xdr:rowOff>
    </xdr:from>
    <xdr:ext cx="469265" cy="2584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350" y="6351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55245</xdr:rowOff>
    </xdr:from>
    <xdr:to>
      <xdr:col>36</xdr:col>
      <xdr:colOff>165100</xdr:colOff>
      <xdr:row>38</xdr:row>
      <xdr:rowOff>156845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1905</xdr:rowOff>
    </xdr:from>
    <xdr:ext cx="46926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6345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153670</xdr:rowOff>
    </xdr:from>
    <xdr:to>
      <xdr:col>55</xdr:col>
      <xdr:colOff>50800</xdr:colOff>
      <xdr:row>39</xdr:row>
      <xdr:rowOff>83820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68580</xdr:rowOff>
    </xdr:from>
    <xdr:ext cx="378460" cy="25908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3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151765</xdr:rowOff>
    </xdr:from>
    <xdr:to>
      <xdr:col>50</xdr:col>
      <xdr:colOff>165100</xdr:colOff>
      <xdr:row>39</xdr:row>
      <xdr:rowOff>81915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73025</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70" y="6759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151765</xdr:rowOff>
    </xdr:from>
    <xdr:to>
      <xdr:col>46</xdr:col>
      <xdr:colOff>38100</xdr:colOff>
      <xdr:row>39</xdr:row>
      <xdr:rowOff>81915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73025</xdr:rowOff>
    </xdr:from>
    <xdr:ext cx="37846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70" y="6759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152400</xdr:rowOff>
    </xdr:from>
    <xdr:to>
      <xdr:col>41</xdr:col>
      <xdr:colOff>101600</xdr:colOff>
      <xdr:row>39</xdr:row>
      <xdr:rowOff>82550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73660</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70" y="6760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144145</xdr:rowOff>
    </xdr:from>
    <xdr:to>
      <xdr:col>36</xdr:col>
      <xdr:colOff>165100</xdr:colOff>
      <xdr:row>39</xdr:row>
      <xdr:rowOff>74930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65405</xdr:rowOff>
    </xdr:from>
    <xdr:ext cx="378460" cy="2584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70" y="67519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6350</xdr:rowOff>
    </xdr:from>
    <xdr:to>
      <xdr:col>54</xdr:col>
      <xdr:colOff>189865</xdr:colOff>
      <xdr:row>59</xdr:row>
      <xdr:rowOff>73025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300"/>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76835</xdr:rowOff>
    </xdr:from>
    <xdr:ext cx="469900" cy="2584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73025</xdr:rowOff>
    </xdr:from>
    <xdr:to>
      <xdr:col>55</xdr:col>
      <xdr:colOff>88900</xdr:colOff>
      <xdr:row>59</xdr:row>
      <xdr:rowOff>73025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124460</xdr:rowOff>
    </xdr:from>
    <xdr:ext cx="534670" cy="259080"/>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89,649</a:t>
          </a:r>
          <a:endParaRPr kumimoji="1" lang="ja-JP" altLang="en-US" sz="1000" b="1">
            <a:latin typeface="ＭＳ Ｐゴシック"/>
          </a:endParaRPr>
        </a:p>
      </xdr:txBody>
    </xdr:sp>
    <xdr:clientData/>
  </xdr:oneCellAnchor>
  <xdr:twoCellAnchor>
    <xdr:from>
      <xdr:col>54</xdr:col>
      <xdr:colOff>101600</xdr:colOff>
      <xdr:row>51</xdr:row>
      <xdr:rowOff>6350</xdr:rowOff>
    </xdr:from>
    <xdr:to>
      <xdr:col>55</xdr:col>
      <xdr:colOff>88900</xdr:colOff>
      <xdr:row>51</xdr:row>
      <xdr:rowOff>6350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163830</xdr:rowOff>
    </xdr:from>
    <xdr:to>
      <xdr:col>55</xdr:col>
      <xdr:colOff>0</xdr:colOff>
      <xdr:row>58</xdr:row>
      <xdr:rowOff>9525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6503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130810</xdr:rowOff>
    </xdr:from>
    <xdr:ext cx="534670" cy="259080"/>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152400</xdr:rowOff>
    </xdr:from>
    <xdr:to>
      <xdr:col>55</xdr:col>
      <xdr:colOff>50800</xdr:colOff>
      <xdr:row>58</xdr:row>
      <xdr:rowOff>82550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73660</xdr:rowOff>
    </xdr:from>
    <xdr:to>
      <xdr:col>50</xdr:col>
      <xdr:colOff>114300</xdr:colOff>
      <xdr:row>58</xdr:row>
      <xdr:rowOff>9525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4631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160020</xdr:rowOff>
    </xdr:from>
    <xdr:to>
      <xdr:col>50</xdr:col>
      <xdr:colOff>165100</xdr:colOff>
      <xdr:row>58</xdr:row>
      <xdr:rowOff>90170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81280</xdr:rowOff>
    </xdr:from>
    <xdr:ext cx="53403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1965" y="10025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73660</xdr:rowOff>
    </xdr:from>
    <xdr:to>
      <xdr:col>45</xdr:col>
      <xdr:colOff>177800</xdr:colOff>
      <xdr:row>57</xdr:row>
      <xdr:rowOff>132080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463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12065</xdr:rowOff>
    </xdr:from>
    <xdr:to>
      <xdr:col>46</xdr:col>
      <xdr:colOff>38100</xdr:colOff>
      <xdr:row>58</xdr:row>
      <xdr:rowOff>113665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104775</xdr:rowOff>
    </xdr:from>
    <xdr:ext cx="53403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2965" y="10048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132080</xdr:rowOff>
    </xdr:from>
    <xdr:to>
      <xdr:col>41</xdr:col>
      <xdr:colOff>50800</xdr:colOff>
      <xdr:row>57</xdr:row>
      <xdr:rowOff>170815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047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169545</xdr:rowOff>
    </xdr:from>
    <xdr:to>
      <xdr:col>41</xdr:col>
      <xdr:colOff>101600</xdr:colOff>
      <xdr:row>58</xdr:row>
      <xdr:rowOff>99695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90805</xdr:rowOff>
    </xdr:from>
    <xdr:ext cx="534035" cy="2584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3965" y="10034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10795</xdr:rowOff>
    </xdr:from>
    <xdr:to>
      <xdr:col>36</xdr:col>
      <xdr:colOff>165100</xdr:colOff>
      <xdr:row>58</xdr:row>
      <xdr:rowOff>112395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103505</xdr:rowOff>
    </xdr:from>
    <xdr:ext cx="53403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4965" y="10047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113030</xdr:rowOff>
    </xdr:from>
    <xdr:to>
      <xdr:col>55</xdr:col>
      <xdr:colOff>50800</xdr:colOff>
      <xdr:row>57</xdr:row>
      <xdr:rowOff>43180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135890</xdr:rowOff>
    </xdr:from>
    <xdr:ext cx="534670" cy="259080"/>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6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130175</xdr:rowOff>
    </xdr:from>
    <xdr:to>
      <xdr:col>50</xdr:col>
      <xdr:colOff>165100</xdr:colOff>
      <xdr:row>58</xdr:row>
      <xdr:rowOff>60325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76835</xdr:rowOff>
    </xdr:from>
    <xdr:ext cx="534035" cy="2584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1965" y="9678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22860</xdr:rowOff>
    </xdr:from>
    <xdr:to>
      <xdr:col>46</xdr:col>
      <xdr:colOff>38100</xdr:colOff>
      <xdr:row>57</xdr:row>
      <xdr:rowOff>124460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140970</xdr:rowOff>
    </xdr:from>
    <xdr:ext cx="534035"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2965" y="9570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81280</xdr:rowOff>
    </xdr:from>
    <xdr:to>
      <xdr:col>41</xdr:col>
      <xdr:colOff>101600</xdr:colOff>
      <xdr:row>58</xdr:row>
      <xdr:rowOff>11430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27940</xdr:rowOff>
    </xdr:from>
    <xdr:ext cx="53403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3965" y="9629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120650</xdr:rowOff>
    </xdr:from>
    <xdr:to>
      <xdr:col>36</xdr:col>
      <xdr:colOff>165100</xdr:colOff>
      <xdr:row>58</xdr:row>
      <xdr:rowOff>50165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66675</xdr:rowOff>
    </xdr:from>
    <xdr:ext cx="534035" cy="2584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4965" y="9667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95250</xdr:rowOff>
    </xdr:from>
    <xdr:to>
      <xdr:col>54</xdr:col>
      <xdr:colOff>189865</xdr:colOff>
      <xdr:row>78</xdr:row>
      <xdr:rowOff>159385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20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163195</xdr:rowOff>
    </xdr:from>
    <xdr:ext cx="469900" cy="259080"/>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159385</xdr:rowOff>
    </xdr:from>
    <xdr:to>
      <xdr:col>55</xdr:col>
      <xdr:colOff>88900</xdr:colOff>
      <xdr:row>78</xdr:row>
      <xdr:rowOff>159385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41910</xdr:rowOff>
    </xdr:from>
    <xdr:ext cx="534670" cy="2584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69,323</a:t>
          </a:r>
          <a:endParaRPr kumimoji="1" lang="ja-JP" altLang="en-US" sz="1000" b="1">
            <a:latin typeface="ＭＳ Ｐゴシック"/>
          </a:endParaRPr>
        </a:p>
      </xdr:txBody>
    </xdr:sp>
    <xdr:clientData/>
  </xdr:oneCellAnchor>
  <xdr:twoCellAnchor>
    <xdr:from>
      <xdr:col>54</xdr:col>
      <xdr:colOff>101600</xdr:colOff>
      <xdr:row>71</xdr:row>
      <xdr:rowOff>95250</xdr:rowOff>
    </xdr:from>
    <xdr:to>
      <xdr:col>55</xdr:col>
      <xdr:colOff>88900</xdr:colOff>
      <xdr:row>71</xdr:row>
      <xdr:rowOff>95250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38735</xdr:rowOff>
    </xdr:from>
    <xdr:to>
      <xdr:col>55</xdr:col>
      <xdr:colOff>0</xdr:colOff>
      <xdr:row>76</xdr:row>
      <xdr:rowOff>93345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726035"/>
          <a:ext cx="838200"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158750</xdr:rowOff>
    </xdr:from>
    <xdr:ext cx="534670" cy="259080"/>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88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8890</xdr:rowOff>
    </xdr:from>
    <xdr:to>
      <xdr:col>55</xdr:col>
      <xdr:colOff>50800</xdr:colOff>
      <xdr:row>77</xdr:row>
      <xdr:rowOff>110490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38735</xdr:rowOff>
    </xdr:from>
    <xdr:to>
      <xdr:col>50</xdr:col>
      <xdr:colOff>114300</xdr:colOff>
      <xdr:row>74</xdr:row>
      <xdr:rowOff>132080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72603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19050</xdr:rowOff>
    </xdr:from>
    <xdr:to>
      <xdr:col>50</xdr:col>
      <xdr:colOff>165100</xdr:colOff>
      <xdr:row>77</xdr:row>
      <xdr:rowOff>120650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111760</xdr:rowOff>
    </xdr:from>
    <xdr:ext cx="534035"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1965" y="13313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132080</xdr:rowOff>
    </xdr:from>
    <xdr:to>
      <xdr:col>45</xdr:col>
      <xdr:colOff>177800</xdr:colOff>
      <xdr:row>77</xdr:row>
      <xdr:rowOff>15875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819380"/>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149225</xdr:rowOff>
    </xdr:from>
    <xdr:to>
      <xdr:col>46</xdr:col>
      <xdr:colOff>38100</xdr:colOff>
      <xdr:row>77</xdr:row>
      <xdr:rowOff>79375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70485</xdr:rowOff>
    </xdr:from>
    <xdr:ext cx="53403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2965" y="13272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15875</xdr:rowOff>
    </xdr:from>
    <xdr:to>
      <xdr:col>41</xdr:col>
      <xdr:colOff>50800</xdr:colOff>
      <xdr:row>77</xdr:row>
      <xdr:rowOff>88900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1752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103505</xdr:rowOff>
    </xdr:from>
    <xdr:to>
      <xdr:col>41</xdr:col>
      <xdr:colOff>101600</xdr:colOff>
      <xdr:row>78</xdr:row>
      <xdr:rowOff>33655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24765</xdr:rowOff>
    </xdr:from>
    <xdr:ext cx="53403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3965" y="13397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116205</xdr:rowOff>
    </xdr:from>
    <xdr:to>
      <xdr:col>36</xdr:col>
      <xdr:colOff>165100</xdr:colOff>
      <xdr:row>78</xdr:row>
      <xdr:rowOff>46355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37465</xdr:rowOff>
    </xdr:from>
    <xdr:ext cx="53403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4965" y="13410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42545</xdr:rowOff>
    </xdr:from>
    <xdr:to>
      <xdr:col>55</xdr:col>
      <xdr:colOff>50800</xdr:colOff>
      <xdr:row>76</xdr:row>
      <xdr:rowOff>144145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65405</xdr:rowOff>
    </xdr:from>
    <xdr:ext cx="534670" cy="2584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24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159385</xdr:rowOff>
    </xdr:from>
    <xdr:to>
      <xdr:col>50</xdr:col>
      <xdr:colOff>165100</xdr:colOff>
      <xdr:row>74</xdr:row>
      <xdr:rowOff>89535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106045</xdr:rowOff>
    </xdr:from>
    <xdr:ext cx="53403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1965" y="12450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80645</xdr:rowOff>
    </xdr:from>
    <xdr:to>
      <xdr:col>46</xdr:col>
      <xdr:colOff>38100</xdr:colOff>
      <xdr:row>75</xdr:row>
      <xdr:rowOff>10795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7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27305</xdr:rowOff>
    </xdr:from>
    <xdr:ext cx="53403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2965" y="12543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136525</xdr:rowOff>
    </xdr:from>
    <xdr:to>
      <xdr:col>41</xdr:col>
      <xdr:colOff>101600</xdr:colOff>
      <xdr:row>77</xdr:row>
      <xdr:rowOff>66675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83185</xdr:rowOff>
    </xdr:from>
    <xdr:ext cx="534035"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3965" y="12941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38100</xdr:rowOff>
    </xdr:from>
    <xdr:to>
      <xdr:col>36</xdr:col>
      <xdr:colOff>165100</xdr:colOff>
      <xdr:row>77</xdr:row>
      <xdr:rowOff>139700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156210</xdr:rowOff>
    </xdr:from>
    <xdr:ext cx="534035" cy="2584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4965" y="13014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99</xdr:row>
      <xdr:rowOff>66675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402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70485</xdr:rowOff>
    </xdr:from>
    <xdr:ext cx="534670" cy="25908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66675</xdr:rowOff>
    </xdr:from>
    <xdr:to>
      <xdr:col>55</xdr:col>
      <xdr:colOff>88900</xdr:colOff>
      <xdr:row>99</xdr:row>
      <xdr:rowOff>66675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170180</xdr:rowOff>
    </xdr:from>
    <xdr:ext cx="534670"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91,605</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143510</xdr:rowOff>
    </xdr:from>
    <xdr:to>
      <xdr:col>55</xdr:col>
      <xdr:colOff>0</xdr:colOff>
      <xdr:row>95</xdr:row>
      <xdr:rowOff>87630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259810"/>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169545</xdr:rowOff>
    </xdr:from>
    <xdr:ext cx="534670" cy="2584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19685</xdr:rowOff>
    </xdr:from>
    <xdr:to>
      <xdr:col>55</xdr:col>
      <xdr:colOff>50800</xdr:colOff>
      <xdr:row>96</xdr:row>
      <xdr:rowOff>121285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69215</xdr:rowOff>
    </xdr:from>
    <xdr:to>
      <xdr:col>50</xdr:col>
      <xdr:colOff>114300</xdr:colOff>
      <xdr:row>94</xdr:row>
      <xdr:rowOff>143510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18551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34290</xdr:rowOff>
    </xdr:from>
    <xdr:to>
      <xdr:col>50</xdr:col>
      <xdr:colOff>165100</xdr:colOff>
      <xdr:row>96</xdr:row>
      <xdr:rowOff>135890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127000</xdr:rowOff>
    </xdr:from>
    <xdr:ext cx="53403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58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16510</xdr:rowOff>
    </xdr:from>
    <xdr:to>
      <xdr:col>45</xdr:col>
      <xdr:colOff>177800</xdr:colOff>
      <xdr:row>94</xdr:row>
      <xdr:rowOff>69215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328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35560</xdr:rowOff>
    </xdr:from>
    <xdr:to>
      <xdr:col>46</xdr:col>
      <xdr:colOff>38100</xdr:colOff>
      <xdr:row>96</xdr:row>
      <xdr:rowOff>137160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128270</xdr:rowOff>
    </xdr:from>
    <xdr:ext cx="53403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2965" y="16587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16510</xdr:rowOff>
    </xdr:from>
    <xdr:to>
      <xdr:col>41</xdr:col>
      <xdr:colOff>50800</xdr:colOff>
      <xdr:row>95</xdr:row>
      <xdr:rowOff>153670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32810"/>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50800</xdr:rowOff>
    </xdr:from>
    <xdr:to>
      <xdr:col>41</xdr:col>
      <xdr:colOff>101600</xdr:colOff>
      <xdr:row>96</xdr:row>
      <xdr:rowOff>152400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143510</xdr:rowOff>
    </xdr:from>
    <xdr:ext cx="534035" cy="2584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59055</xdr:rowOff>
    </xdr:from>
    <xdr:to>
      <xdr:col>36</xdr:col>
      <xdr:colOff>165100</xdr:colOff>
      <xdr:row>96</xdr:row>
      <xdr:rowOff>160655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151765</xdr:rowOff>
    </xdr:from>
    <xdr:ext cx="53403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61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36830</xdr:rowOff>
    </xdr:from>
    <xdr:to>
      <xdr:col>55</xdr:col>
      <xdr:colOff>50800</xdr:colOff>
      <xdr:row>95</xdr:row>
      <xdr:rowOff>138430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59690</xdr:rowOff>
    </xdr:from>
    <xdr:ext cx="534670" cy="259080"/>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75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92075</xdr:rowOff>
    </xdr:from>
    <xdr:to>
      <xdr:col>50</xdr:col>
      <xdr:colOff>165100</xdr:colOff>
      <xdr:row>95</xdr:row>
      <xdr:rowOff>22225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38735</xdr:rowOff>
    </xdr:from>
    <xdr:ext cx="53403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1965" y="15983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18415</xdr:rowOff>
    </xdr:from>
    <xdr:to>
      <xdr:col>46</xdr:col>
      <xdr:colOff>38100</xdr:colOff>
      <xdr:row>94</xdr:row>
      <xdr:rowOff>120650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34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137160</xdr:rowOff>
    </xdr:from>
    <xdr:ext cx="53403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2965" y="1591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137160</xdr:rowOff>
    </xdr:from>
    <xdr:to>
      <xdr:col>41</xdr:col>
      <xdr:colOff>101600</xdr:colOff>
      <xdr:row>94</xdr:row>
      <xdr:rowOff>67310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83820</xdr:rowOff>
    </xdr:from>
    <xdr:ext cx="53403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5857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102870</xdr:rowOff>
    </xdr:from>
    <xdr:to>
      <xdr:col>36</xdr:col>
      <xdr:colOff>165100</xdr:colOff>
      <xdr:row>96</xdr:row>
      <xdr:rowOff>33020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49530</xdr:rowOff>
    </xdr:from>
    <xdr:ext cx="534035"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6165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84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44450</xdr:rowOff>
    </xdr:from>
    <xdr:to>
      <xdr:col>85</xdr:col>
      <xdr:colOff>126365</xdr:colOff>
      <xdr:row>38</xdr:row>
      <xdr:rowOff>15875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400"/>
          <a:ext cx="127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19685</xdr:rowOff>
    </xdr:from>
    <xdr:ext cx="534670" cy="2584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15875</xdr:rowOff>
    </xdr:from>
    <xdr:to>
      <xdr:col>86</xdr:col>
      <xdr:colOff>25400</xdr:colOff>
      <xdr:row>38</xdr:row>
      <xdr:rowOff>15875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162560</xdr:rowOff>
    </xdr:from>
    <xdr:ext cx="534670" cy="259080"/>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30,663</a:t>
          </a:r>
          <a:endParaRPr kumimoji="1" lang="ja-JP" altLang="en-US" sz="1000" b="1">
            <a:latin typeface="ＭＳ Ｐゴシック"/>
          </a:endParaRPr>
        </a:p>
      </xdr:txBody>
    </xdr:sp>
    <xdr:clientData/>
  </xdr:oneCellAnchor>
  <xdr:twoCellAnchor>
    <xdr:from>
      <xdr:col>85</xdr:col>
      <xdr:colOff>38100</xdr:colOff>
      <xdr:row>31</xdr:row>
      <xdr:rowOff>44450</xdr:rowOff>
    </xdr:from>
    <xdr:to>
      <xdr:col>86</xdr:col>
      <xdr:colOff>25400</xdr:colOff>
      <xdr:row>31</xdr:row>
      <xdr:rowOff>44450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26670</xdr:rowOff>
    </xdr:from>
    <xdr:to>
      <xdr:col>85</xdr:col>
      <xdr:colOff>127000</xdr:colOff>
      <xdr:row>36</xdr:row>
      <xdr:rowOff>7620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2742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100330</xdr:rowOff>
    </xdr:from>
    <xdr:ext cx="534670" cy="2584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0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121920</xdr:rowOff>
    </xdr:from>
    <xdr:to>
      <xdr:col>85</xdr:col>
      <xdr:colOff>177800</xdr:colOff>
      <xdr:row>36</xdr:row>
      <xdr:rowOff>52070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xdr:rowOff>
    </xdr:from>
    <xdr:to>
      <xdr:col>81</xdr:col>
      <xdr:colOff>50800</xdr:colOff>
      <xdr:row>36</xdr:row>
      <xdr:rowOff>7620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76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112395</xdr:rowOff>
    </xdr:from>
    <xdr:to>
      <xdr:col>81</xdr:col>
      <xdr:colOff>101600</xdr:colOff>
      <xdr:row>36</xdr:row>
      <xdr:rowOff>42545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59055</xdr:rowOff>
    </xdr:from>
    <xdr:ext cx="534035"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3965" y="5888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32</xdr:row>
      <xdr:rowOff>87630</xdr:rowOff>
    </xdr:from>
    <xdr:to>
      <xdr:col>76</xdr:col>
      <xdr:colOff>114300</xdr:colOff>
      <xdr:row>36</xdr:row>
      <xdr:rowOff>3810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574030"/>
          <a:ext cx="889000" cy="601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91440</xdr:rowOff>
    </xdr:from>
    <xdr:to>
      <xdr:col>76</xdr:col>
      <xdr:colOff>165100</xdr:colOff>
      <xdr:row>36</xdr:row>
      <xdr:rowOff>21590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38100</xdr:rowOff>
    </xdr:from>
    <xdr:ext cx="53403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4965" y="5867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87630</xdr:rowOff>
    </xdr:from>
    <xdr:to>
      <xdr:col>71</xdr:col>
      <xdr:colOff>177800</xdr:colOff>
      <xdr:row>33</xdr:row>
      <xdr:rowOff>64770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57403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107315</xdr:rowOff>
    </xdr:from>
    <xdr:to>
      <xdr:col>72</xdr:col>
      <xdr:colOff>38100</xdr:colOff>
      <xdr:row>36</xdr:row>
      <xdr:rowOff>37465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29210</xdr:rowOff>
    </xdr:from>
    <xdr:ext cx="534035"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5965" y="6201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147320</xdr:rowOff>
    </xdr:from>
    <xdr:to>
      <xdr:col>67</xdr:col>
      <xdr:colOff>101600</xdr:colOff>
      <xdr:row>36</xdr:row>
      <xdr:rowOff>77470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68580</xdr:rowOff>
    </xdr:from>
    <xdr:ext cx="53403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6965" y="6240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147320</xdr:rowOff>
    </xdr:from>
    <xdr:to>
      <xdr:col>85</xdr:col>
      <xdr:colOff>177800</xdr:colOff>
      <xdr:row>35</xdr:row>
      <xdr:rowOff>77470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170180</xdr:rowOff>
    </xdr:from>
    <xdr:ext cx="534670" cy="259080"/>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28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49530</xdr:rowOff>
    </xdr:from>
    <xdr:ext cx="534035"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3965" y="6221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124460</xdr:rowOff>
    </xdr:from>
    <xdr:to>
      <xdr:col>76</xdr:col>
      <xdr:colOff>165100</xdr:colOff>
      <xdr:row>36</xdr:row>
      <xdr:rowOff>54610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45720</xdr:rowOff>
    </xdr:from>
    <xdr:ext cx="534035"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4965" y="621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32</xdr:row>
      <xdr:rowOff>36830</xdr:rowOff>
    </xdr:from>
    <xdr:to>
      <xdr:col>72</xdr:col>
      <xdr:colOff>38100</xdr:colOff>
      <xdr:row>32</xdr:row>
      <xdr:rowOff>138430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30</xdr:row>
      <xdr:rowOff>154940</xdr:rowOff>
    </xdr:from>
    <xdr:ext cx="534035" cy="2584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5965" y="5298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13970</xdr:rowOff>
    </xdr:from>
    <xdr:to>
      <xdr:col>67</xdr:col>
      <xdr:colOff>101600</xdr:colOff>
      <xdr:row>33</xdr:row>
      <xdr:rowOff>115570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132080</xdr:rowOff>
    </xdr:from>
    <xdr:ext cx="534035" cy="2584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6965" y="544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14605</xdr:rowOff>
    </xdr:from>
    <xdr:to>
      <xdr:col>85</xdr:col>
      <xdr:colOff>126365</xdr:colOff>
      <xdr:row>59</xdr:row>
      <xdr:rowOff>86360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55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90170</xdr:rowOff>
    </xdr:from>
    <xdr:ext cx="534670" cy="259080"/>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26,715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86360</xdr:rowOff>
    </xdr:from>
    <xdr:to>
      <xdr:col>86</xdr:col>
      <xdr:colOff>25400</xdr:colOff>
      <xdr:row>59</xdr:row>
      <xdr:rowOff>86360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132715</xdr:rowOff>
    </xdr:from>
    <xdr:ext cx="598805" cy="2584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140,374</a:t>
          </a:r>
          <a:endParaRPr kumimoji="1" lang="ja-JP" altLang="en-US" sz="1000" b="1">
            <a:latin typeface="ＭＳ Ｐゴシック"/>
          </a:endParaRPr>
        </a:p>
      </xdr:txBody>
    </xdr:sp>
    <xdr:clientData/>
  </xdr:oneCellAnchor>
  <xdr:twoCellAnchor>
    <xdr:from>
      <xdr:col>85</xdr:col>
      <xdr:colOff>38100</xdr:colOff>
      <xdr:row>51</xdr:row>
      <xdr:rowOff>14605</xdr:rowOff>
    </xdr:from>
    <xdr:to>
      <xdr:col>86</xdr:col>
      <xdr:colOff>25400</xdr:colOff>
      <xdr:row>51</xdr:row>
      <xdr:rowOff>14605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113030</xdr:rowOff>
    </xdr:from>
    <xdr:to>
      <xdr:col>85</xdr:col>
      <xdr:colOff>127000</xdr:colOff>
      <xdr:row>58</xdr:row>
      <xdr:rowOff>99060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85680"/>
          <a:ext cx="8382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60325</xdr:rowOff>
    </xdr:from>
    <xdr:ext cx="534670" cy="259080"/>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37465</xdr:rowOff>
    </xdr:from>
    <xdr:to>
      <xdr:col>85</xdr:col>
      <xdr:colOff>177800</xdr:colOff>
      <xdr:row>57</xdr:row>
      <xdr:rowOff>139065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113030</xdr:rowOff>
    </xdr:from>
    <xdr:to>
      <xdr:col>81</xdr:col>
      <xdr:colOff>50800</xdr:colOff>
      <xdr:row>58</xdr:row>
      <xdr:rowOff>18415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8568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64770</xdr:rowOff>
    </xdr:from>
    <xdr:to>
      <xdr:col>81</xdr:col>
      <xdr:colOff>101600</xdr:colOff>
      <xdr:row>57</xdr:row>
      <xdr:rowOff>166370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157480</xdr:rowOff>
    </xdr:from>
    <xdr:ext cx="534035" cy="2584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3965" y="9930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10795</xdr:rowOff>
    </xdr:from>
    <xdr:to>
      <xdr:col>76</xdr:col>
      <xdr:colOff>114300</xdr:colOff>
      <xdr:row>58</xdr:row>
      <xdr:rowOff>18415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548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170815</xdr:rowOff>
    </xdr:from>
    <xdr:to>
      <xdr:col>76</xdr:col>
      <xdr:colOff>165100</xdr:colOff>
      <xdr:row>57</xdr:row>
      <xdr:rowOff>100965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117475</xdr:rowOff>
    </xdr:from>
    <xdr:ext cx="53403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4965" y="9547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10795</xdr:rowOff>
    </xdr:from>
    <xdr:to>
      <xdr:col>71</xdr:col>
      <xdr:colOff>177800</xdr:colOff>
      <xdr:row>58</xdr:row>
      <xdr:rowOff>82550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5489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37465</xdr:rowOff>
    </xdr:from>
    <xdr:to>
      <xdr:col>72</xdr:col>
      <xdr:colOff>38100</xdr:colOff>
      <xdr:row>57</xdr:row>
      <xdr:rowOff>139065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155575</xdr:rowOff>
    </xdr:from>
    <xdr:ext cx="534035" cy="2584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5965" y="9585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114935</xdr:rowOff>
    </xdr:from>
    <xdr:to>
      <xdr:col>67</xdr:col>
      <xdr:colOff>101600</xdr:colOff>
      <xdr:row>58</xdr:row>
      <xdr:rowOff>45085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61595</xdr:rowOff>
    </xdr:from>
    <xdr:ext cx="53403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6965" y="9662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26670</xdr:rowOff>
    </xdr:from>
    <xdr:ext cx="534670" cy="259080"/>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70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62230</xdr:rowOff>
    </xdr:from>
    <xdr:to>
      <xdr:col>81</xdr:col>
      <xdr:colOff>101600</xdr:colOff>
      <xdr:row>57</xdr:row>
      <xdr:rowOff>163830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8890</xdr:rowOff>
    </xdr:from>
    <xdr:ext cx="534035" cy="2584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3965" y="9610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139065</xdr:rowOff>
    </xdr:from>
    <xdr:to>
      <xdr:col>76</xdr:col>
      <xdr:colOff>165100</xdr:colOff>
      <xdr:row>58</xdr:row>
      <xdr:rowOff>69215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60325</xdr:rowOff>
    </xdr:from>
    <xdr:ext cx="534035"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4965" y="10004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132080</xdr:rowOff>
    </xdr:from>
    <xdr:to>
      <xdr:col>72</xdr:col>
      <xdr:colOff>38100</xdr:colOff>
      <xdr:row>58</xdr:row>
      <xdr:rowOff>61595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52705</xdr:rowOff>
    </xdr:from>
    <xdr:ext cx="534035" cy="2584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5965" y="9996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124460</xdr:rowOff>
    </xdr:from>
    <xdr:ext cx="53403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6965" y="10068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113030</xdr:rowOff>
    </xdr:from>
    <xdr:to>
      <xdr:col>85</xdr:col>
      <xdr:colOff>126365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98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84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59690</xdr:rowOff>
    </xdr:from>
    <xdr:ext cx="534670" cy="25908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53,679</a:t>
          </a:r>
          <a:endParaRPr kumimoji="1" lang="ja-JP" altLang="en-US" sz="1000" b="1">
            <a:latin typeface="ＭＳ Ｐゴシック"/>
          </a:endParaRPr>
        </a:p>
      </xdr:txBody>
    </xdr:sp>
    <xdr:clientData/>
  </xdr:oneCellAnchor>
  <xdr:twoCellAnchor>
    <xdr:from>
      <xdr:col>85</xdr:col>
      <xdr:colOff>38100</xdr:colOff>
      <xdr:row>71</xdr:row>
      <xdr:rowOff>113030</xdr:rowOff>
    </xdr:from>
    <xdr:to>
      <xdr:col>86</xdr:col>
      <xdr:colOff>25400</xdr:colOff>
      <xdr:row>71</xdr:row>
      <xdr:rowOff>113030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16510</xdr:rowOff>
    </xdr:from>
    <xdr:to>
      <xdr:col>85</xdr:col>
      <xdr:colOff>127000</xdr:colOff>
      <xdr:row>78</xdr:row>
      <xdr:rowOff>121285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8961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10160</xdr:rowOff>
    </xdr:from>
    <xdr:ext cx="469900" cy="259080"/>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83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31750</xdr:rowOff>
    </xdr:from>
    <xdr:to>
      <xdr:col>85</xdr:col>
      <xdr:colOff>177800</xdr:colOff>
      <xdr:row>78</xdr:row>
      <xdr:rowOff>133350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121285</xdr:rowOff>
    </xdr:from>
    <xdr:to>
      <xdr:col>81</xdr:col>
      <xdr:colOff>50800</xdr:colOff>
      <xdr:row>78</xdr:row>
      <xdr:rowOff>123190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94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34290</xdr:rowOff>
    </xdr:from>
    <xdr:to>
      <xdr:col>81</xdr:col>
      <xdr:colOff>101600</xdr:colOff>
      <xdr:row>78</xdr:row>
      <xdr:rowOff>135890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152400</xdr:rowOff>
    </xdr:from>
    <xdr:ext cx="469265"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350" y="1318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83185</xdr:rowOff>
    </xdr:from>
    <xdr:to>
      <xdr:col>76</xdr:col>
      <xdr:colOff>114300</xdr:colOff>
      <xdr:row>78</xdr:row>
      <xdr:rowOff>123190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562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161925</xdr:rowOff>
    </xdr:from>
    <xdr:to>
      <xdr:col>76</xdr:col>
      <xdr:colOff>165100</xdr:colOff>
      <xdr:row>78</xdr:row>
      <xdr:rowOff>92075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109220</xdr:rowOff>
    </xdr:from>
    <xdr:ext cx="469265" cy="2584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350" y="13139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161290</xdr:rowOff>
    </xdr:from>
    <xdr:to>
      <xdr:col>71</xdr:col>
      <xdr:colOff>177800</xdr:colOff>
      <xdr:row>78</xdr:row>
      <xdr:rowOff>83185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6294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12700</xdr:rowOff>
    </xdr:from>
    <xdr:to>
      <xdr:col>72</xdr:col>
      <xdr:colOff>38100</xdr:colOff>
      <xdr:row>78</xdr:row>
      <xdr:rowOff>114300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130810</xdr:rowOff>
    </xdr:from>
    <xdr:ext cx="46926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350" y="13161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39370</xdr:rowOff>
    </xdr:from>
    <xdr:to>
      <xdr:col>67</xdr:col>
      <xdr:colOff>101600</xdr:colOff>
      <xdr:row>78</xdr:row>
      <xdr:rowOff>140970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132080</xdr:rowOff>
    </xdr:from>
    <xdr:ext cx="469265" cy="2584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350" y="13505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137160</xdr:rowOff>
    </xdr:from>
    <xdr:to>
      <xdr:col>85</xdr:col>
      <xdr:colOff>177800</xdr:colOff>
      <xdr:row>78</xdr:row>
      <xdr:rowOff>67310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96520</xdr:rowOff>
    </xdr:from>
    <xdr:ext cx="469900" cy="25908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26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70485</xdr:rowOff>
    </xdr:from>
    <xdr:to>
      <xdr:col>81</xdr:col>
      <xdr:colOff>101600</xdr:colOff>
      <xdr:row>79</xdr:row>
      <xdr:rowOff>635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163195</xdr:rowOff>
    </xdr:from>
    <xdr:ext cx="37846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7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72390</xdr:rowOff>
    </xdr:from>
    <xdr:to>
      <xdr:col>76</xdr:col>
      <xdr:colOff>165100</xdr:colOff>
      <xdr:row>79</xdr:row>
      <xdr:rowOff>2540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165100</xdr:rowOff>
    </xdr:from>
    <xdr:ext cx="37846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70" y="13538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32385</xdr:rowOff>
    </xdr:from>
    <xdr:to>
      <xdr:col>72</xdr:col>
      <xdr:colOff>38100</xdr:colOff>
      <xdr:row>78</xdr:row>
      <xdr:rowOff>133985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125095</xdr:rowOff>
    </xdr:from>
    <xdr:ext cx="469265" cy="2584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350" y="13498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110490</xdr:rowOff>
    </xdr:from>
    <xdr:to>
      <xdr:col>67</xdr:col>
      <xdr:colOff>101600</xdr:colOff>
      <xdr:row>78</xdr:row>
      <xdr:rowOff>40640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57150</xdr:rowOff>
    </xdr:from>
    <xdr:ext cx="469265"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350" y="13087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1905</xdr:rowOff>
    </xdr:from>
    <xdr:to>
      <xdr:col>85</xdr:col>
      <xdr:colOff>126365</xdr:colOff>
      <xdr:row>98</xdr:row>
      <xdr:rowOff>107950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0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111760</xdr:rowOff>
    </xdr:from>
    <xdr:ext cx="469900" cy="2584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107950</xdr:rowOff>
    </xdr:from>
    <xdr:to>
      <xdr:col>86</xdr:col>
      <xdr:colOff>25400</xdr:colOff>
      <xdr:row>98</xdr:row>
      <xdr:rowOff>107950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1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120650</xdr:rowOff>
    </xdr:from>
    <xdr:ext cx="598805" cy="2584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8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100,437</a:t>
          </a:r>
          <a:endParaRPr kumimoji="1" lang="ja-JP" altLang="en-US" sz="1000" b="1">
            <a:latin typeface="ＭＳ Ｐゴシック"/>
          </a:endParaRPr>
        </a:p>
      </xdr:txBody>
    </xdr:sp>
    <xdr:clientData/>
  </xdr:oneCellAnchor>
  <xdr:twoCellAnchor>
    <xdr:from>
      <xdr:col>85</xdr:col>
      <xdr:colOff>38100</xdr:colOff>
      <xdr:row>90</xdr:row>
      <xdr:rowOff>1905</xdr:rowOff>
    </xdr:from>
    <xdr:to>
      <xdr:col>86</xdr:col>
      <xdr:colOff>25400</xdr:colOff>
      <xdr:row>90</xdr:row>
      <xdr:rowOff>1905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133350</xdr:rowOff>
    </xdr:from>
    <xdr:to>
      <xdr:col>85</xdr:col>
      <xdr:colOff>127000</xdr:colOff>
      <xdr:row>93</xdr:row>
      <xdr:rowOff>143510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0782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6985</xdr:rowOff>
    </xdr:from>
    <xdr:ext cx="534670" cy="2584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29210</xdr:rowOff>
    </xdr:from>
    <xdr:to>
      <xdr:col>85</xdr:col>
      <xdr:colOff>177800</xdr:colOff>
      <xdr:row>95</xdr:row>
      <xdr:rowOff>130175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143510</xdr:rowOff>
    </xdr:from>
    <xdr:to>
      <xdr:col>81</xdr:col>
      <xdr:colOff>50800</xdr:colOff>
      <xdr:row>94</xdr:row>
      <xdr:rowOff>635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0883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24130</xdr:rowOff>
    </xdr:from>
    <xdr:to>
      <xdr:col>81</xdr:col>
      <xdr:colOff>101600</xdr:colOff>
      <xdr:row>95</xdr:row>
      <xdr:rowOff>125730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116840</xdr:rowOff>
    </xdr:from>
    <xdr:ext cx="53403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3965" y="16404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635</xdr:rowOff>
    </xdr:from>
    <xdr:to>
      <xdr:col>76</xdr:col>
      <xdr:colOff>114300</xdr:colOff>
      <xdr:row>94</xdr:row>
      <xdr:rowOff>66675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11693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86360</xdr:rowOff>
    </xdr:from>
    <xdr:to>
      <xdr:col>76</xdr:col>
      <xdr:colOff>165100</xdr:colOff>
      <xdr:row>96</xdr:row>
      <xdr:rowOff>15875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xdr:rowOff>
    </xdr:from>
    <xdr:ext cx="534035" cy="2584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4965" y="16466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66675</xdr:rowOff>
    </xdr:from>
    <xdr:to>
      <xdr:col>71</xdr:col>
      <xdr:colOff>177800</xdr:colOff>
      <xdr:row>94</xdr:row>
      <xdr:rowOff>76835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1829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74930</xdr:rowOff>
    </xdr:from>
    <xdr:to>
      <xdr:col>72</xdr:col>
      <xdr:colOff>38100</xdr:colOff>
      <xdr:row>96</xdr:row>
      <xdr:rowOff>5080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167640</xdr:rowOff>
    </xdr:from>
    <xdr:ext cx="534035" cy="2584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5965" y="16455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65405</xdr:rowOff>
    </xdr:from>
    <xdr:to>
      <xdr:col>67</xdr:col>
      <xdr:colOff>101600</xdr:colOff>
      <xdr:row>95</xdr:row>
      <xdr:rowOff>167005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158115</xdr:rowOff>
    </xdr:from>
    <xdr:ext cx="534035" cy="2584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6965" y="16445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93</xdr:row>
      <xdr:rowOff>82550</xdr:rowOff>
    </xdr:from>
    <xdr:to>
      <xdr:col>85</xdr:col>
      <xdr:colOff>177800</xdr:colOff>
      <xdr:row>94</xdr:row>
      <xdr:rowOff>12700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105410</xdr:rowOff>
    </xdr:from>
    <xdr:ext cx="534670" cy="259080"/>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78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92075</xdr:rowOff>
    </xdr:from>
    <xdr:to>
      <xdr:col>81</xdr:col>
      <xdr:colOff>101600</xdr:colOff>
      <xdr:row>94</xdr:row>
      <xdr:rowOff>22225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38735</xdr:rowOff>
    </xdr:from>
    <xdr:ext cx="53403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3965" y="15812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121285</xdr:rowOff>
    </xdr:from>
    <xdr:to>
      <xdr:col>76</xdr:col>
      <xdr:colOff>165100</xdr:colOff>
      <xdr:row>94</xdr:row>
      <xdr:rowOff>52070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66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67945</xdr:rowOff>
    </xdr:from>
    <xdr:ext cx="534035" cy="2584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4965" y="15841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15875</xdr:rowOff>
    </xdr:from>
    <xdr:to>
      <xdr:col>72</xdr:col>
      <xdr:colOff>38100</xdr:colOff>
      <xdr:row>94</xdr:row>
      <xdr:rowOff>117475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133985</xdr:rowOff>
    </xdr:from>
    <xdr:ext cx="534035" cy="2584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5965" y="15907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26035</xdr:rowOff>
    </xdr:from>
    <xdr:to>
      <xdr:col>67</xdr:col>
      <xdr:colOff>101600</xdr:colOff>
      <xdr:row>94</xdr:row>
      <xdr:rowOff>127635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144145</xdr:rowOff>
    </xdr:from>
    <xdr:ext cx="534035" cy="2584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6965" y="15917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81915</xdr:rowOff>
    </xdr:from>
    <xdr:to>
      <xdr:col>116</xdr:col>
      <xdr:colOff>62865</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315"/>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84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29210</xdr:rowOff>
    </xdr:from>
    <xdr:ext cx="534670" cy="2584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23,760</a:t>
          </a:r>
          <a:endParaRPr kumimoji="1" lang="ja-JP" altLang="en-US" sz="1000" b="1">
            <a:latin typeface="ＭＳ Ｐゴシック"/>
          </a:endParaRPr>
        </a:p>
      </xdr:txBody>
    </xdr:sp>
    <xdr:clientData/>
  </xdr:oneCellAnchor>
  <xdr:twoCellAnchor>
    <xdr:from>
      <xdr:col>115</xdr:col>
      <xdr:colOff>165100</xdr:colOff>
      <xdr:row>32</xdr:row>
      <xdr:rowOff>81915</xdr:rowOff>
    </xdr:from>
    <xdr:to>
      <xdr:col>116</xdr:col>
      <xdr:colOff>152400</xdr:colOff>
      <xdr:row>32</xdr:row>
      <xdr:rowOff>81915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95250</xdr:rowOff>
    </xdr:from>
    <xdr:ext cx="378460" cy="259080"/>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89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72390</xdr:rowOff>
    </xdr:from>
    <xdr:to>
      <xdr:col>116</xdr:col>
      <xdr:colOff>114300</xdr:colOff>
      <xdr:row>39</xdr:row>
      <xdr:rowOff>2540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18415</xdr:rowOff>
    </xdr:from>
    <xdr:ext cx="378460" cy="2584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70" y="6362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15875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32385</xdr:rowOff>
    </xdr:from>
    <xdr:ext cx="313690" cy="2584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455" y="6376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85090</xdr:rowOff>
    </xdr:from>
    <xdr:to>
      <xdr:col>102</xdr:col>
      <xdr:colOff>165100</xdr:colOff>
      <xdr:row>39</xdr:row>
      <xdr:rowOff>15240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31750</xdr:rowOff>
    </xdr:from>
    <xdr:ext cx="31369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455" y="63754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85090</xdr:rowOff>
    </xdr:from>
    <xdr:to>
      <xdr:col>98</xdr:col>
      <xdr:colOff>38100</xdr:colOff>
      <xdr:row>39</xdr:row>
      <xdr:rowOff>15240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31750</xdr:rowOff>
    </xdr:from>
    <xdr:ext cx="313690"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455" y="63754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50800</xdr:rowOff>
    </xdr:from>
    <xdr:ext cx="249555" cy="259080"/>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59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200">
              <a:solidFill>
                <a:schemeClr val="tx1"/>
              </a:solidFill>
              <a:latin typeface="ＭＳ Ｐゴシック"/>
              <a:ea typeface="ＭＳ Ｐゴシック"/>
            </a:rPr>
            <a:t>農林水産業費については前年度からの繰越である合板・製材生産性強化対策事業補助金の皆増等により、前年度と比較して11,549円の大幅増となり、災害復旧費についても、台風第14号対応に伴う費用の増により、前年度と比較して4,581円の増、消防費についても、救急車や消防団車両の更新に伴う増等で、前年度と比較して2,674円の増となった。</a:t>
          </a:r>
        </a:p>
        <a:p>
          <a:r>
            <a:rPr kumimoji="1" lang="ja-JP" altLang="en-US" sz="1200">
              <a:solidFill>
                <a:schemeClr val="tx1"/>
              </a:solidFill>
              <a:latin typeface="ＭＳ Ｐゴシック"/>
              <a:ea typeface="ＭＳ Ｐゴシック"/>
            </a:rPr>
            <a:t>　一方で、商工費については、営業時間短縮要請協力金の事業終了に伴う減等により、前年度と比較して20,852円の減となり、教育費についても、前年度で完了した細島小学校改築事業の反動減等により、前年度と比較して12,433円の減、土木費についても、お倉ヶ浜総合公園野球場整備事業への寄附金に係る積立金の反動減等により、前年度と比較して6,113円の減となった。また、民生費については、類似団体と比較すると47,412円差があり大きく上回る状況であるが、前年度を中心に実施した子育て世帯への臨時特別給付金の反動減等により、前年度と比較して4,721円の減となった。</a:t>
          </a:r>
        </a:p>
        <a:p>
          <a:r>
            <a:rPr kumimoji="1" lang="ja-JP" altLang="en-US" sz="1200">
              <a:solidFill>
                <a:schemeClr val="tx1"/>
              </a:solidFill>
              <a:latin typeface="ＭＳ Ｐゴシック"/>
              <a:ea typeface="ＭＳ Ｐゴシック"/>
            </a:rPr>
            <a:t>　民生費や土木費については、類似団体との比較・分析による適正な水準を検討するとともに、必要な見直しに取り組み、公債費については、普通建設事業の選択と集中による抑制に努める。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solidFill>
                <a:schemeClr val="tx1"/>
              </a:solidFill>
              <a:latin typeface="ＭＳ ゴシック"/>
              <a:ea typeface="ＭＳ ゴシック"/>
            </a:rPr>
            <a:t>財政調整積立基金残高については1.26ポイント、実質収支額については、0.18ポイントの増となり、適正な水準を維持することが出来ている。</a:t>
          </a:r>
          <a:endParaRPr kumimoji="1" lang="ja-JP" altLang="en-US" sz="1400">
            <a:solidFill>
              <a:schemeClr val="tx1"/>
            </a:solidFill>
            <a:latin typeface="ＭＳ ゴシック"/>
            <a:ea typeface="ＭＳ ゴシック"/>
          </a:endParaRPr>
        </a:p>
        <a:p>
          <a:r>
            <a:rPr kumimoji="1" lang="ja-JP" altLang="en-US" sz="1300">
              <a:solidFill>
                <a:schemeClr val="tx1"/>
              </a:solidFill>
              <a:latin typeface="ＭＳ ゴシック"/>
              <a:ea typeface="ＭＳ ゴシック"/>
            </a:rPr>
            <a:t>　また、実質単年度収支についても、財政調整積立基金の取崩しの抑制により、縮減することができたところであり、引き続き、行財政改革大綱に基づく自主財源の確保や経常経費の削減に取り組むとともに、計画的な基金の活用等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chemeClr val="tx1"/>
              </a:solidFill>
              <a:latin typeface="ＭＳ ゴシック"/>
              <a:ea typeface="ＭＳ ゴシック"/>
            </a:rPr>
            <a:t>各会計において、黒字額の標準財政規模比が前年度と比較して、改善している。</a:t>
          </a:r>
        </a:p>
        <a:p>
          <a:r>
            <a:rPr kumimoji="1" lang="ja-JP" altLang="en-US" sz="1400">
              <a:solidFill>
                <a:schemeClr val="tx1"/>
              </a:solidFill>
              <a:latin typeface="ＭＳ ゴシック"/>
              <a:ea typeface="ＭＳ ゴシック"/>
            </a:rPr>
            <a:t>　このうち、水道事業会計については、給水人口の減に伴う収益の減少や施設の老朽化に対応するための経費の増に対応するため、料金改定に向けた取組を進めている。</a:t>
          </a:r>
        </a:p>
        <a:p>
          <a:r>
            <a:rPr kumimoji="1" lang="ja-JP" altLang="en-US" sz="1400">
              <a:solidFill>
                <a:schemeClr val="tx1"/>
              </a:solidFill>
              <a:latin typeface="ＭＳ ゴシック"/>
              <a:ea typeface="ＭＳ ゴシック"/>
            </a:rPr>
            <a:t>　その他の会計についても、少子高齢化や施設の老朽化の進行に伴う経費の増が見込まれることから、引き続き、使用料の見直し等による自主財源の確保や経常経費の削減等に取り組み、中長期的な視点による財政運営に努め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chemeClr val="tx1"/>
              </a:solidFill>
              <a:latin typeface="ＭＳ ゴシック"/>
              <a:ea typeface="ＭＳ ゴシック"/>
            </a:rPr>
            <a:t>元利償還金については前年と同水準となったが、公営企業債の元利償還金に対する繰入金が増加し、算入公債費等が減少したことにより、分子全体で17百万円の増となっている。</a:t>
          </a:r>
        </a:p>
        <a:p>
          <a:r>
            <a:rPr kumimoji="1" lang="ja-JP" altLang="en-US" sz="1400">
              <a:solidFill>
                <a:schemeClr val="tx1"/>
              </a:solidFill>
              <a:latin typeface="ＭＳ ゴシック"/>
              <a:ea typeface="ＭＳ ゴシック"/>
            </a:rPr>
            <a:t>　今後も、公共施設の老朽化の進行に伴う更新費用等の増が見込まれることから、日向市公共施設等総合管理計画に基づく総量の最適化等に取り組む。</a:t>
          </a: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行財政改革大綱に基づく地方債発行の抑制による地方債残高の圧縮等により、将来負担額が2,391百万円の減となるとともに、市税等の増に伴う充当可能基金等の充当可能財源等の増により、将来負担比率の分子が前年度と比較し1,544百万円の減となった。</a:t>
          </a:r>
        </a:p>
        <a:p>
          <a:r>
            <a:rPr kumimoji="1" lang="ja-JP" altLang="en-US" sz="1400">
              <a:solidFill>
                <a:schemeClr val="tx1"/>
              </a:solidFill>
              <a:latin typeface="ＭＳ ゴシック"/>
              <a:ea typeface="ＭＳ ゴシック"/>
            </a:rPr>
            <a:t>　引き続き、行財政改革大綱に基づく地方債発行の抑制や基金の計画的な活用に努める。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宮崎県日向市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市税等の増や臨時交付金等の活用により、基金の取崩しを抑制したこと等により、基金全体では730百万円の増となった。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物価高騰等に対する市民生活の支援策のほか、公共施設の老朽化の進行に伴う改修・更新費用等への対応も見込まれることから、災害等の緊急時に対応するための一定規模の残高の確保に留意をしつつ、各基金の計画的な活用に努め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（基金の使途）</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ふるさと日向市応援寄附金基金：ふるさと納税を財源とした事業を行うための基金</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公共施設整備等資金積立基金　：公共施設の整備又は公共用地取得のための基金</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退職手当基金　　　　　　　　：職員の退職手当に充てるための基金</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ふるさと日向市応援寄附金基金：ふるさと日向市応援寄附金事業の積極的な展開により、前年度を上回る寄附額となったことから、積立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額は435百万円となった。269百万円を取崩し事業に活用したが、前年度と比較し、256百万円の残高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増となった。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公共施設整備等資金積立基金　：公共施設の老朽化の進行に伴う改修・更新等に係る将来の支払いに備えた積立てを行ったことで、前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年度と比較し、412百万円の残高増となった。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退職手当基金　　　　　　　　：将来の退職手当の支払いに備え46百万円を積立て、44百万円を取崩したことで、前年度と比較し</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2百万円の残高増となった。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ふるさと日向市応援寄附金基金：返礼品等の基準に基づく積立てを行うとともに、寄付者の意向を反映した事業での計画的な活用を図</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公共施設整備等資金積立基金　：公共施設の老朽化の進行に伴う改修・更新費用等に対応するため、地方債とあわせて計画的な活用を図</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退職手当基金　　　　　　　　：将来を見据えた適正な額の積立てを行いながら、年度ごとの退職者の不均衡への対応を含めた計画的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な活用を図る。</a:t>
          </a:r>
          <a:endParaRPr kumimoji="1" lang="en-US" altLang="ja-JP" sz="1300">
            <a:solidFill>
              <a:schemeClr val="tx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前年度決算剰余金に係る積立てのほか、市税等の増や臨時交付金の活用による取崩しの抑制により、前年度比で161百万円の増となった。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物価高騰等に対する市民生活の支援策のほか、公共施設の老朽化やＤＸの推進等の新たな財政需要への活用も図りつつ、今後の災害等の緊急時への対応も見据えながら、一定規模の残高の確保に努める。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基金の運用利子の積立てにより微増となった。</a:t>
          </a:r>
          <a:r>
            <a:rPr kumimoji="1" lang="ja-JP" altLang="en-US" sz="1300">
              <a:solidFill>
                <a:srgbClr val="FF0000"/>
              </a:solidFill>
              <a:effectLst/>
              <a:latin typeface="ＭＳ ゴシック"/>
              <a:ea typeface="ＭＳ ゴシック"/>
              <a:cs typeface="+mn-cs"/>
            </a:rPr>
            <a:t>	</a:t>
          </a:r>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今後の地方債の発行と償還の状況を注視しながら、計画的な活用に努める。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CCB77DB1-66A4-4CAE-B480-AE9E41B1D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E331F5A5-3FFA-47AC-A4D1-13785831A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FBA4EF54-2937-4F92-B9C2-F86C6DE05883}"/>
            </a:ext>
          </a:extLst>
        </xdr:cNvPr>
        <xdr:cNvSpPr/>
      </xdr:nvSpPr>
      <xdr:spPr>
        <a:xfrm>
          <a:off x="359410" y="60325"/>
          <a:ext cx="11391265" cy="640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DA64B046-CFB6-4DF2-8FBF-9CB8F0CD4918}"/>
            </a:ext>
          </a:extLst>
        </xdr:cNvPr>
        <xdr:cNvSpPr/>
      </xdr:nvSpPr>
      <xdr:spPr>
        <a:xfrm>
          <a:off x="15346680" y="189230"/>
          <a:ext cx="3551555" cy="5645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FCFA925B-BEA0-4224-B03C-BC31F0BA4AC8}"/>
            </a:ext>
          </a:extLst>
        </xdr:cNvPr>
        <xdr:cNvSpPr/>
      </xdr:nvSpPr>
      <xdr:spPr>
        <a:xfrm>
          <a:off x="15351125" y="211455"/>
          <a:ext cx="3524250"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908272C5-00B2-4AE6-91C9-80AAF58645D3}"/>
            </a:ext>
          </a:extLst>
        </xdr:cNvPr>
        <xdr:cNvSpPr/>
      </xdr:nvSpPr>
      <xdr:spPr>
        <a:xfrm>
          <a:off x="15372715" y="244475"/>
          <a:ext cx="3470910" cy="4400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6070EE5A-9A8D-4561-937A-51087D50284B}"/>
            </a:ext>
          </a:extLst>
        </xdr:cNvPr>
        <xdr:cNvSpPr/>
      </xdr:nvSpPr>
      <xdr:spPr>
        <a:xfrm>
          <a:off x="12817475" y="189230"/>
          <a:ext cx="2392045" cy="5645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3D108537-8AC9-411A-B2D1-CB62C93F2C6E}"/>
            </a:ext>
          </a:extLst>
        </xdr:cNvPr>
        <xdr:cNvSpPr/>
      </xdr:nvSpPr>
      <xdr:spPr>
        <a:xfrm>
          <a:off x="12839065" y="211455"/>
          <a:ext cx="2355215"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7CB752DC-B6FB-428A-ACB3-A4E186FED671}"/>
            </a:ext>
          </a:extLst>
        </xdr:cNvPr>
        <xdr:cNvSpPr/>
      </xdr:nvSpPr>
      <xdr:spPr>
        <a:xfrm>
          <a:off x="12870180" y="244475"/>
          <a:ext cx="2313305"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B508829-0D48-4632-B7F2-7E57BF6DE9AB}"/>
            </a:ext>
          </a:extLst>
        </xdr:cNvPr>
        <xdr:cNvSpPr/>
      </xdr:nvSpPr>
      <xdr:spPr>
        <a:xfrm>
          <a:off x="440690" y="885825"/>
          <a:ext cx="9081135" cy="17792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ABAAE0E-E6D0-4D66-897E-6940C9520760}"/>
            </a:ext>
          </a:extLst>
        </xdr:cNvPr>
        <xdr:cNvSpPr/>
      </xdr:nvSpPr>
      <xdr:spPr>
        <a:xfrm>
          <a:off x="563880" y="925195"/>
          <a:ext cx="1242695" cy="17100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BA7A229-77B5-4C7A-9608-FA709471BA98}"/>
            </a:ext>
          </a:extLst>
        </xdr:cNvPr>
        <xdr:cNvSpPr/>
      </xdr:nvSpPr>
      <xdr:spPr>
        <a:xfrm>
          <a:off x="1764030" y="925195"/>
          <a:ext cx="1200150" cy="17100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B9D7A99-7CF8-45F5-82E7-4B296AD682DB}"/>
            </a:ext>
          </a:extLst>
        </xdr:cNvPr>
        <xdr:cNvSpPr/>
      </xdr:nvSpPr>
      <xdr:spPr>
        <a:xfrm>
          <a:off x="2964180" y="925195"/>
          <a:ext cx="1371600" cy="17100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13F39A1-BED7-4C1E-9587-16899EB05165}"/>
            </a:ext>
          </a:extLst>
        </xdr:cNvPr>
        <xdr:cNvSpPr/>
      </xdr:nvSpPr>
      <xdr:spPr>
        <a:xfrm>
          <a:off x="4335780" y="940435"/>
          <a:ext cx="181673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03B340B-EF0F-414B-8836-1462E54B8EBA}"/>
            </a:ext>
          </a:extLst>
        </xdr:cNvPr>
        <xdr:cNvSpPr/>
      </xdr:nvSpPr>
      <xdr:spPr>
        <a:xfrm>
          <a:off x="6152515" y="940435"/>
          <a:ext cx="114046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1F2D068-9226-48EB-A96F-3D8FA5AC550E}"/>
            </a:ext>
          </a:extLst>
        </xdr:cNvPr>
        <xdr:cNvSpPr/>
      </xdr:nvSpPr>
      <xdr:spPr>
        <a:xfrm>
          <a:off x="7352665" y="955040"/>
          <a:ext cx="583565"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2314DC1-7758-4974-9AF3-787BE0D5719D}"/>
            </a:ext>
          </a:extLst>
        </xdr:cNvPr>
        <xdr:cNvSpPr/>
      </xdr:nvSpPr>
      <xdr:spPr>
        <a:xfrm>
          <a:off x="4335780" y="1716405"/>
          <a:ext cx="181673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4FA8184-5DE0-4F27-BC4D-2E9271F05CDC}"/>
            </a:ext>
          </a:extLst>
        </xdr:cNvPr>
        <xdr:cNvSpPr/>
      </xdr:nvSpPr>
      <xdr:spPr>
        <a:xfrm>
          <a:off x="6221730" y="1716405"/>
          <a:ext cx="330009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9A8E846-C6FC-44CF-B220-AE60DA5BB0F9}"/>
            </a:ext>
          </a:extLst>
        </xdr:cNvPr>
        <xdr:cNvSpPr/>
      </xdr:nvSpPr>
      <xdr:spPr>
        <a:xfrm>
          <a:off x="9979025" y="885825"/>
          <a:ext cx="1371600" cy="12731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B4B0486-34C5-46F8-9842-6983DCB42304}"/>
            </a:ext>
          </a:extLst>
        </xdr:cNvPr>
        <xdr:cNvSpPr/>
      </xdr:nvSpPr>
      <xdr:spPr>
        <a:xfrm>
          <a:off x="10208895" y="955040"/>
          <a:ext cx="120015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3CB0B33-5FE6-46DB-AFF3-A3566527F79F}"/>
            </a:ext>
          </a:extLst>
        </xdr:cNvPr>
        <xdr:cNvSpPr/>
      </xdr:nvSpPr>
      <xdr:spPr>
        <a:xfrm>
          <a:off x="10208895" y="1217930"/>
          <a:ext cx="1200150" cy="521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443E2EB-4440-465B-ADCC-416163F96A38}"/>
            </a:ext>
          </a:extLst>
        </xdr:cNvPr>
        <xdr:cNvSpPr/>
      </xdr:nvSpPr>
      <xdr:spPr>
        <a:xfrm>
          <a:off x="10208895" y="1560830"/>
          <a:ext cx="1319530" cy="650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A98246CF-AF36-4F38-A4DB-93EB6D18EAD5}"/>
            </a:ext>
          </a:extLst>
        </xdr:cNvPr>
        <xdr:cNvCxnSpPr/>
      </xdr:nvCxnSpPr>
      <xdr:spPr>
        <a:xfrm flipH="1">
          <a:off x="10042525" y="103822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E8711C23-3FFE-4CF8-A7F1-A4B55C71F756}"/>
            </a:ext>
          </a:extLst>
        </xdr:cNvPr>
        <xdr:cNvSpPr/>
      </xdr:nvSpPr>
      <xdr:spPr>
        <a:xfrm>
          <a:off x="10092690" y="100012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475188C-D20F-4347-B5A6-0BD7FFC0B77D}"/>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668E853-3709-4802-B916-4F0FE304F916}"/>
            </a:ext>
          </a:extLst>
        </xdr:cNvPr>
        <xdr:cNvCxnSpPr/>
      </xdr:nvCxnSpPr>
      <xdr:spPr>
        <a:xfrm>
          <a:off x="10137140" y="1560830"/>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D0AA5404-E30D-4A57-BEDC-945ABB2A4BBC}"/>
            </a:ext>
          </a:extLst>
        </xdr:cNvPr>
        <xdr:cNvCxnSpPr/>
      </xdr:nvCxnSpPr>
      <xdr:spPr>
        <a:xfrm>
          <a:off x="10057765" y="1560830"/>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44A60C4-340E-46AD-BB64-1F3CCE89073D}"/>
            </a:ext>
          </a:extLst>
        </xdr:cNvPr>
        <xdr:cNvCxnSpPr/>
      </xdr:nvCxnSpPr>
      <xdr:spPr>
        <a:xfrm flipV="1">
          <a:off x="10137140" y="179641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5061BDF-E8EA-4BFB-8355-883E106405E9}"/>
            </a:ext>
          </a:extLst>
        </xdr:cNvPr>
        <xdr:cNvCxnSpPr/>
      </xdr:nvCxnSpPr>
      <xdr:spPr>
        <a:xfrm>
          <a:off x="10057765" y="1941195"/>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DE67AD77-A159-4469-B753-B15F27BDE4CA}"/>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6475EF03-4589-4EA6-98B4-D99E09C63D10}"/>
            </a:ext>
          </a:extLst>
        </xdr:cNvPr>
        <xdr:cNvSpPr txBox="1"/>
      </xdr:nvSpPr>
      <xdr:spPr>
        <a:xfrm>
          <a:off x="419100" y="300799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9B5A131B-5324-4943-9DFF-922DB627F7D6}"/>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F3BC5E02-E7E3-4253-B66B-FB1E589745A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36CF946E-0D33-43C9-85CD-40FCBB902306}"/>
            </a:ext>
          </a:extLst>
        </xdr:cNvPr>
        <xdr:cNvSpPr txBox="1"/>
      </xdr:nvSpPr>
      <xdr:spPr>
        <a:xfrm>
          <a:off x="419100" y="373253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CD90DE8-C01F-4AB4-AD40-DBF994FFB0B1}"/>
            </a:ext>
          </a:extLst>
        </xdr:cNvPr>
        <xdr:cNvSpPr/>
      </xdr:nvSpPr>
      <xdr:spPr>
        <a:xfrm>
          <a:off x="1142365" y="4254500"/>
          <a:ext cx="3826510" cy="297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A93C35C2-33A3-4728-A093-E54669613F0A}"/>
            </a:ext>
          </a:extLst>
        </xdr:cNvPr>
        <xdr:cNvSpPr/>
      </xdr:nvSpPr>
      <xdr:spPr>
        <a:xfrm>
          <a:off x="1809115" y="4607560"/>
          <a:ext cx="155003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BA358FC0-3165-44EE-9A8F-D181F531946C}"/>
            </a:ext>
          </a:extLst>
        </xdr:cNvPr>
        <xdr:cNvSpPr/>
      </xdr:nvSpPr>
      <xdr:spPr>
        <a:xfrm>
          <a:off x="3453765" y="4587240"/>
          <a:ext cx="7632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BC1D3BD-3FFE-4ABB-9FA9-7B61F101CCDE}"/>
            </a:ext>
          </a:extLst>
        </xdr:cNvPr>
        <xdr:cNvSpPr/>
      </xdr:nvSpPr>
      <xdr:spPr>
        <a:xfrm>
          <a:off x="491426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5A1DD1-DD0D-4B20-BBC3-7DD0E77B178E}"/>
            </a:ext>
          </a:extLst>
        </xdr:cNvPr>
        <xdr:cNvSpPr/>
      </xdr:nvSpPr>
      <xdr:spPr>
        <a:xfrm>
          <a:off x="491426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A5C1D0D-1D2F-4944-BD06-385DACA79595}"/>
            </a:ext>
          </a:extLst>
        </xdr:cNvPr>
        <xdr:cNvSpPr/>
      </xdr:nvSpPr>
      <xdr:spPr>
        <a:xfrm>
          <a:off x="628586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0A46C93-BCD6-4567-879D-1BE0D27357FA}"/>
            </a:ext>
          </a:extLst>
        </xdr:cNvPr>
        <xdr:cNvSpPr/>
      </xdr:nvSpPr>
      <xdr:spPr>
        <a:xfrm>
          <a:off x="628586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B205AE4-AD00-46EE-B09F-C160B05D3088}"/>
            </a:ext>
          </a:extLst>
        </xdr:cNvPr>
        <xdr:cNvSpPr/>
      </xdr:nvSpPr>
      <xdr:spPr>
        <a:xfrm>
          <a:off x="778827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D6CA91A-D56B-44BF-AC5D-CCA6783A4DEC}"/>
            </a:ext>
          </a:extLst>
        </xdr:cNvPr>
        <xdr:cNvSpPr/>
      </xdr:nvSpPr>
      <xdr:spPr>
        <a:xfrm>
          <a:off x="778827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7F4C4CC-98E5-4776-8933-0213887C07D6}"/>
            </a:ext>
          </a:extLst>
        </xdr:cNvPr>
        <xdr:cNvSpPr/>
      </xdr:nvSpPr>
      <xdr:spPr>
        <a:xfrm>
          <a:off x="1142365" y="4932045"/>
          <a:ext cx="3826510"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B75D2EC-8F11-4A8A-8805-B12A5549D46B}"/>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BE142AE-2087-4DE1-95C7-76CF50186CA1}"/>
            </a:ext>
          </a:extLst>
        </xdr:cNvPr>
        <xdr:cNvSpPr/>
      </xdr:nvSpPr>
      <xdr:spPr>
        <a:xfrm>
          <a:off x="5216525" y="5001260"/>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79B9F94-ED71-43C7-A202-85B60E7E8FDB}"/>
            </a:ext>
          </a:extLst>
        </xdr:cNvPr>
        <xdr:cNvSpPr txBox="1"/>
      </xdr:nvSpPr>
      <xdr:spPr>
        <a:xfrm>
          <a:off x="5273675" y="5229860"/>
          <a:ext cx="4098290"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全体としては、類似団体、全国、宮崎県の各平均を下回っているが、図書館や体育館・プール、認定こども園・幼稚園・保育所などは、上回っている状況である。</a:t>
          </a:r>
        </a:p>
        <a:p>
          <a:r>
            <a:rPr kumimoji="1" lang="ja-JP" altLang="en-US" sz="1100">
              <a:latin typeface="ＭＳ Ｐゴシック"/>
              <a:ea typeface="ＭＳ Ｐゴシック"/>
            </a:rPr>
            <a:t>　日向市公共施設等総合管理計画に基づき、統合・廃止による総量の最適化（普通会計における建物系施設の総延床面積を30％削減）とともに、老朽化した施設の長寿命化の取組を引き続き推進し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891CC981-4497-4540-B229-2F2E3D3F7076}"/>
            </a:ext>
          </a:extLst>
        </xdr:cNvPr>
        <xdr:cNvSpPr txBox="1"/>
      </xdr:nvSpPr>
      <xdr:spPr>
        <a:xfrm>
          <a:off x="1123315" y="474535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82F1805-3EB9-4E0F-A31E-58F5A42F9E98}"/>
            </a:ext>
          </a:extLst>
        </xdr:cNvPr>
        <xdr:cNvCxnSpPr/>
      </xdr:nvCxnSpPr>
      <xdr:spPr>
        <a:xfrm>
          <a:off x="1142365" y="709676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1" name="テキスト ボックス 50">
          <a:extLst>
            <a:ext uri="{FF2B5EF4-FFF2-40B4-BE49-F238E27FC236}">
              <a16:creationId xmlns:a16="http://schemas.microsoft.com/office/drawing/2014/main" id="{C6735779-69C2-4D70-885A-6FC5D1858384}"/>
            </a:ext>
          </a:extLst>
        </xdr:cNvPr>
        <xdr:cNvSpPr txBox="1"/>
      </xdr:nvSpPr>
      <xdr:spPr>
        <a:xfrm>
          <a:off x="784225" y="699960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E0EBA3B9-177F-46A5-8EFE-9C3C297F182F}"/>
            </a:ext>
          </a:extLst>
        </xdr:cNvPr>
        <xdr:cNvCxnSpPr/>
      </xdr:nvCxnSpPr>
      <xdr:spPr>
        <a:xfrm>
          <a:off x="1142365" y="673290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53" name="テキスト ボックス 52">
          <a:extLst>
            <a:ext uri="{FF2B5EF4-FFF2-40B4-BE49-F238E27FC236}">
              <a16:creationId xmlns:a16="http://schemas.microsoft.com/office/drawing/2014/main" id="{F43E848A-8386-47CD-9862-69DD283353F8}"/>
            </a:ext>
          </a:extLst>
        </xdr:cNvPr>
        <xdr:cNvSpPr txBox="1"/>
      </xdr:nvSpPr>
      <xdr:spPr>
        <a:xfrm>
          <a:off x="784225" y="663575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FA604A2-925D-442E-A311-BFAD05DC5F44}"/>
            </a:ext>
          </a:extLst>
        </xdr:cNvPr>
        <xdr:cNvCxnSpPr/>
      </xdr:nvCxnSpPr>
      <xdr:spPr>
        <a:xfrm>
          <a:off x="1142365" y="63696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5" name="テキスト ボックス 54">
          <a:extLst>
            <a:ext uri="{FF2B5EF4-FFF2-40B4-BE49-F238E27FC236}">
              <a16:creationId xmlns:a16="http://schemas.microsoft.com/office/drawing/2014/main" id="{B34AFB43-48C9-4458-B2BA-A135A974FA6D}"/>
            </a:ext>
          </a:extLst>
        </xdr:cNvPr>
        <xdr:cNvSpPr txBox="1"/>
      </xdr:nvSpPr>
      <xdr:spPr>
        <a:xfrm>
          <a:off x="784225" y="62795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E7D4C87-2F30-46E4-AA96-B1E6CD04DFBB}"/>
            </a:ext>
          </a:extLst>
        </xdr:cNvPr>
        <xdr:cNvCxnSpPr/>
      </xdr:nvCxnSpPr>
      <xdr:spPr>
        <a:xfrm>
          <a:off x="1142365" y="601345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7" name="テキスト ボックス 56">
          <a:extLst>
            <a:ext uri="{FF2B5EF4-FFF2-40B4-BE49-F238E27FC236}">
              <a16:creationId xmlns:a16="http://schemas.microsoft.com/office/drawing/2014/main" id="{CFC24989-53D3-4369-ABCE-C088B4AE77F2}"/>
            </a:ext>
          </a:extLst>
        </xdr:cNvPr>
        <xdr:cNvSpPr txBox="1"/>
      </xdr:nvSpPr>
      <xdr:spPr>
        <a:xfrm>
          <a:off x="784225" y="591566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2AFED981-B6B8-4195-91B5-E6D92924640B}"/>
            </a:ext>
          </a:extLst>
        </xdr:cNvPr>
        <xdr:cNvCxnSpPr/>
      </xdr:nvCxnSpPr>
      <xdr:spPr>
        <a:xfrm>
          <a:off x="1142365" y="564959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9" name="テキスト ボックス 58">
          <a:extLst>
            <a:ext uri="{FF2B5EF4-FFF2-40B4-BE49-F238E27FC236}">
              <a16:creationId xmlns:a16="http://schemas.microsoft.com/office/drawing/2014/main" id="{DE254658-970D-4733-9157-CCE00F13726E}"/>
            </a:ext>
          </a:extLst>
        </xdr:cNvPr>
        <xdr:cNvSpPr txBox="1"/>
      </xdr:nvSpPr>
      <xdr:spPr>
        <a:xfrm>
          <a:off x="784225" y="55619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65C41BD0-376B-40D3-AB72-D6546299A6FF}"/>
            </a:ext>
          </a:extLst>
        </xdr:cNvPr>
        <xdr:cNvCxnSpPr/>
      </xdr:nvCxnSpPr>
      <xdr:spPr>
        <a:xfrm>
          <a:off x="1142365" y="529590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1" name="テキスト ボックス 60">
          <a:extLst>
            <a:ext uri="{FF2B5EF4-FFF2-40B4-BE49-F238E27FC236}">
              <a16:creationId xmlns:a16="http://schemas.microsoft.com/office/drawing/2014/main" id="{AB90145C-0ADE-445C-AAF3-D4000D69901D}"/>
            </a:ext>
          </a:extLst>
        </xdr:cNvPr>
        <xdr:cNvSpPr txBox="1"/>
      </xdr:nvSpPr>
      <xdr:spPr>
        <a:xfrm>
          <a:off x="784225" y="52019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16B6851-74B2-41F9-A221-08771D356C6C}"/>
            </a:ext>
          </a:extLst>
        </xdr:cNvPr>
        <xdr:cNvCxnSpPr/>
      </xdr:nvCxnSpPr>
      <xdr:spPr>
        <a:xfrm>
          <a:off x="1142365" y="493204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3" name="テキスト ボックス 62">
          <a:extLst>
            <a:ext uri="{FF2B5EF4-FFF2-40B4-BE49-F238E27FC236}">
              <a16:creationId xmlns:a16="http://schemas.microsoft.com/office/drawing/2014/main" id="{299F3F92-6238-4A94-A835-C8472951CBB8}"/>
            </a:ext>
          </a:extLst>
        </xdr:cNvPr>
        <xdr:cNvSpPr txBox="1"/>
      </xdr:nvSpPr>
      <xdr:spPr>
        <a:xfrm>
          <a:off x="784225" y="48380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35A2E24-3037-48C9-BCD5-00004FB3C563}"/>
            </a:ext>
          </a:extLst>
        </xdr:cNvPr>
        <xdr:cNvSpPr/>
      </xdr:nvSpPr>
      <xdr:spPr>
        <a:xfrm>
          <a:off x="1142365" y="4932045"/>
          <a:ext cx="3826510"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61595</xdr:rowOff>
    </xdr:to>
    <xdr:cxnSp macro="">
      <xdr:nvCxnSpPr>
        <xdr:cNvPr id="65" name="直線コネクタ 64">
          <a:extLst>
            <a:ext uri="{FF2B5EF4-FFF2-40B4-BE49-F238E27FC236}">
              <a16:creationId xmlns:a16="http://schemas.microsoft.com/office/drawing/2014/main" id="{AC71DA25-4266-4910-B6F8-B1512F7818DA}"/>
            </a:ext>
          </a:extLst>
        </xdr:cNvPr>
        <xdr:cNvCxnSpPr/>
      </xdr:nvCxnSpPr>
      <xdr:spPr>
        <a:xfrm flipV="1">
          <a:off x="4295775" y="5450205"/>
          <a:ext cx="127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65405</xdr:rowOff>
    </xdr:from>
    <xdr:ext cx="404495" cy="258445"/>
    <xdr:sp macro="" textlink="">
      <xdr:nvSpPr>
        <xdr:cNvPr id="66" name="有形固定資産減価償却率最小値テキスト">
          <a:extLst>
            <a:ext uri="{FF2B5EF4-FFF2-40B4-BE49-F238E27FC236}">
              <a16:creationId xmlns:a16="http://schemas.microsoft.com/office/drawing/2014/main" id="{9CD2B278-CB14-42B8-8FA2-FEC3BBE6D851}"/>
            </a:ext>
          </a:extLst>
        </xdr:cNvPr>
        <xdr:cNvSpPr txBox="1"/>
      </xdr:nvSpPr>
      <xdr:spPr>
        <a:xfrm>
          <a:off x="4342765" y="6645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61595</xdr:rowOff>
    </xdr:from>
    <xdr:to>
      <xdr:col>23</xdr:col>
      <xdr:colOff>174625</xdr:colOff>
      <xdr:row>34</xdr:row>
      <xdr:rowOff>61595</xdr:rowOff>
    </xdr:to>
    <xdr:cxnSp macro="">
      <xdr:nvCxnSpPr>
        <xdr:cNvPr id="67" name="直線コネクタ 66">
          <a:extLst>
            <a:ext uri="{FF2B5EF4-FFF2-40B4-BE49-F238E27FC236}">
              <a16:creationId xmlns:a16="http://schemas.microsoft.com/office/drawing/2014/main" id="{14D07973-F1B1-481C-8F4A-C021988901EC}"/>
            </a:ext>
          </a:extLst>
        </xdr:cNvPr>
        <xdr:cNvCxnSpPr/>
      </xdr:nvCxnSpPr>
      <xdr:spPr>
        <a:xfrm>
          <a:off x="4206875" y="6639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17780</xdr:rowOff>
    </xdr:from>
    <xdr:ext cx="404495" cy="258445"/>
    <xdr:sp macro="" textlink="">
      <xdr:nvSpPr>
        <xdr:cNvPr id="68" name="有形固定資産減価償却率最大値テキスト">
          <a:extLst>
            <a:ext uri="{FF2B5EF4-FFF2-40B4-BE49-F238E27FC236}">
              <a16:creationId xmlns:a16="http://schemas.microsoft.com/office/drawing/2014/main" id="{9F5BE096-EB64-4A4A-A3B8-1526146F5710}"/>
            </a:ext>
          </a:extLst>
        </xdr:cNvPr>
        <xdr:cNvSpPr txBox="1"/>
      </xdr:nvSpPr>
      <xdr:spPr>
        <a:xfrm>
          <a:off x="4342765" y="5231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94D0425E-4EBE-4F8D-A8AC-2B4815AB947F}"/>
            </a:ext>
          </a:extLst>
        </xdr:cNvPr>
        <xdr:cNvCxnSpPr/>
      </xdr:nvCxnSpPr>
      <xdr:spPr>
        <a:xfrm>
          <a:off x="4206875" y="5450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156845</xdr:rowOff>
    </xdr:from>
    <xdr:ext cx="404495" cy="258445"/>
    <xdr:sp macro="" textlink="">
      <xdr:nvSpPr>
        <xdr:cNvPr id="70" name="有形固定資産減価償却率平均値テキスト">
          <a:extLst>
            <a:ext uri="{FF2B5EF4-FFF2-40B4-BE49-F238E27FC236}">
              <a16:creationId xmlns:a16="http://schemas.microsoft.com/office/drawing/2014/main" id="{37533715-7B70-46B1-AC9A-C3DED309B6F1}"/>
            </a:ext>
          </a:extLst>
        </xdr:cNvPr>
        <xdr:cNvSpPr txBox="1"/>
      </xdr:nvSpPr>
      <xdr:spPr>
        <a:xfrm>
          <a:off x="4342765" y="605472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6985</xdr:rowOff>
    </xdr:from>
    <xdr:to>
      <xdr:col>23</xdr:col>
      <xdr:colOff>136525</xdr:colOff>
      <xdr:row>31</xdr:row>
      <xdr:rowOff>109220</xdr:rowOff>
    </xdr:to>
    <xdr:sp macro="" textlink="">
      <xdr:nvSpPr>
        <xdr:cNvPr id="71" name="フローチャート: 判断 70">
          <a:extLst>
            <a:ext uri="{FF2B5EF4-FFF2-40B4-BE49-F238E27FC236}">
              <a16:creationId xmlns:a16="http://schemas.microsoft.com/office/drawing/2014/main" id="{A0181257-CDB8-4882-81AA-648C0072180A}"/>
            </a:ext>
          </a:extLst>
        </xdr:cNvPr>
        <xdr:cNvSpPr/>
      </xdr:nvSpPr>
      <xdr:spPr>
        <a:xfrm>
          <a:off x="4244975" y="607631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7B40B0DB-5A7C-4554-9C19-8A82363153A0}"/>
            </a:ext>
          </a:extLst>
        </xdr:cNvPr>
        <xdr:cNvSpPr/>
      </xdr:nvSpPr>
      <xdr:spPr>
        <a:xfrm>
          <a:off x="3611880" y="603631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102870</xdr:rowOff>
    </xdr:from>
    <xdr:to>
      <xdr:col>15</xdr:col>
      <xdr:colOff>187325</xdr:colOff>
      <xdr:row>31</xdr:row>
      <xdr:rowOff>33020</xdr:rowOff>
    </xdr:to>
    <xdr:sp macro="" textlink="">
      <xdr:nvSpPr>
        <xdr:cNvPr id="73" name="フローチャート: 判断 72">
          <a:extLst>
            <a:ext uri="{FF2B5EF4-FFF2-40B4-BE49-F238E27FC236}">
              <a16:creationId xmlns:a16="http://schemas.microsoft.com/office/drawing/2014/main" id="{74A1CB2F-5608-4F74-9363-5A8963A23F82}"/>
            </a:ext>
          </a:extLst>
        </xdr:cNvPr>
        <xdr:cNvSpPr/>
      </xdr:nvSpPr>
      <xdr:spPr>
        <a:xfrm>
          <a:off x="2926080" y="599694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2B4B182B-4313-4313-AF29-28561E7F65EA}"/>
            </a:ext>
          </a:extLst>
        </xdr:cNvPr>
        <xdr:cNvSpPr/>
      </xdr:nvSpPr>
      <xdr:spPr>
        <a:xfrm>
          <a:off x="2240280" y="599122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7D76C6AC-2F2C-4F8B-968B-D74B0733D2D2}"/>
            </a:ext>
          </a:extLst>
        </xdr:cNvPr>
        <xdr:cNvSpPr/>
      </xdr:nvSpPr>
      <xdr:spPr>
        <a:xfrm>
          <a:off x="1554480" y="595566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6" name="テキスト ボックス 75">
          <a:extLst>
            <a:ext uri="{FF2B5EF4-FFF2-40B4-BE49-F238E27FC236}">
              <a16:creationId xmlns:a16="http://schemas.microsoft.com/office/drawing/2014/main" id="{D6B847A3-49F7-4981-97D6-272491B7D2A3}"/>
            </a:ext>
          </a:extLst>
        </xdr:cNvPr>
        <xdr:cNvSpPr txBox="1"/>
      </xdr:nvSpPr>
      <xdr:spPr>
        <a:xfrm>
          <a:off x="4133215" y="714057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224703C7-0990-4781-BC90-63753CDF3A6B}"/>
            </a:ext>
          </a:extLst>
        </xdr:cNvPr>
        <xdr:cNvSpPr txBox="1"/>
      </xdr:nvSpPr>
      <xdr:spPr>
        <a:xfrm>
          <a:off x="3502025"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6291DF30-6477-417B-914F-5DCC3071C168}"/>
            </a:ext>
          </a:extLst>
        </xdr:cNvPr>
        <xdr:cNvSpPr txBox="1"/>
      </xdr:nvSpPr>
      <xdr:spPr>
        <a:xfrm>
          <a:off x="2816225"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97E65401-F2B3-45D7-B3D5-B8D723E37F6A}"/>
            </a:ext>
          </a:extLst>
        </xdr:cNvPr>
        <xdr:cNvSpPr txBox="1"/>
      </xdr:nvSpPr>
      <xdr:spPr>
        <a:xfrm>
          <a:off x="2130425"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F34ECE32-56EF-4443-B26F-26E13CE2E55C}"/>
            </a:ext>
          </a:extLst>
        </xdr:cNvPr>
        <xdr:cNvSpPr txBox="1"/>
      </xdr:nvSpPr>
      <xdr:spPr>
        <a:xfrm>
          <a:off x="1444625"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29</xdr:row>
      <xdr:rowOff>90805</xdr:rowOff>
    </xdr:from>
    <xdr:to>
      <xdr:col>23</xdr:col>
      <xdr:colOff>136525</xdr:colOff>
      <xdr:row>30</xdr:row>
      <xdr:rowOff>20955</xdr:rowOff>
    </xdr:to>
    <xdr:sp macro="" textlink="">
      <xdr:nvSpPr>
        <xdr:cNvPr id="81" name="楕円 80">
          <a:extLst>
            <a:ext uri="{FF2B5EF4-FFF2-40B4-BE49-F238E27FC236}">
              <a16:creationId xmlns:a16="http://schemas.microsoft.com/office/drawing/2014/main" id="{87089359-B6BF-4849-9279-8E0492A1B5C9}"/>
            </a:ext>
          </a:extLst>
        </xdr:cNvPr>
        <xdr:cNvSpPr/>
      </xdr:nvSpPr>
      <xdr:spPr>
        <a:xfrm>
          <a:off x="4244975" y="58191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113665</xdr:rowOff>
    </xdr:from>
    <xdr:ext cx="404495" cy="258445"/>
    <xdr:sp macro="" textlink="">
      <xdr:nvSpPr>
        <xdr:cNvPr id="82" name="有形固定資産減価償却率該当値テキスト">
          <a:extLst>
            <a:ext uri="{FF2B5EF4-FFF2-40B4-BE49-F238E27FC236}">
              <a16:creationId xmlns:a16="http://schemas.microsoft.com/office/drawing/2014/main" id="{1D225070-F7AC-412A-8392-65ECC3F72D07}"/>
            </a:ext>
          </a:extLst>
        </xdr:cNvPr>
        <xdr:cNvSpPr txBox="1"/>
      </xdr:nvSpPr>
      <xdr:spPr>
        <a:xfrm>
          <a:off x="4342765" y="5666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29210</xdr:rowOff>
    </xdr:from>
    <xdr:to>
      <xdr:col>19</xdr:col>
      <xdr:colOff>187325</xdr:colOff>
      <xdr:row>29</xdr:row>
      <xdr:rowOff>130810</xdr:rowOff>
    </xdr:to>
    <xdr:sp macro="" textlink="">
      <xdr:nvSpPr>
        <xdr:cNvPr id="83" name="楕円 82">
          <a:extLst>
            <a:ext uri="{FF2B5EF4-FFF2-40B4-BE49-F238E27FC236}">
              <a16:creationId xmlns:a16="http://schemas.microsoft.com/office/drawing/2014/main" id="{248A025F-A04D-4EE5-AADC-49AE99765310}"/>
            </a:ext>
          </a:extLst>
        </xdr:cNvPr>
        <xdr:cNvSpPr/>
      </xdr:nvSpPr>
      <xdr:spPr>
        <a:xfrm>
          <a:off x="3611880" y="5751830"/>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80010</xdr:rowOff>
    </xdr:from>
    <xdr:to>
      <xdr:col>23</xdr:col>
      <xdr:colOff>85725</xdr:colOff>
      <xdr:row>29</xdr:row>
      <xdr:rowOff>141605</xdr:rowOff>
    </xdr:to>
    <xdr:cxnSp macro="">
      <xdr:nvCxnSpPr>
        <xdr:cNvPr id="84" name="直線コネクタ 83">
          <a:extLst>
            <a:ext uri="{FF2B5EF4-FFF2-40B4-BE49-F238E27FC236}">
              <a16:creationId xmlns:a16="http://schemas.microsoft.com/office/drawing/2014/main" id="{217F9DA3-7C9A-43A1-899C-2F94CCA6CA05}"/>
            </a:ext>
          </a:extLst>
        </xdr:cNvPr>
        <xdr:cNvCxnSpPr/>
      </xdr:nvCxnSpPr>
      <xdr:spPr>
        <a:xfrm>
          <a:off x="3656965" y="5806440"/>
          <a:ext cx="64071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154940</xdr:rowOff>
    </xdr:from>
    <xdr:to>
      <xdr:col>15</xdr:col>
      <xdr:colOff>187325</xdr:colOff>
      <xdr:row>29</xdr:row>
      <xdr:rowOff>84455</xdr:rowOff>
    </xdr:to>
    <xdr:sp macro="" textlink="">
      <xdr:nvSpPr>
        <xdr:cNvPr id="85" name="楕円 84">
          <a:extLst>
            <a:ext uri="{FF2B5EF4-FFF2-40B4-BE49-F238E27FC236}">
              <a16:creationId xmlns:a16="http://schemas.microsoft.com/office/drawing/2014/main" id="{F47B1BA0-EC10-4470-9E6B-F2403D689660}"/>
            </a:ext>
          </a:extLst>
        </xdr:cNvPr>
        <xdr:cNvSpPr/>
      </xdr:nvSpPr>
      <xdr:spPr>
        <a:xfrm>
          <a:off x="2926080" y="5708015"/>
          <a:ext cx="8064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33655</xdr:rowOff>
    </xdr:from>
    <xdr:to>
      <xdr:col>19</xdr:col>
      <xdr:colOff>136525</xdr:colOff>
      <xdr:row>29</xdr:row>
      <xdr:rowOff>80010</xdr:rowOff>
    </xdr:to>
    <xdr:cxnSp macro="">
      <xdr:nvCxnSpPr>
        <xdr:cNvPr id="86" name="直線コネクタ 85">
          <a:extLst>
            <a:ext uri="{FF2B5EF4-FFF2-40B4-BE49-F238E27FC236}">
              <a16:creationId xmlns:a16="http://schemas.microsoft.com/office/drawing/2014/main" id="{6D35C6A9-CE86-48CC-97C8-13B2ABC2FB98}"/>
            </a:ext>
          </a:extLst>
        </xdr:cNvPr>
        <xdr:cNvCxnSpPr/>
      </xdr:nvCxnSpPr>
      <xdr:spPr>
        <a:xfrm>
          <a:off x="2971165" y="5756275"/>
          <a:ext cx="685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89535</xdr:rowOff>
    </xdr:from>
    <xdr:to>
      <xdr:col>11</xdr:col>
      <xdr:colOff>187325</xdr:colOff>
      <xdr:row>29</xdr:row>
      <xdr:rowOff>19685</xdr:rowOff>
    </xdr:to>
    <xdr:sp macro="" textlink="">
      <xdr:nvSpPr>
        <xdr:cNvPr id="87" name="楕円 86">
          <a:extLst>
            <a:ext uri="{FF2B5EF4-FFF2-40B4-BE49-F238E27FC236}">
              <a16:creationId xmlns:a16="http://schemas.microsoft.com/office/drawing/2014/main" id="{C924A136-B97E-48F7-8823-5D9B68BCAAEE}"/>
            </a:ext>
          </a:extLst>
        </xdr:cNvPr>
        <xdr:cNvSpPr/>
      </xdr:nvSpPr>
      <xdr:spPr>
        <a:xfrm>
          <a:off x="2240280" y="564642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140335</xdr:rowOff>
    </xdr:from>
    <xdr:to>
      <xdr:col>15</xdr:col>
      <xdr:colOff>136525</xdr:colOff>
      <xdr:row>29</xdr:row>
      <xdr:rowOff>33655</xdr:rowOff>
    </xdr:to>
    <xdr:cxnSp macro="">
      <xdr:nvCxnSpPr>
        <xdr:cNvPr id="88" name="直線コネクタ 87">
          <a:extLst>
            <a:ext uri="{FF2B5EF4-FFF2-40B4-BE49-F238E27FC236}">
              <a16:creationId xmlns:a16="http://schemas.microsoft.com/office/drawing/2014/main" id="{FCD4A00F-08F9-4701-BA45-4718D858E1B0}"/>
            </a:ext>
          </a:extLst>
        </xdr:cNvPr>
        <xdr:cNvCxnSpPr/>
      </xdr:nvCxnSpPr>
      <xdr:spPr>
        <a:xfrm>
          <a:off x="2285365" y="5689600"/>
          <a:ext cx="685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35560</xdr:rowOff>
    </xdr:from>
    <xdr:to>
      <xdr:col>7</xdr:col>
      <xdr:colOff>187325</xdr:colOff>
      <xdr:row>28</xdr:row>
      <xdr:rowOff>137160</xdr:rowOff>
    </xdr:to>
    <xdr:sp macro="" textlink="">
      <xdr:nvSpPr>
        <xdr:cNvPr id="89" name="楕円 88">
          <a:extLst>
            <a:ext uri="{FF2B5EF4-FFF2-40B4-BE49-F238E27FC236}">
              <a16:creationId xmlns:a16="http://schemas.microsoft.com/office/drawing/2014/main" id="{330CB553-8233-4DDC-8E4B-3B58E889C974}"/>
            </a:ext>
          </a:extLst>
        </xdr:cNvPr>
        <xdr:cNvSpPr/>
      </xdr:nvSpPr>
      <xdr:spPr>
        <a:xfrm>
          <a:off x="1554480" y="558863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86360</xdr:rowOff>
    </xdr:from>
    <xdr:to>
      <xdr:col>11</xdr:col>
      <xdr:colOff>136525</xdr:colOff>
      <xdr:row>28</xdr:row>
      <xdr:rowOff>140335</xdr:rowOff>
    </xdr:to>
    <xdr:cxnSp macro="">
      <xdr:nvCxnSpPr>
        <xdr:cNvPr id="90" name="直線コネクタ 89">
          <a:extLst>
            <a:ext uri="{FF2B5EF4-FFF2-40B4-BE49-F238E27FC236}">
              <a16:creationId xmlns:a16="http://schemas.microsoft.com/office/drawing/2014/main" id="{14EA0FB4-F0D8-49DD-9A64-E6B7EDB7B930}"/>
            </a:ext>
          </a:extLst>
        </xdr:cNvPr>
        <xdr:cNvCxnSpPr/>
      </xdr:nvCxnSpPr>
      <xdr:spPr>
        <a:xfrm>
          <a:off x="1599565" y="5641340"/>
          <a:ext cx="685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63500</xdr:rowOff>
    </xdr:from>
    <xdr:ext cx="404495" cy="258445"/>
    <xdr:sp macro="" textlink="">
      <xdr:nvSpPr>
        <xdr:cNvPr id="91" name="n_1aveValue有形固定資産減価償却率">
          <a:extLst>
            <a:ext uri="{FF2B5EF4-FFF2-40B4-BE49-F238E27FC236}">
              <a16:creationId xmlns:a16="http://schemas.microsoft.com/office/drawing/2014/main" id="{C8C8F4ED-34FB-4F2D-A695-20D0A9C665BC}"/>
            </a:ext>
          </a:extLst>
        </xdr:cNvPr>
        <xdr:cNvSpPr txBox="1"/>
      </xdr:nvSpPr>
      <xdr:spPr>
        <a:xfrm>
          <a:off x="3464560" y="6127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24130</xdr:rowOff>
    </xdr:from>
    <xdr:ext cx="404495" cy="259080"/>
    <xdr:sp macro="" textlink="">
      <xdr:nvSpPr>
        <xdr:cNvPr id="92" name="n_2aveValue有形固定資産減価償却率">
          <a:extLst>
            <a:ext uri="{FF2B5EF4-FFF2-40B4-BE49-F238E27FC236}">
              <a16:creationId xmlns:a16="http://schemas.microsoft.com/office/drawing/2014/main" id="{653D2BF7-1F1D-4AB4-90C4-42D3DEC7A30E}"/>
            </a:ext>
          </a:extLst>
        </xdr:cNvPr>
        <xdr:cNvSpPr txBox="1"/>
      </xdr:nvSpPr>
      <xdr:spPr>
        <a:xfrm>
          <a:off x="2793365" y="6087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20320</xdr:rowOff>
    </xdr:from>
    <xdr:ext cx="404495" cy="258445"/>
    <xdr:sp macro="" textlink="">
      <xdr:nvSpPr>
        <xdr:cNvPr id="93" name="n_3aveValue有形固定資産減価償却率">
          <a:extLst>
            <a:ext uri="{FF2B5EF4-FFF2-40B4-BE49-F238E27FC236}">
              <a16:creationId xmlns:a16="http://schemas.microsoft.com/office/drawing/2014/main" id="{4CA8048C-F8B7-452B-9F49-87A83360DF47}"/>
            </a:ext>
          </a:extLst>
        </xdr:cNvPr>
        <xdr:cNvSpPr txBox="1"/>
      </xdr:nvSpPr>
      <xdr:spPr>
        <a:xfrm>
          <a:off x="2107565" y="6083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148590</xdr:rowOff>
    </xdr:from>
    <xdr:ext cx="404495" cy="259080"/>
    <xdr:sp macro="" textlink="">
      <xdr:nvSpPr>
        <xdr:cNvPr id="94" name="n_4aveValue有形固定資産減価償却率">
          <a:extLst>
            <a:ext uri="{FF2B5EF4-FFF2-40B4-BE49-F238E27FC236}">
              <a16:creationId xmlns:a16="http://schemas.microsoft.com/office/drawing/2014/main" id="{369C8938-D01E-4654-A5F8-8F1F61B9DB07}"/>
            </a:ext>
          </a:extLst>
        </xdr:cNvPr>
        <xdr:cNvSpPr txBox="1"/>
      </xdr:nvSpPr>
      <xdr:spPr>
        <a:xfrm>
          <a:off x="1421765" y="6044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147320</xdr:rowOff>
    </xdr:from>
    <xdr:ext cx="404495" cy="259080"/>
    <xdr:sp macro="" textlink="">
      <xdr:nvSpPr>
        <xdr:cNvPr id="95" name="n_1mainValue有形固定資産減価償却率">
          <a:extLst>
            <a:ext uri="{FF2B5EF4-FFF2-40B4-BE49-F238E27FC236}">
              <a16:creationId xmlns:a16="http://schemas.microsoft.com/office/drawing/2014/main" id="{732C8148-49BC-4165-8F65-FF59F391BE9E}"/>
            </a:ext>
          </a:extLst>
        </xdr:cNvPr>
        <xdr:cNvSpPr txBox="1"/>
      </xdr:nvSpPr>
      <xdr:spPr>
        <a:xfrm>
          <a:off x="3464560" y="5527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100965</xdr:rowOff>
    </xdr:from>
    <xdr:ext cx="404495" cy="258445"/>
    <xdr:sp macro="" textlink="">
      <xdr:nvSpPr>
        <xdr:cNvPr id="96" name="n_2mainValue有形固定資産減価償却率">
          <a:extLst>
            <a:ext uri="{FF2B5EF4-FFF2-40B4-BE49-F238E27FC236}">
              <a16:creationId xmlns:a16="http://schemas.microsoft.com/office/drawing/2014/main" id="{A9F44603-3B8B-4447-8714-82BC42EF37A5}"/>
            </a:ext>
          </a:extLst>
        </xdr:cNvPr>
        <xdr:cNvSpPr txBox="1"/>
      </xdr:nvSpPr>
      <xdr:spPr>
        <a:xfrm>
          <a:off x="2793365" y="5478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36195</xdr:rowOff>
    </xdr:from>
    <xdr:ext cx="404495" cy="259080"/>
    <xdr:sp macro="" textlink="">
      <xdr:nvSpPr>
        <xdr:cNvPr id="97" name="n_3mainValue有形固定資産減価償却率">
          <a:extLst>
            <a:ext uri="{FF2B5EF4-FFF2-40B4-BE49-F238E27FC236}">
              <a16:creationId xmlns:a16="http://schemas.microsoft.com/office/drawing/2014/main" id="{9CF85C3A-B41E-4F43-BE04-DDC80E006CFB}"/>
            </a:ext>
          </a:extLst>
        </xdr:cNvPr>
        <xdr:cNvSpPr txBox="1"/>
      </xdr:nvSpPr>
      <xdr:spPr>
        <a:xfrm>
          <a:off x="2107565" y="5417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153670</xdr:rowOff>
    </xdr:from>
    <xdr:ext cx="404495" cy="259080"/>
    <xdr:sp macro="" textlink="">
      <xdr:nvSpPr>
        <xdr:cNvPr id="98" name="n_4mainValue有形固定資産減価償却率">
          <a:extLst>
            <a:ext uri="{FF2B5EF4-FFF2-40B4-BE49-F238E27FC236}">
              <a16:creationId xmlns:a16="http://schemas.microsoft.com/office/drawing/2014/main" id="{8247923D-ECA4-4A62-BD41-D38071A04AEF}"/>
            </a:ext>
          </a:extLst>
        </xdr:cNvPr>
        <xdr:cNvSpPr txBox="1"/>
      </xdr:nvSpPr>
      <xdr:spPr>
        <a:xfrm>
          <a:off x="1421765" y="5363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89506B89-F968-4939-ADD4-52B6361849B0}"/>
            </a:ext>
          </a:extLst>
        </xdr:cNvPr>
        <xdr:cNvSpPr/>
      </xdr:nvSpPr>
      <xdr:spPr>
        <a:xfrm>
          <a:off x="10188575" y="4254500"/>
          <a:ext cx="3805555" cy="297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98A84A8C-7E4D-49E5-86DC-32E75E2092DD}"/>
            </a:ext>
          </a:extLst>
        </xdr:cNvPr>
        <xdr:cNvSpPr/>
      </xdr:nvSpPr>
      <xdr:spPr>
        <a:xfrm>
          <a:off x="11144250" y="4607560"/>
          <a:ext cx="94170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9982BDCD-1612-4A32-9D24-AD78C2074518}"/>
            </a:ext>
          </a:extLst>
        </xdr:cNvPr>
        <xdr:cNvSpPr/>
      </xdr:nvSpPr>
      <xdr:spPr>
        <a:xfrm>
          <a:off x="12437110" y="4587240"/>
          <a:ext cx="85852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[ 484.1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3A495C9-C2AF-4CF9-BE6D-25C5A3594B57}"/>
            </a:ext>
          </a:extLst>
        </xdr:cNvPr>
        <xdr:cNvSpPr/>
      </xdr:nvSpPr>
      <xdr:spPr>
        <a:xfrm>
          <a:off x="1396047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42A05D2-8903-4AE6-876F-07CB52AC6B4B}"/>
            </a:ext>
          </a:extLst>
        </xdr:cNvPr>
        <xdr:cNvSpPr/>
      </xdr:nvSpPr>
      <xdr:spPr>
        <a:xfrm>
          <a:off x="1396047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F7F21F3-4044-41AA-8E9F-BF4EF2D03C3D}"/>
            </a:ext>
          </a:extLst>
        </xdr:cNvPr>
        <xdr:cNvSpPr/>
      </xdr:nvSpPr>
      <xdr:spPr>
        <a:xfrm>
          <a:off x="1533207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91F8A91-E81A-4BAC-98D3-027CED84BFFB}"/>
            </a:ext>
          </a:extLst>
        </xdr:cNvPr>
        <xdr:cNvSpPr/>
      </xdr:nvSpPr>
      <xdr:spPr>
        <a:xfrm>
          <a:off x="1533207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CAC3AFD-5E0D-492F-B00A-EF0D9002B62D}"/>
            </a:ext>
          </a:extLst>
        </xdr:cNvPr>
        <xdr:cNvSpPr/>
      </xdr:nvSpPr>
      <xdr:spPr>
        <a:xfrm>
          <a:off x="16813530"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B61E068-48C7-4B7D-8387-586585D793E6}"/>
            </a:ext>
          </a:extLst>
        </xdr:cNvPr>
        <xdr:cNvSpPr/>
      </xdr:nvSpPr>
      <xdr:spPr>
        <a:xfrm>
          <a:off x="16813530"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5ECD5F9-93F2-4EB6-94B0-089266E6A8F5}"/>
            </a:ext>
          </a:extLst>
        </xdr:cNvPr>
        <xdr:cNvSpPr/>
      </xdr:nvSpPr>
      <xdr:spPr>
        <a:xfrm>
          <a:off x="10188575" y="4932045"/>
          <a:ext cx="3805555"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F1B02D9-6A0B-496B-9554-BDE36AA0B80B}"/>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6920AA1-CD95-4899-8229-0B38178DDE4F}"/>
            </a:ext>
          </a:extLst>
        </xdr:cNvPr>
        <xdr:cNvSpPr/>
      </xdr:nvSpPr>
      <xdr:spPr>
        <a:xfrm>
          <a:off x="14241780" y="5001260"/>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A1A6E8B-B29A-4418-81E7-B90867D7B08C}"/>
            </a:ext>
          </a:extLst>
        </xdr:cNvPr>
        <xdr:cNvSpPr txBox="1"/>
      </xdr:nvSpPr>
      <xdr:spPr>
        <a:xfrm>
          <a:off x="14317980" y="5229860"/>
          <a:ext cx="4100195"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ea typeface="ＭＳ Ｐゴシック"/>
            </a:rPr>
            <a:t>　行財政改革大綱に基づく取組による地方債現在高の減に伴う将来負担額の減少や、公共施設の更新などに備えた基金積み増しにより充当可能基金が増となったことなどにより、債務償還比率は前年から</a:t>
          </a:r>
          <a:r>
            <a:rPr kumimoji="1" lang="en-US" altLang="ja-JP" sz="1100">
              <a:latin typeface="ＭＳ Ｐゴシック"/>
              <a:ea typeface="ＭＳ Ｐゴシック"/>
            </a:rPr>
            <a:t>35.8</a:t>
          </a:r>
          <a:r>
            <a:rPr kumimoji="1" lang="ja-JP" altLang="en-US" sz="1100">
              <a:latin typeface="ＭＳ Ｐゴシック"/>
              <a:ea typeface="ＭＳ Ｐゴシック"/>
            </a:rPr>
            <a:t>ポイント低下した。</a:t>
          </a:r>
        </a:p>
        <a:p>
          <a:r>
            <a:rPr kumimoji="1" lang="ja-JP" altLang="en-US" sz="1100">
              <a:latin typeface="ＭＳ Ｐゴシック"/>
              <a:ea typeface="ＭＳ Ｐゴシック"/>
            </a:rPr>
            <a:t>　令和４年度は類似団体内平均値よりも低い状況となっているが、引き続き計画的な市債発行や経常経費の削減、自主財源の確保に努めていく必要がある。</a:t>
          </a: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8F787F34-A975-4B84-8A34-EC04FC64C5DE}"/>
            </a:ext>
          </a:extLst>
        </xdr:cNvPr>
        <xdr:cNvSpPr txBox="1"/>
      </xdr:nvSpPr>
      <xdr:spPr>
        <a:xfrm>
          <a:off x="10150475" y="474535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2B62C35-A882-41C5-A6A1-F10227ED2827}"/>
            </a:ext>
          </a:extLst>
        </xdr:cNvPr>
        <xdr:cNvCxnSpPr/>
      </xdr:nvCxnSpPr>
      <xdr:spPr>
        <a:xfrm>
          <a:off x="10188575" y="709676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4" name="テキスト ボックス 113">
          <a:extLst>
            <a:ext uri="{FF2B5EF4-FFF2-40B4-BE49-F238E27FC236}">
              <a16:creationId xmlns:a16="http://schemas.microsoft.com/office/drawing/2014/main" id="{EFF3E207-6379-4B5B-935C-6A0148F93994}"/>
            </a:ext>
          </a:extLst>
        </xdr:cNvPr>
        <xdr:cNvSpPr txBox="1"/>
      </xdr:nvSpPr>
      <xdr:spPr>
        <a:xfrm>
          <a:off x="9695815" y="699960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64589F02-C1B1-45D3-B2CB-B5926C931F93}"/>
            </a:ext>
          </a:extLst>
        </xdr:cNvPr>
        <xdr:cNvCxnSpPr/>
      </xdr:nvCxnSpPr>
      <xdr:spPr>
        <a:xfrm>
          <a:off x="10188575" y="673290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DC8D3BFD-4C2F-483F-B062-CEC46E328A37}"/>
            </a:ext>
          </a:extLst>
        </xdr:cNvPr>
        <xdr:cNvSpPr txBox="1"/>
      </xdr:nvSpPr>
      <xdr:spPr>
        <a:xfrm>
          <a:off x="9695815" y="663575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1EF45D86-BD47-4544-A179-A01094864A49}"/>
            </a:ext>
          </a:extLst>
        </xdr:cNvPr>
        <xdr:cNvCxnSpPr/>
      </xdr:nvCxnSpPr>
      <xdr:spPr>
        <a:xfrm>
          <a:off x="10188575" y="636968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18" name="テキスト ボックス 117">
          <a:extLst>
            <a:ext uri="{FF2B5EF4-FFF2-40B4-BE49-F238E27FC236}">
              <a16:creationId xmlns:a16="http://schemas.microsoft.com/office/drawing/2014/main" id="{3B7EE66F-1FC5-49FE-84F8-B2F339BACD1A}"/>
            </a:ext>
          </a:extLst>
        </xdr:cNvPr>
        <xdr:cNvSpPr txBox="1"/>
      </xdr:nvSpPr>
      <xdr:spPr>
        <a:xfrm>
          <a:off x="9756140" y="62795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44917C7-0C27-4D51-A64F-76F0ADFA838A}"/>
            </a:ext>
          </a:extLst>
        </xdr:cNvPr>
        <xdr:cNvCxnSpPr/>
      </xdr:nvCxnSpPr>
      <xdr:spPr>
        <a:xfrm>
          <a:off x="10188575" y="601345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20" name="テキスト ボックス 119">
          <a:extLst>
            <a:ext uri="{FF2B5EF4-FFF2-40B4-BE49-F238E27FC236}">
              <a16:creationId xmlns:a16="http://schemas.microsoft.com/office/drawing/2014/main" id="{E49A49BF-62DF-4DF8-A4B7-200BDF7C88B3}"/>
            </a:ext>
          </a:extLst>
        </xdr:cNvPr>
        <xdr:cNvSpPr txBox="1"/>
      </xdr:nvSpPr>
      <xdr:spPr>
        <a:xfrm>
          <a:off x="9756140" y="591566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FE3EF9D1-9126-413E-AAF4-FFCCE139743C}"/>
            </a:ext>
          </a:extLst>
        </xdr:cNvPr>
        <xdr:cNvCxnSpPr/>
      </xdr:nvCxnSpPr>
      <xdr:spPr>
        <a:xfrm>
          <a:off x="10188575" y="564959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22" name="テキスト ボックス 121">
          <a:extLst>
            <a:ext uri="{FF2B5EF4-FFF2-40B4-BE49-F238E27FC236}">
              <a16:creationId xmlns:a16="http://schemas.microsoft.com/office/drawing/2014/main" id="{2B89CA49-9B96-4319-B8DB-42B6F23DB24A}"/>
            </a:ext>
          </a:extLst>
        </xdr:cNvPr>
        <xdr:cNvSpPr txBox="1"/>
      </xdr:nvSpPr>
      <xdr:spPr>
        <a:xfrm>
          <a:off x="9756140" y="55619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639FE543-FBB5-440E-A126-03C10A64DF74}"/>
            </a:ext>
          </a:extLst>
        </xdr:cNvPr>
        <xdr:cNvCxnSpPr/>
      </xdr:nvCxnSpPr>
      <xdr:spPr>
        <a:xfrm>
          <a:off x="10188575" y="529590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a:extLst>
            <a:ext uri="{FF2B5EF4-FFF2-40B4-BE49-F238E27FC236}">
              <a16:creationId xmlns:a16="http://schemas.microsoft.com/office/drawing/2014/main" id="{BD30FA59-DA6A-423A-BC73-0EAC2DCF05C7}"/>
            </a:ext>
          </a:extLst>
        </xdr:cNvPr>
        <xdr:cNvSpPr txBox="1"/>
      </xdr:nvSpPr>
      <xdr:spPr>
        <a:xfrm>
          <a:off x="9857105" y="52019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B549455-248A-48CE-BF2A-24045B5A0E8D}"/>
            </a:ext>
          </a:extLst>
        </xdr:cNvPr>
        <xdr:cNvCxnSpPr/>
      </xdr:nvCxnSpPr>
      <xdr:spPr>
        <a:xfrm>
          <a:off x="10188575" y="493204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94A57A3-CD62-4637-901A-82946A3A9286}"/>
            </a:ext>
          </a:extLst>
        </xdr:cNvPr>
        <xdr:cNvSpPr/>
      </xdr:nvSpPr>
      <xdr:spPr>
        <a:xfrm>
          <a:off x="10188575" y="4932045"/>
          <a:ext cx="3805555"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121920</xdr:rowOff>
    </xdr:to>
    <xdr:cxnSp macro="">
      <xdr:nvCxnSpPr>
        <xdr:cNvPr id="127" name="直線コネクタ 126">
          <a:extLst>
            <a:ext uri="{FF2B5EF4-FFF2-40B4-BE49-F238E27FC236}">
              <a16:creationId xmlns:a16="http://schemas.microsoft.com/office/drawing/2014/main" id="{5F41EDE9-E11D-4766-BF42-8E2CC1AD2942}"/>
            </a:ext>
          </a:extLst>
        </xdr:cNvPr>
        <xdr:cNvCxnSpPr/>
      </xdr:nvCxnSpPr>
      <xdr:spPr>
        <a:xfrm flipV="1">
          <a:off x="13313410" y="529590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125730</xdr:rowOff>
    </xdr:from>
    <xdr:ext cx="560070" cy="259080"/>
    <xdr:sp macro="" textlink="">
      <xdr:nvSpPr>
        <xdr:cNvPr id="128" name="債務償還比率最小値テキスト">
          <a:extLst>
            <a:ext uri="{FF2B5EF4-FFF2-40B4-BE49-F238E27FC236}">
              <a16:creationId xmlns:a16="http://schemas.microsoft.com/office/drawing/2014/main" id="{1992FD76-271E-4593-B929-70E11697A8A6}"/>
            </a:ext>
          </a:extLst>
        </xdr:cNvPr>
        <xdr:cNvSpPr txBox="1"/>
      </xdr:nvSpPr>
      <xdr:spPr>
        <a:xfrm>
          <a:off x="13369925" y="653986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1,032.5</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121920</xdr:rowOff>
    </xdr:from>
    <xdr:to>
      <xdr:col>76</xdr:col>
      <xdr:colOff>111125</xdr:colOff>
      <xdr:row>33</xdr:row>
      <xdr:rowOff>121920</xdr:rowOff>
    </xdr:to>
    <xdr:cxnSp macro="">
      <xdr:nvCxnSpPr>
        <xdr:cNvPr id="129" name="直線コネクタ 128">
          <a:extLst>
            <a:ext uri="{FF2B5EF4-FFF2-40B4-BE49-F238E27FC236}">
              <a16:creationId xmlns:a16="http://schemas.microsoft.com/office/drawing/2014/main" id="{893381B1-3002-466A-85F6-9D4F7EB264A7}"/>
            </a:ext>
          </a:extLst>
        </xdr:cNvPr>
        <xdr:cNvCxnSpPr/>
      </xdr:nvCxnSpPr>
      <xdr:spPr>
        <a:xfrm>
          <a:off x="13251180" y="65341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30" name="債務償還比率最大値テキスト">
          <a:extLst>
            <a:ext uri="{FF2B5EF4-FFF2-40B4-BE49-F238E27FC236}">
              <a16:creationId xmlns:a16="http://schemas.microsoft.com/office/drawing/2014/main" id="{04CF0D51-F930-4B00-8EA0-B5590C04967B}"/>
            </a:ext>
          </a:extLst>
        </xdr:cNvPr>
        <xdr:cNvSpPr txBox="1"/>
      </xdr:nvSpPr>
      <xdr:spPr>
        <a:xfrm>
          <a:off x="13369925" y="506730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3F9D04AA-2B8E-4A19-8840-3CB387F4A936}"/>
            </a:ext>
          </a:extLst>
        </xdr:cNvPr>
        <xdr:cNvCxnSpPr/>
      </xdr:nvCxnSpPr>
      <xdr:spPr>
        <a:xfrm>
          <a:off x="13251180" y="52959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133985</xdr:rowOff>
    </xdr:from>
    <xdr:ext cx="469265" cy="258445"/>
    <xdr:sp macro="" textlink="">
      <xdr:nvSpPr>
        <xdr:cNvPr id="132" name="債務償還比率平均値テキスト">
          <a:extLst>
            <a:ext uri="{FF2B5EF4-FFF2-40B4-BE49-F238E27FC236}">
              <a16:creationId xmlns:a16="http://schemas.microsoft.com/office/drawing/2014/main" id="{808FF4A1-45C1-43A5-85F8-B69DD9DF8914}"/>
            </a:ext>
          </a:extLst>
        </xdr:cNvPr>
        <xdr:cNvSpPr txBox="1"/>
      </xdr:nvSpPr>
      <xdr:spPr>
        <a:xfrm>
          <a:off x="13369925" y="58547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155575</xdr:rowOff>
    </xdr:from>
    <xdr:to>
      <xdr:col>76</xdr:col>
      <xdr:colOff>73025</xdr:colOff>
      <xdr:row>30</xdr:row>
      <xdr:rowOff>86360</xdr:rowOff>
    </xdr:to>
    <xdr:sp macro="" textlink="">
      <xdr:nvSpPr>
        <xdr:cNvPr id="133" name="フローチャート: 判断 132">
          <a:extLst>
            <a:ext uri="{FF2B5EF4-FFF2-40B4-BE49-F238E27FC236}">
              <a16:creationId xmlns:a16="http://schemas.microsoft.com/office/drawing/2014/main" id="{DD89D1D4-10C3-4021-8985-027B64FDD956}"/>
            </a:ext>
          </a:extLst>
        </xdr:cNvPr>
        <xdr:cNvSpPr/>
      </xdr:nvSpPr>
      <xdr:spPr>
        <a:xfrm>
          <a:off x="13289280" y="5880100"/>
          <a:ext cx="8064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109855</xdr:rowOff>
    </xdr:from>
    <xdr:to>
      <xdr:col>72</xdr:col>
      <xdr:colOff>123825</xdr:colOff>
      <xdr:row>30</xdr:row>
      <xdr:rowOff>40640</xdr:rowOff>
    </xdr:to>
    <xdr:sp macro="" textlink="">
      <xdr:nvSpPr>
        <xdr:cNvPr id="134" name="フローチャート: 判断 133">
          <a:extLst>
            <a:ext uri="{FF2B5EF4-FFF2-40B4-BE49-F238E27FC236}">
              <a16:creationId xmlns:a16="http://schemas.microsoft.com/office/drawing/2014/main" id="{FD1027CF-D0A7-43DE-A5F3-8927E7070858}"/>
            </a:ext>
          </a:extLst>
        </xdr:cNvPr>
        <xdr:cNvSpPr/>
      </xdr:nvSpPr>
      <xdr:spPr>
        <a:xfrm>
          <a:off x="12629515" y="5832475"/>
          <a:ext cx="10731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106045</xdr:rowOff>
    </xdr:from>
    <xdr:to>
      <xdr:col>68</xdr:col>
      <xdr:colOff>123825</xdr:colOff>
      <xdr:row>31</xdr:row>
      <xdr:rowOff>36195</xdr:rowOff>
    </xdr:to>
    <xdr:sp macro="" textlink="">
      <xdr:nvSpPr>
        <xdr:cNvPr id="135" name="フローチャート: 判断 134">
          <a:extLst>
            <a:ext uri="{FF2B5EF4-FFF2-40B4-BE49-F238E27FC236}">
              <a16:creationId xmlns:a16="http://schemas.microsoft.com/office/drawing/2014/main" id="{EE746D53-8FEC-42A9-89F8-D7E251030566}"/>
            </a:ext>
          </a:extLst>
        </xdr:cNvPr>
        <xdr:cNvSpPr/>
      </xdr:nvSpPr>
      <xdr:spPr>
        <a:xfrm>
          <a:off x="11943715" y="600011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110490</xdr:rowOff>
    </xdr:from>
    <xdr:to>
      <xdr:col>64</xdr:col>
      <xdr:colOff>123825</xdr:colOff>
      <xdr:row>31</xdr:row>
      <xdr:rowOff>40640</xdr:rowOff>
    </xdr:to>
    <xdr:sp macro="" textlink="">
      <xdr:nvSpPr>
        <xdr:cNvPr id="136" name="フローチャート: 判断 135">
          <a:extLst>
            <a:ext uri="{FF2B5EF4-FFF2-40B4-BE49-F238E27FC236}">
              <a16:creationId xmlns:a16="http://schemas.microsoft.com/office/drawing/2014/main" id="{D98E3EFD-BFD0-4E2D-96D1-2BC158616EA3}"/>
            </a:ext>
          </a:extLst>
        </xdr:cNvPr>
        <xdr:cNvSpPr/>
      </xdr:nvSpPr>
      <xdr:spPr>
        <a:xfrm>
          <a:off x="11257915" y="6006465"/>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91440</xdr:rowOff>
    </xdr:from>
    <xdr:to>
      <xdr:col>60</xdr:col>
      <xdr:colOff>123825</xdr:colOff>
      <xdr:row>31</xdr:row>
      <xdr:rowOff>21590</xdr:rowOff>
    </xdr:to>
    <xdr:sp macro="" textlink="">
      <xdr:nvSpPr>
        <xdr:cNvPr id="137" name="フローチャート: 判断 136">
          <a:extLst>
            <a:ext uri="{FF2B5EF4-FFF2-40B4-BE49-F238E27FC236}">
              <a16:creationId xmlns:a16="http://schemas.microsoft.com/office/drawing/2014/main" id="{5DFE59AA-FFF0-49AE-BBDC-F74CE0FACF29}"/>
            </a:ext>
          </a:extLst>
        </xdr:cNvPr>
        <xdr:cNvSpPr/>
      </xdr:nvSpPr>
      <xdr:spPr>
        <a:xfrm>
          <a:off x="10572115" y="5991225"/>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8" name="テキスト ボックス 137">
          <a:extLst>
            <a:ext uri="{FF2B5EF4-FFF2-40B4-BE49-F238E27FC236}">
              <a16:creationId xmlns:a16="http://schemas.microsoft.com/office/drawing/2014/main" id="{967C7A69-1D68-4FD5-9AAD-D2FBFF1A1126}"/>
            </a:ext>
          </a:extLst>
        </xdr:cNvPr>
        <xdr:cNvSpPr txBox="1"/>
      </xdr:nvSpPr>
      <xdr:spPr>
        <a:xfrm>
          <a:off x="13160375" y="714057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9" name="テキスト ボックス 138">
          <a:extLst>
            <a:ext uri="{FF2B5EF4-FFF2-40B4-BE49-F238E27FC236}">
              <a16:creationId xmlns:a16="http://schemas.microsoft.com/office/drawing/2014/main" id="{EB8DA04C-2BB1-48C4-BA71-A24D9C741134}"/>
            </a:ext>
          </a:extLst>
        </xdr:cNvPr>
        <xdr:cNvSpPr txBox="1"/>
      </xdr:nvSpPr>
      <xdr:spPr>
        <a:xfrm>
          <a:off x="12527280"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0" name="テキスト ボックス 139">
          <a:extLst>
            <a:ext uri="{FF2B5EF4-FFF2-40B4-BE49-F238E27FC236}">
              <a16:creationId xmlns:a16="http://schemas.microsoft.com/office/drawing/2014/main" id="{DF457A00-3FEE-4CFC-A0D7-BB54472D0AC6}"/>
            </a:ext>
          </a:extLst>
        </xdr:cNvPr>
        <xdr:cNvSpPr txBox="1"/>
      </xdr:nvSpPr>
      <xdr:spPr>
        <a:xfrm>
          <a:off x="11841480"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94D359E0-97B1-46AD-9F2D-0E8AC8AB0618}"/>
            </a:ext>
          </a:extLst>
        </xdr:cNvPr>
        <xdr:cNvSpPr txBox="1"/>
      </xdr:nvSpPr>
      <xdr:spPr>
        <a:xfrm>
          <a:off x="11155680"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EDDC6BDE-8DF0-40AF-BB74-BA5B3F3AF4A8}"/>
            </a:ext>
          </a:extLst>
        </xdr:cNvPr>
        <xdr:cNvSpPr txBox="1"/>
      </xdr:nvSpPr>
      <xdr:spPr>
        <a:xfrm>
          <a:off x="10469880"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99060</xdr:rowOff>
    </xdr:from>
    <xdr:to>
      <xdr:col>76</xdr:col>
      <xdr:colOff>73025</xdr:colOff>
      <xdr:row>30</xdr:row>
      <xdr:rowOff>29210</xdr:rowOff>
    </xdr:to>
    <xdr:sp macro="" textlink="">
      <xdr:nvSpPr>
        <xdr:cNvPr id="143" name="楕円 142">
          <a:extLst>
            <a:ext uri="{FF2B5EF4-FFF2-40B4-BE49-F238E27FC236}">
              <a16:creationId xmlns:a16="http://schemas.microsoft.com/office/drawing/2014/main" id="{272775DC-DAFB-4C82-99F8-0FB45CC58C82}"/>
            </a:ext>
          </a:extLst>
        </xdr:cNvPr>
        <xdr:cNvSpPr/>
      </xdr:nvSpPr>
      <xdr:spPr>
        <a:xfrm>
          <a:off x="13289280" y="581977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121920</xdr:rowOff>
    </xdr:from>
    <xdr:ext cx="469265" cy="258445"/>
    <xdr:sp macro="" textlink="">
      <xdr:nvSpPr>
        <xdr:cNvPr id="144" name="債務償還比率該当値テキスト">
          <a:extLst>
            <a:ext uri="{FF2B5EF4-FFF2-40B4-BE49-F238E27FC236}">
              <a16:creationId xmlns:a16="http://schemas.microsoft.com/office/drawing/2014/main" id="{C8176291-04C4-4B98-80DF-67B8FBB758E4}"/>
            </a:ext>
          </a:extLst>
        </xdr:cNvPr>
        <xdr:cNvSpPr txBox="1"/>
      </xdr:nvSpPr>
      <xdr:spPr>
        <a:xfrm>
          <a:off x="13369925" y="5676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142240</xdr:rowOff>
    </xdr:from>
    <xdr:to>
      <xdr:col>72</xdr:col>
      <xdr:colOff>123825</xdr:colOff>
      <xdr:row>30</xdr:row>
      <xdr:rowOff>72390</xdr:rowOff>
    </xdr:to>
    <xdr:sp macro="" textlink="">
      <xdr:nvSpPr>
        <xdr:cNvPr id="145" name="楕円 144">
          <a:extLst>
            <a:ext uri="{FF2B5EF4-FFF2-40B4-BE49-F238E27FC236}">
              <a16:creationId xmlns:a16="http://schemas.microsoft.com/office/drawing/2014/main" id="{42393E76-A17E-4A7B-90D2-ACEC0B4A3B16}"/>
            </a:ext>
          </a:extLst>
        </xdr:cNvPr>
        <xdr:cNvSpPr/>
      </xdr:nvSpPr>
      <xdr:spPr>
        <a:xfrm>
          <a:off x="12629515" y="586486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149860</xdr:rowOff>
    </xdr:from>
    <xdr:to>
      <xdr:col>76</xdr:col>
      <xdr:colOff>22225</xdr:colOff>
      <xdr:row>30</xdr:row>
      <xdr:rowOff>21590</xdr:rowOff>
    </xdr:to>
    <xdr:cxnSp macro="">
      <xdr:nvCxnSpPr>
        <xdr:cNvPr id="146" name="直線コネクタ 145">
          <a:extLst>
            <a:ext uri="{FF2B5EF4-FFF2-40B4-BE49-F238E27FC236}">
              <a16:creationId xmlns:a16="http://schemas.microsoft.com/office/drawing/2014/main" id="{48CCA4A6-E632-43CF-A8BF-A51F1413A03B}"/>
            </a:ext>
          </a:extLst>
        </xdr:cNvPr>
        <xdr:cNvCxnSpPr/>
      </xdr:nvCxnSpPr>
      <xdr:spPr>
        <a:xfrm flipV="1">
          <a:off x="12684125" y="5874385"/>
          <a:ext cx="63119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59055</xdr:rowOff>
    </xdr:from>
    <xdr:to>
      <xdr:col>68</xdr:col>
      <xdr:colOff>123825</xdr:colOff>
      <xdr:row>31</xdr:row>
      <xdr:rowOff>160655</xdr:rowOff>
    </xdr:to>
    <xdr:sp macro="" textlink="">
      <xdr:nvSpPr>
        <xdr:cNvPr id="147" name="楕円 146">
          <a:extLst>
            <a:ext uri="{FF2B5EF4-FFF2-40B4-BE49-F238E27FC236}">
              <a16:creationId xmlns:a16="http://schemas.microsoft.com/office/drawing/2014/main" id="{703357A9-F774-4ED9-AE1D-526214284FD3}"/>
            </a:ext>
          </a:extLst>
        </xdr:cNvPr>
        <xdr:cNvSpPr/>
      </xdr:nvSpPr>
      <xdr:spPr>
        <a:xfrm>
          <a:off x="11943715" y="612267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21590</xdr:rowOff>
    </xdr:from>
    <xdr:to>
      <xdr:col>72</xdr:col>
      <xdr:colOff>73025</xdr:colOff>
      <xdr:row>31</xdr:row>
      <xdr:rowOff>109855</xdr:rowOff>
    </xdr:to>
    <xdr:cxnSp macro="">
      <xdr:nvCxnSpPr>
        <xdr:cNvPr id="148" name="直線コネクタ 147">
          <a:extLst>
            <a:ext uri="{FF2B5EF4-FFF2-40B4-BE49-F238E27FC236}">
              <a16:creationId xmlns:a16="http://schemas.microsoft.com/office/drawing/2014/main" id="{79CC7E64-795D-4E56-8FF5-DB37C3660C61}"/>
            </a:ext>
          </a:extLst>
        </xdr:cNvPr>
        <xdr:cNvCxnSpPr/>
      </xdr:nvCxnSpPr>
      <xdr:spPr>
        <a:xfrm flipV="1">
          <a:off x="11998325" y="5913755"/>
          <a:ext cx="6858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169545</xdr:rowOff>
    </xdr:from>
    <xdr:to>
      <xdr:col>64</xdr:col>
      <xdr:colOff>123825</xdr:colOff>
      <xdr:row>32</xdr:row>
      <xdr:rowOff>99695</xdr:rowOff>
    </xdr:to>
    <xdr:sp macro="" textlink="">
      <xdr:nvSpPr>
        <xdr:cNvPr id="149" name="楕円 148">
          <a:extLst>
            <a:ext uri="{FF2B5EF4-FFF2-40B4-BE49-F238E27FC236}">
              <a16:creationId xmlns:a16="http://schemas.microsoft.com/office/drawing/2014/main" id="{CD12BCB2-AE72-40F5-91E1-FED5049DC6E4}"/>
            </a:ext>
          </a:extLst>
        </xdr:cNvPr>
        <xdr:cNvSpPr/>
      </xdr:nvSpPr>
      <xdr:spPr>
        <a:xfrm>
          <a:off x="11257915" y="624078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109855</xdr:rowOff>
    </xdr:from>
    <xdr:to>
      <xdr:col>68</xdr:col>
      <xdr:colOff>73025</xdr:colOff>
      <xdr:row>32</xdr:row>
      <xdr:rowOff>48895</xdr:rowOff>
    </xdr:to>
    <xdr:cxnSp macro="">
      <xdr:nvCxnSpPr>
        <xdr:cNvPr id="150" name="直線コネクタ 149">
          <a:extLst>
            <a:ext uri="{FF2B5EF4-FFF2-40B4-BE49-F238E27FC236}">
              <a16:creationId xmlns:a16="http://schemas.microsoft.com/office/drawing/2014/main" id="{B1B21965-C485-4928-93F7-658C85C97C68}"/>
            </a:ext>
          </a:extLst>
        </xdr:cNvPr>
        <xdr:cNvCxnSpPr/>
      </xdr:nvCxnSpPr>
      <xdr:spPr>
        <a:xfrm flipV="1">
          <a:off x="11312525" y="6175375"/>
          <a:ext cx="685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78105</xdr:rowOff>
    </xdr:from>
    <xdr:to>
      <xdr:col>60</xdr:col>
      <xdr:colOff>123825</xdr:colOff>
      <xdr:row>33</xdr:row>
      <xdr:rowOff>8255</xdr:rowOff>
    </xdr:to>
    <xdr:sp macro="" textlink="">
      <xdr:nvSpPr>
        <xdr:cNvPr id="151" name="楕円 150">
          <a:extLst>
            <a:ext uri="{FF2B5EF4-FFF2-40B4-BE49-F238E27FC236}">
              <a16:creationId xmlns:a16="http://schemas.microsoft.com/office/drawing/2014/main" id="{DA1691B7-538D-49F5-ABAC-DC417836A5B7}"/>
            </a:ext>
          </a:extLst>
        </xdr:cNvPr>
        <xdr:cNvSpPr/>
      </xdr:nvSpPr>
      <xdr:spPr>
        <a:xfrm>
          <a:off x="10572115" y="631698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48895</xdr:rowOff>
    </xdr:from>
    <xdr:to>
      <xdr:col>64</xdr:col>
      <xdr:colOff>73025</xdr:colOff>
      <xdr:row>32</xdr:row>
      <xdr:rowOff>128905</xdr:rowOff>
    </xdr:to>
    <xdr:cxnSp macro="">
      <xdr:nvCxnSpPr>
        <xdr:cNvPr id="152" name="直線コネクタ 151">
          <a:extLst>
            <a:ext uri="{FF2B5EF4-FFF2-40B4-BE49-F238E27FC236}">
              <a16:creationId xmlns:a16="http://schemas.microsoft.com/office/drawing/2014/main" id="{BA9E42CB-FDA4-4C97-AB3D-D583CD8CDD94}"/>
            </a:ext>
          </a:extLst>
        </xdr:cNvPr>
        <xdr:cNvCxnSpPr/>
      </xdr:nvCxnSpPr>
      <xdr:spPr>
        <a:xfrm flipV="1">
          <a:off x="10626725" y="6289675"/>
          <a:ext cx="6858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56515</xdr:rowOff>
    </xdr:from>
    <xdr:ext cx="469265" cy="258445"/>
    <xdr:sp macro="" textlink="">
      <xdr:nvSpPr>
        <xdr:cNvPr id="153" name="n_1aveValue債務償還比率">
          <a:extLst>
            <a:ext uri="{FF2B5EF4-FFF2-40B4-BE49-F238E27FC236}">
              <a16:creationId xmlns:a16="http://schemas.microsoft.com/office/drawing/2014/main" id="{EE9857B5-5852-4907-A4D2-9096C4D1EAD0}"/>
            </a:ext>
          </a:extLst>
        </xdr:cNvPr>
        <xdr:cNvSpPr txBox="1"/>
      </xdr:nvSpPr>
      <xdr:spPr>
        <a:xfrm>
          <a:off x="12459335" y="5613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52705</xdr:rowOff>
    </xdr:from>
    <xdr:ext cx="469265" cy="258445"/>
    <xdr:sp macro="" textlink="">
      <xdr:nvSpPr>
        <xdr:cNvPr id="154" name="n_2aveValue債務償還比率">
          <a:extLst>
            <a:ext uri="{FF2B5EF4-FFF2-40B4-BE49-F238E27FC236}">
              <a16:creationId xmlns:a16="http://schemas.microsoft.com/office/drawing/2014/main" id="{4DD21942-7287-47E7-AD44-B5D886FFF7F0}"/>
            </a:ext>
          </a:extLst>
        </xdr:cNvPr>
        <xdr:cNvSpPr txBox="1"/>
      </xdr:nvSpPr>
      <xdr:spPr>
        <a:xfrm>
          <a:off x="11780520" y="5781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57150</xdr:rowOff>
    </xdr:from>
    <xdr:ext cx="469265" cy="259080"/>
    <xdr:sp macro="" textlink="">
      <xdr:nvSpPr>
        <xdr:cNvPr id="155" name="n_3aveValue債務償還比率">
          <a:extLst>
            <a:ext uri="{FF2B5EF4-FFF2-40B4-BE49-F238E27FC236}">
              <a16:creationId xmlns:a16="http://schemas.microsoft.com/office/drawing/2014/main" id="{E384CDA4-95F2-4490-AC46-BE71935D9AC6}"/>
            </a:ext>
          </a:extLst>
        </xdr:cNvPr>
        <xdr:cNvSpPr txBox="1"/>
      </xdr:nvSpPr>
      <xdr:spPr>
        <a:xfrm>
          <a:off x="11094720" y="5777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38735</xdr:rowOff>
    </xdr:from>
    <xdr:ext cx="469265" cy="259080"/>
    <xdr:sp macro="" textlink="">
      <xdr:nvSpPr>
        <xdr:cNvPr id="156" name="n_4aveValue債務償還比率">
          <a:extLst>
            <a:ext uri="{FF2B5EF4-FFF2-40B4-BE49-F238E27FC236}">
              <a16:creationId xmlns:a16="http://schemas.microsoft.com/office/drawing/2014/main" id="{0125C264-EF86-4646-8E87-127B30E775ED}"/>
            </a:ext>
          </a:extLst>
        </xdr:cNvPr>
        <xdr:cNvSpPr txBox="1"/>
      </xdr:nvSpPr>
      <xdr:spPr>
        <a:xfrm>
          <a:off x="10408920" y="5763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63500</xdr:rowOff>
    </xdr:from>
    <xdr:ext cx="469265" cy="258445"/>
    <xdr:sp macro="" textlink="">
      <xdr:nvSpPr>
        <xdr:cNvPr id="157" name="n_1mainValue債務償還比率">
          <a:extLst>
            <a:ext uri="{FF2B5EF4-FFF2-40B4-BE49-F238E27FC236}">
              <a16:creationId xmlns:a16="http://schemas.microsoft.com/office/drawing/2014/main" id="{47F2F42B-0F61-4FC8-A8E0-1A3A5EBCB8D7}"/>
            </a:ext>
          </a:extLst>
        </xdr:cNvPr>
        <xdr:cNvSpPr txBox="1"/>
      </xdr:nvSpPr>
      <xdr:spPr>
        <a:xfrm>
          <a:off x="12459335" y="5955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151765</xdr:rowOff>
    </xdr:from>
    <xdr:ext cx="469265" cy="259080"/>
    <xdr:sp macro="" textlink="">
      <xdr:nvSpPr>
        <xdr:cNvPr id="158" name="n_2mainValue債務償還比率">
          <a:extLst>
            <a:ext uri="{FF2B5EF4-FFF2-40B4-BE49-F238E27FC236}">
              <a16:creationId xmlns:a16="http://schemas.microsoft.com/office/drawing/2014/main" id="{DE1631FB-D569-4FC1-A886-054F16B10935}"/>
            </a:ext>
          </a:extLst>
        </xdr:cNvPr>
        <xdr:cNvSpPr txBox="1"/>
      </xdr:nvSpPr>
      <xdr:spPr>
        <a:xfrm>
          <a:off x="11780520" y="6219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90805</xdr:rowOff>
    </xdr:from>
    <xdr:ext cx="469265" cy="258445"/>
    <xdr:sp macro="" textlink="">
      <xdr:nvSpPr>
        <xdr:cNvPr id="159" name="n_3mainValue債務償還比率">
          <a:extLst>
            <a:ext uri="{FF2B5EF4-FFF2-40B4-BE49-F238E27FC236}">
              <a16:creationId xmlns:a16="http://schemas.microsoft.com/office/drawing/2014/main" id="{49E764CE-E492-420B-86EF-2CE94E01B168}"/>
            </a:ext>
          </a:extLst>
        </xdr:cNvPr>
        <xdr:cNvSpPr txBox="1"/>
      </xdr:nvSpPr>
      <xdr:spPr>
        <a:xfrm>
          <a:off x="11094720" y="6333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170815</xdr:rowOff>
    </xdr:from>
    <xdr:ext cx="469265" cy="258445"/>
    <xdr:sp macro="" textlink="">
      <xdr:nvSpPr>
        <xdr:cNvPr id="160" name="n_4mainValue債務償還比率">
          <a:extLst>
            <a:ext uri="{FF2B5EF4-FFF2-40B4-BE49-F238E27FC236}">
              <a16:creationId xmlns:a16="http://schemas.microsoft.com/office/drawing/2014/main" id="{C720855A-15FF-43EB-BC57-D9E8545D7F82}"/>
            </a:ext>
          </a:extLst>
        </xdr:cNvPr>
        <xdr:cNvSpPr txBox="1"/>
      </xdr:nvSpPr>
      <xdr:spPr>
        <a:xfrm>
          <a:off x="10408920" y="6413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46031BE-5545-4556-B975-1C8CD4249285}"/>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DA78CB16-A057-411E-A758-A462A664F3EE}"/>
            </a:ext>
          </a:extLst>
        </xdr:cNvPr>
        <xdr:cNvSpPr/>
      </xdr:nvSpPr>
      <xdr:spPr>
        <a:xfrm>
          <a:off x="1142365" y="1177163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3" name="テキスト ボックス 162">
          <a:extLst>
            <a:ext uri="{FF2B5EF4-FFF2-40B4-BE49-F238E27FC236}">
              <a16:creationId xmlns:a16="http://schemas.microsoft.com/office/drawing/2014/main" id="{D7206143-5B36-439C-9BBE-3255FA13A85C}"/>
            </a:ext>
          </a:extLst>
        </xdr:cNvPr>
        <xdr:cNvSpPr txBox="1"/>
      </xdr:nvSpPr>
      <xdr:spPr>
        <a:xfrm>
          <a:off x="830580" y="822261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4" name="テキスト ボックス 163">
          <a:extLst>
            <a:ext uri="{FF2B5EF4-FFF2-40B4-BE49-F238E27FC236}">
              <a16:creationId xmlns:a16="http://schemas.microsoft.com/office/drawing/2014/main" id="{2BD2D38E-BD1D-4945-88A0-3DB5E2E170BE}"/>
            </a:ext>
          </a:extLst>
        </xdr:cNvPr>
        <xdr:cNvSpPr txBox="1"/>
      </xdr:nvSpPr>
      <xdr:spPr>
        <a:xfrm>
          <a:off x="6285865" y="1089533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5" name="テキスト ボックス 164">
          <a:extLst>
            <a:ext uri="{FF2B5EF4-FFF2-40B4-BE49-F238E27FC236}">
              <a16:creationId xmlns:a16="http://schemas.microsoft.com/office/drawing/2014/main" id="{7AA5554E-3DE8-45EE-9A68-5A55DF3C1A64}"/>
            </a:ext>
          </a:extLst>
        </xdr:cNvPr>
        <xdr:cNvSpPr txBox="1"/>
      </xdr:nvSpPr>
      <xdr:spPr>
        <a:xfrm>
          <a:off x="830580" y="1200023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6" name="テキスト ボックス 165">
          <a:extLst>
            <a:ext uri="{FF2B5EF4-FFF2-40B4-BE49-F238E27FC236}">
              <a16:creationId xmlns:a16="http://schemas.microsoft.com/office/drawing/2014/main" id="{DB43679D-F0BB-4FAC-8570-10E5594E9269}"/>
            </a:ext>
          </a:extLst>
        </xdr:cNvPr>
        <xdr:cNvSpPr txBox="1"/>
      </xdr:nvSpPr>
      <xdr:spPr>
        <a:xfrm>
          <a:off x="6285865" y="147574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CDE0B8-D6BA-4430-A71D-BAF2A41B5C65}"/>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2D2510-F6C7-41EF-912F-FF9A4EF1057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2D072B-E827-4A07-BB34-FF3B01899BC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1FEF39-FEC3-43DF-911D-523FAF761596}"/>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3D8726-3366-458F-A5B6-17665C02E28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B12921-3E22-4FFD-BBBF-1FBA5402F8B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B95041-E65A-4DC7-A1AC-B85B517FC6E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608514-0CD2-442F-B905-67F20DC36D1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A7A98C-F534-479C-8176-C1628D9C6303}"/>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2C733D-85A1-438C-81BE-359050C79451}"/>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4DD336-0E71-471F-B6B3-2BE39FEDAAA2}"/>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E087A9-82E5-44B0-9529-9C6FD5669A75}"/>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780890-2E80-4B02-92FB-AB66DAEC1430}"/>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61974E-EBB5-4E3F-928A-5928C1DD1907}"/>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A8DDA1-E446-426A-9C6F-40F643AB8A86}"/>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5485A9-43DA-430D-B2B5-D1A8A262D7A6}"/>
            </a:ext>
          </a:extLst>
        </xdr:cNvPr>
        <xdr:cNvSpPr/>
      </xdr:nvSpPr>
      <xdr:spPr>
        <a:xfrm>
          <a:off x="6474460" y="1714500"/>
          <a:ext cx="329819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44F1A4-5A54-41C9-BEE2-C763B1C9420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0DE873-AC4D-45C6-9663-AF7223528CD7}"/>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256FD59-D30C-4677-B3C8-7B37C30D027C}"/>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DD4412-0F5E-4005-85DC-1631EC77EAF5}"/>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4649FA-2F96-4AE5-8AD5-CCF38585B291}"/>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5B907C-ECB5-4918-A369-6C27BE1BED5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6F99C6-CF1D-43AD-BC33-750DFD2D4439}"/>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8CE9EF-C26B-4124-B985-D543CDFA0955}"/>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D8D55E-3D54-49AC-AB24-D28CA16B99D2}"/>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EA70C8-E669-4829-AC46-6FA6F8EBA9A8}"/>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D777AC-608F-481D-9BF6-44180B9B4CE7}"/>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C3C439F3-F7FE-4BCA-AE31-BFD66801892F}"/>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5BE1FB29-DFB8-44C2-85FA-8CBB46F234B2}"/>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BC4BDA47-5448-4E96-B678-1B61C1E6EE6F}"/>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B2EF60F7-91A9-4596-948F-EE0B39127173}"/>
            </a:ext>
          </a:extLst>
        </xdr:cNvPr>
        <xdr:cNvSpPr txBox="1"/>
      </xdr:nvSpPr>
      <xdr:spPr>
        <a:xfrm>
          <a:off x="645160" y="374459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735F76-6938-4759-BDE6-B8CB7462B54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C90871-BD88-4F2A-B455-4B892C302127}"/>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4E78AF-E570-4883-8EB9-E5ED2C3ED531}"/>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C973CE-5269-41BA-8AE9-804ABA859164}"/>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994368-757A-4965-9623-D85FE95594DC}"/>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C10F98-4C3A-49D1-BF1C-A71EF657C578}"/>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6CB6A6-96B1-4116-B5BE-626731F378C8}"/>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10FCD6-2ADF-4AB0-884E-79C850AE53C5}"/>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371F871F-F7B4-4343-AB84-E6B6A023AA56}"/>
            </a:ext>
          </a:extLst>
        </xdr:cNvPr>
        <xdr:cNvSpPr txBox="1"/>
      </xdr:nvSpPr>
      <xdr:spPr>
        <a:xfrm>
          <a:off x="6667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34DBE4-6401-4574-ACD1-8868C33AA020}"/>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DC382A88-6838-426B-AA88-AD94C8A7AE80}"/>
            </a:ext>
          </a:extLst>
        </xdr:cNvPr>
        <xdr:cNvSpPr txBox="1"/>
      </xdr:nvSpPr>
      <xdr:spPr>
        <a:xfrm>
          <a:off x="273685"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505B57B-0938-4AC1-BD68-ED602B52622B}"/>
            </a:ext>
          </a:extLst>
        </xdr:cNvPr>
        <xdr:cNvCxnSpPr/>
      </xdr:nvCxnSpPr>
      <xdr:spPr>
        <a:xfrm>
          <a:off x="685800" y="7158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725" cy="259080"/>
    <xdr:sp macro="" textlink="">
      <xdr:nvSpPr>
        <xdr:cNvPr id="45" name="テキスト ボックス 44">
          <a:extLst>
            <a:ext uri="{FF2B5EF4-FFF2-40B4-BE49-F238E27FC236}">
              <a16:creationId xmlns:a16="http://schemas.microsoft.com/office/drawing/2014/main" id="{8214B734-E84F-45A4-A318-DA536DD61725}"/>
            </a:ext>
          </a:extLst>
        </xdr:cNvPr>
        <xdr:cNvSpPr txBox="1"/>
      </xdr:nvSpPr>
      <xdr:spPr>
        <a:xfrm>
          <a:off x="273685" y="7022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9DCA1B5-8B12-457D-BD68-10E7DEE877AE}"/>
            </a:ext>
          </a:extLst>
        </xdr:cNvPr>
        <xdr:cNvCxnSpPr/>
      </xdr:nvCxnSpPr>
      <xdr:spPr>
        <a:xfrm>
          <a:off x="685800" y="670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364B0BC-3A82-4A6F-A40E-9C63E30B2B6D}"/>
            </a:ext>
          </a:extLst>
        </xdr:cNvPr>
        <xdr:cNvSpPr txBox="1"/>
      </xdr:nvSpPr>
      <xdr:spPr>
        <a:xfrm>
          <a:off x="343535" y="6565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0DC3DB6-0BAF-443B-96C6-297F95D38722}"/>
            </a:ext>
          </a:extLst>
        </xdr:cNvPr>
        <xdr:cNvCxnSpPr/>
      </xdr:nvCxnSpPr>
      <xdr:spPr>
        <a:xfrm>
          <a:off x="6858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F6D0DB3A-6009-4FDC-8D10-CF9F579A99A4}"/>
            </a:ext>
          </a:extLst>
        </xdr:cNvPr>
        <xdr:cNvSpPr txBox="1"/>
      </xdr:nvSpPr>
      <xdr:spPr>
        <a:xfrm>
          <a:off x="343535" y="6104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01852E6-0D67-42D9-AAC6-E8A399C87E4E}"/>
            </a:ext>
          </a:extLst>
        </xdr:cNvPr>
        <xdr:cNvCxnSpPr/>
      </xdr:nvCxnSpPr>
      <xdr:spPr>
        <a:xfrm>
          <a:off x="685800" y="5787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45AAD248-871D-4418-A342-FF5ECAA2968E}"/>
            </a:ext>
          </a:extLst>
        </xdr:cNvPr>
        <xdr:cNvSpPr txBox="1"/>
      </xdr:nvSpPr>
      <xdr:spPr>
        <a:xfrm>
          <a:off x="343535" y="5650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095A842-F50F-41CC-9F11-5DE011011F00}"/>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88DEDE6C-4DBB-41D0-8EC5-3184B12ACCBB}"/>
            </a:ext>
          </a:extLst>
        </xdr:cNvPr>
        <xdr:cNvSpPr txBox="1"/>
      </xdr:nvSpPr>
      <xdr:spPr>
        <a:xfrm>
          <a:off x="343535" y="5193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DFA2775-CAF8-4F25-A07B-5DADD575330C}"/>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37465</xdr:rowOff>
    </xdr:from>
    <xdr:to>
      <xdr:col>24</xdr:col>
      <xdr:colOff>62865</xdr:colOff>
      <xdr:row>39</xdr:row>
      <xdr:rowOff>163195</xdr:rowOff>
    </xdr:to>
    <xdr:cxnSp macro="">
      <xdr:nvCxnSpPr>
        <xdr:cNvPr id="55" name="直線コネクタ 54">
          <a:extLst>
            <a:ext uri="{FF2B5EF4-FFF2-40B4-BE49-F238E27FC236}">
              <a16:creationId xmlns:a16="http://schemas.microsoft.com/office/drawing/2014/main" id="{71E911EB-670B-4E08-8521-6740771E151E}"/>
            </a:ext>
          </a:extLst>
        </xdr:cNvPr>
        <xdr:cNvCxnSpPr/>
      </xdr:nvCxnSpPr>
      <xdr:spPr>
        <a:xfrm flipV="1">
          <a:off x="4173855" y="569531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167005</xdr:rowOff>
    </xdr:from>
    <xdr:ext cx="405130" cy="258445"/>
    <xdr:sp macro="" textlink="">
      <xdr:nvSpPr>
        <xdr:cNvPr id="56" name="【道路】&#10;有形固定資産減価償却率最小値テキスト">
          <a:extLst>
            <a:ext uri="{FF2B5EF4-FFF2-40B4-BE49-F238E27FC236}">
              <a16:creationId xmlns:a16="http://schemas.microsoft.com/office/drawing/2014/main" id="{BD99D935-A765-459B-AD70-4AC7C91FB3DF}"/>
            </a:ext>
          </a:extLst>
        </xdr:cNvPr>
        <xdr:cNvSpPr txBox="1"/>
      </xdr:nvSpPr>
      <xdr:spPr>
        <a:xfrm>
          <a:off x="4212590" y="6857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163195</xdr:rowOff>
    </xdr:from>
    <xdr:to>
      <xdr:col>24</xdr:col>
      <xdr:colOff>152400</xdr:colOff>
      <xdr:row>39</xdr:row>
      <xdr:rowOff>163195</xdr:rowOff>
    </xdr:to>
    <xdr:cxnSp macro="">
      <xdr:nvCxnSpPr>
        <xdr:cNvPr id="57" name="直線コネクタ 56">
          <a:extLst>
            <a:ext uri="{FF2B5EF4-FFF2-40B4-BE49-F238E27FC236}">
              <a16:creationId xmlns:a16="http://schemas.microsoft.com/office/drawing/2014/main" id="{D7129129-7A66-42FA-AEB1-541642AAAB6F}"/>
            </a:ext>
          </a:extLst>
        </xdr:cNvPr>
        <xdr:cNvCxnSpPr/>
      </xdr:nvCxnSpPr>
      <xdr:spPr>
        <a:xfrm>
          <a:off x="4112260" y="6851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155575</xdr:rowOff>
    </xdr:from>
    <xdr:ext cx="405130" cy="258445"/>
    <xdr:sp macro="" textlink="">
      <xdr:nvSpPr>
        <xdr:cNvPr id="58" name="【道路】&#10;有形固定資産減価償却率最大値テキスト">
          <a:extLst>
            <a:ext uri="{FF2B5EF4-FFF2-40B4-BE49-F238E27FC236}">
              <a16:creationId xmlns:a16="http://schemas.microsoft.com/office/drawing/2014/main" id="{87E2A9DB-E74D-4150-9C4C-3E60A8B538C6}"/>
            </a:ext>
          </a:extLst>
        </xdr:cNvPr>
        <xdr:cNvSpPr txBox="1"/>
      </xdr:nvSpPr>
      <xdr:spPr>
        <a:xfrm>
          <a:off x="4212590" y="5470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37465</xdr:rowOff>
    </xdr:from>
    <xdr:to>
      <xdr:col>24</xdr:col>
      <xdr:colOff>152400</xdr:colOff>
      <xdr:row>33</xdr:row>
      <xdr:rowOff>37465</xdr:rowOff>
    </xdr:to>
    <xdr:cxnSp macro="">
      <xdr:nvCxnSpPr>
        <xdr:cNvPr id="59" name="直線コネクタ 58">
          <a:extLst>
            <a:ext uri="{FF2B5EF4-FFF2-40B4-BE49-F238E27FC236}">
              <a16:creationId xmlns:a16="http://schemas.microsoft.com/office/drawing/2014/main" id="{93781970-401F-41E2-A173-DE4D87B631EE}"/>
            </a:ext>
          </a:extLst>
        </xdr:cNvPr>
        <xdr:cNvCxnSpPr/>
      </xdr:nvCxnSpPr>
      <xdr:spPr>
        <a:xfrm>
          <a:off x="4112260" y="5695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102235</xdr:rowOff>
    </xdr:from>
    <xdr:ext cx="405130" cy="258445"/>
    <xdr:sp macro="" textlink="">
      <xdr:nvSpPr>
        <xdr:cNvPr id="60" name="【道路】&#10;有形固定資産減価償却率平均値テキスト">
          <a:extLst>
            <a:ext uri="{FF2B5EF4-FFF2-40B4-BE49-F238E27FC236}">
              <a16:creationId xmlns:a16="http://schemas.microsoft.com/office/drawing/2014/main" id="{92963661-4D66-45D8-B694-3C65C5ABE6A0}"/>
            </a:ext>
          </a:extLst>
        </xdr:cNvPr>
        <xdr:cNvSpPr txBox="1"/>
      </xdr:nvSpPr>
      <xdr:spPr>
        <a:xfrm>
          <a:off x="4212590" y="62706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123825</xdr:rowOff>
    </xdr:from>
    <xdr:to>
      <xdr:col>24</xdr:col>
      <xdr:colOff>114300</xdr:colOff>
      <xdr:row>37</xdr:row>
      <xdr:rowOff>53975</xdr:rowOff>
    </xdr:to>
    <xdr:sp macro="" textlink="">
      <xdr:nvSpPr>
        <xdr:cNvPr id="61" name="フローチャート: 判断 60">
          <a:extLst>
            <a:ext uri="{FF2B5EF4-FFF2-40B4-BE49-F238E27FC236}">
              <a16:creationId xmlns:a16="http://schemas.microsoft.com/office/drawing/2014/main" id="{E0D18339-27CA-4525-B740-E90C132A8980}"/>
            </a:ext>
          </a:extLst>
        </xdr:cNvPr>
        <xdr:cNvSpPr/>
      </xdr:nvSpPr>
      <xdr:spPr>
        <a:xfrm>
          <a:off x="4131310" y="6297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89535</xdr:rowOff>
    </xdr:from>
    <xdr:to>
      <xdr:col>20</xdr:col>
      <xdr:colOff>38100</xdr:colOff>
      <xdr:row>37</xdr:row>
      <xdr:rowOff>19685</xdr:rowOff>
    </xdr:to>
    <xdr:sp macro="" textlink="">
      <xdr:nvSpPr>
        <xdr:cNvPr id="62" name="フローチャート: 判断 61">
          <a:extLst>
            <a:ext uri="{FF2B5EF4-FFF2-40B4-BE49-F238E27FC236}">
              <a16:creationId xmlns:a16="http://schemas.microsoft.com/office/drawing/2014/main" id="{557BC644-28C3-4DE5-8B64-8F10FAE6883C}"/>
            </a:ext>
          </a:extLst>
        </xdr:cNvPr>
        <xdr:cNvSpPr/>
      </xdr:nvSpPr>
      <xdr:spPr>
        <a:xfrm>
          <a:off x="3388360" y="626554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DF998178-97A0-4871-962E-7A456886A6EC}"/>
            </a:ext>
          </a:extLst>
        </xdr:cNvPr>
        <xdr:cNvSpPr/>
      </xdr:nvSpPr>
      <xdr:spPr>
        <a:xfrm>
          <a:off x="2571750" y="62223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32385</xdr:rowOff>
    </xdr:from>
    <xdr:to>
      <xdr:col>10</xdr:col>
      <xdr:colOff>165100</xdr:colOff>
      <xdr:row>36</xdr:row>
      <xdr:rowOff>133985</xdr:rowOff>
    </xdr:to>
    <xdr:sp macro="" textlink="">
      <xdr:nvSpPr>
        <xdr:cNvPr id="64" name="フローチャート: 判断 63">
          <a:extLst>
            <a:ext uri="{FF2B5EF4-FFF2-40B4-BE49-F238E27FC236}">
              <a16:creationId xmlns:a16="http://schemas.microsoft.com/office/drawing/2014/main" id="{2A054010-FF1F-4A35-B345-7146327F6B85}"/>
            </a:ext>
          </a:extLst>
        </xdr:cNvPr>
        <xdr:cNvSpPr/>
      </xdr:nvSpPr>
      <xdr:spPr>
        <a:xfrm>
          <a:off x="1774190" y="620268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153670</xdr:rowOff>
    </xdr:from>
    <xdr:to>
      <xdr:col>6</xdr:col>
      <xdr:colOff>38100</xdr:colOff>
      <xdr:row>36</xdr:row>
      <xdr:rowOff>83820</xdr:rowOff>
    </xdr:to>
    <xdr:sp macro="" textlink="">
      <xdr:nvSpPr>
        <xdr:cNvPr id="65" name="フローチャート: 判断 64">
          <a:extLst>
            <a:ext uri="{FF2B5EF4-FFF2-40B4-BE49-F238E27FC236}">
              <a16:creationId xmlns:a16="http://schemas.microsoft.com/office/drawing/2014/main" id="{84A413E3-E86A-4E7C-B012-EE58CDD545AF}"/>
            </a:ext>
          </a:extLst>
        </xdr:cNvPr>
        <xdr:cNvSpPr/>
      </xdr:nvSpPr>
      <xdr:spPr>
        <a:xfrm>
          <a:off x="988060" y="615442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FA791F08-C490-4CFC-B3A9-32528564BE6F}"/>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21B5E051-B61F-416A-9481-E10B23F6CAAA}"/>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AFDEB2C0-1577-4EA9-BC86-2B238D3505F9}"/>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C764ACD8-02B2-4B8F-869F-019E78CA21AD}"/>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36AACCB1-52EB-4C02-AE6B-BF92468C2A76}"/>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71" name="楕円 70">
          <a:extLst>
            <a:ext uri="{FF2B5EF4-FFF2-40B4-BE49-F238E27FC236}">
              <a16:creationId xmlns:a16="http://schemas.microsoft.com/office/drawing/2014/main" id="{D9792946-28FC-4103-822C-9096916429D9}"/>
            </a:ext>
          </a:extLst>
        </xdr:cNvPr>
        <xdr:cNvSpPr/>
      </xdr:nvSpPr>
      <xdr:spPr>
        <a:xfrm>
          <a:off x="4131310" y="60375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59690</xdr:rowOff>
    </xdr:from>
    <xdr:ext cx="405130" cy="259080"/>
    <xdr:sp macro="" textlink="">
      <xdr:nvSpPr>
        <xdr:cNvPr id="72" name="【道路】&#10;有形固定資産減価償却率該当値テキスト">
          <a:extLst>
            <a:ext uri="{FF2B5EF4-FFF2-40B4-BE49-F238E27FC236}">
              <a16:creationId xmlns:a16="http://schemas.microsoft.com/office/drawing/2014/main" id="{F4656D6C-2599-4A60-B460-81EDD36B0F17}"/>
            </a:ext>
          </a:extLst>
        </xdr:cNvPr>
        <xdr:cNvSpPr txBox="1"/>
      </xdr:nvSpPr>
      <xdr:spPr>
        <a:xfrm>
          <a:off x="4212590" y="588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169545</xdr:rowOff>
    </xdr:from>
    <xdr:to>
      <xdr:col>20</xdr:col>
      <xdr:colOff>38100</xdr:colOff>
      <xdr:row>35</xdr:row>
      <xdr:rowOff>99695</xdr:rowOff>
    </xdr:to>
    <xdr:sp macro="" textlink="">
      <xdr:nvSpPr>
        <xdr:cNvPr id="73" name="楕円 72">
          <a:extLst>
            <a:ext uri="{FF2B5EF4-FFF2-40B4-BE49-F238E27FC236}">
              <a16:creationId xmlns:a16="http://schemas.microsoft.com/office/drawing/2014/main" id="{7C4D7DEE-9F22-4C42-90FF-E92687ED2101}"/>
            </a:ext>
          </a:extLst>
        </xdr:cNvPr>
        <xdr:cNvSpPr/>
      </xdr:nvSpPr>
      <xdr:spPr>
        <a:xfrm>
          <a:off x="3388360" y="600265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48895</xdr:rowOff>
    </xdr:from>
    <xdr:to>
      <xdr:col>24</xdr:col>
      <xdr:colOff>63500</xdr:colOff>
      <xdr:row>35</xdr:row>
      <xdr:rowOff>87630</xdr:rowOff>
    </xdr:to>
    <xdr:cxnSp macro="">
      <xdr:nvCxnSpPr>
        <xdr:cNvPr id="74" name="直線コネクタ 73">
          <a:extLst>
            <a:ext uri="{FF2B5EF4-FFF2-40B4-BE49-F238E27FC236}">
              <a16:creationId xmlns:a16="http://schemas.microsoft.com/office/drawing/2014/main" id="{8BDBA3AD-3F51-41CA-AC4B-6CE672DC1BB6}"/>
            </a:ext>
          </a:extLst>
        </xdr:cNvPr>
        <xdr:cNvCxnSpPr/>
      </xdr:nvCxnSpPr>
      <xdr:spPr>
        <a:xfrm>
          <a:off x="3431540" y="6051550"/>
          <a:ext cx="7429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128270</xdr:rowOff>
    </xdr:from>
    <xdr:to>
      <xdr:col>15</xdr:col>
      <xdr:colOff>101600</xdr:colOff>
      <xdr:row>35</xdr:row>
      <xdr:rowOff>58420</xdr:rowOff>
    </xdr:to>
    <xdr:sp macro="" textlink="">
      <xdr:nvSpPr>
        <xdr:cNvPr id="75" name="楕円 74">
          <a:extLst>
            <a:ext uri="{FF2B5EF4-FFF2-40B4-BE49-F238E27FC236}">
              <a16:creationId xmlns:a16="http://schemas.microsoft.com/office/drawing/2014/main" id="{2CAB3828-6FAE-4CA8-A74A-581CDD706E9C}"/>
            </a:ext>
          </a:extLst>
        </xdr:cNvPr>
        <xdr:cNvSpPr/>
      </xdr:nvSpPr>
      <xdr:spPr>
        <a:xfrm>
          <a:off x="2571750" y="59613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xdr:rowOff>
    </xdr:from>
    <xdr:to>
      <xdr:col>19</xdr:col>
      <xdr:colOff>177800</xdr:colOff>
      <xdr:row>35</xdr:row>
      <xdr:rowOff>48895</xdr:rowOff>
    </xdr:to>
    <xdr:cxnSp macro="">
      <xdr:nvCxnSpPr>
        <xdr:cNvPr id="76" name="直線コネクタ 75">
          <a:extLst>
            <a:ext uri="{FF2B5EF4-FFF2-40B4-BE49-F238E27FC236}">
              <a16:creationId xmlns:a16="http://schemas.microsoft.com/office/drawing/2014/main" id="{7E2BEA90-3AD0-4E75-BD6B-FFBAC7D94D63}"/>
            </a:ext>
          </a:extLst>
        </xdr:cNvPr>
        <xdr:cNvCxnSpPr/>
      </xdr:nvCxnSpPr>
      <xdr:spPr>
        <a:xfrm>
          <a:off x="2626360" y="6010275"/>
          <a:ext cx="8051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89535</xdr:rowOff>
    </xdr:from>
    <xdr:to>
      <xdr:col>10</xdr:col>
      <xdr:colOff>165100</xdr:colOff>
      <xdr:row>35</xdr:row>
      <xdr:rowOff>19685</xdr:rowOff>
    </xdr:to>
    <xdr:sp macro="" textlink="">
      <xdr:nvSpPr>
        <xdr:cNvPr id="77" name="楕円 76">
          <a:extLst>
            <a:ext uri="{FF2B5EF4-FFF2-40B4-BE49-F238E27FC236}">
              <a16:creationId xmlns:a16="http://schemas.microsoft.com/office/drawing/2014/main" id="{0ECDE5D5-6B74-4A93-96DB-808A454E2FDB}"/>
            </a:ext>
          </a:extLst>
        </xdr:cNvPr>
        <xdr:cNvSpPr/>
      </xdr:nvSpPr>
      <xdr:spPr>
        <a:xfrm>
          <a:off x="1774190" y="592264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140335</xdr:rowOff>
    </xdr:from>
    <xdr:to>
      <xdr:col>15</xdr:col>
      <xdr:colOff>50800</xdr:colOff>
      <xdr:row>35</xdr:row>
      <xdr:rowOff>7620</xdr:rowOff>
    </xdr:to>
    <xdr:cxnSp macro="">
      <xdr:nvCxnSpPr>
        <xdr:cNvPr id="78" name="直線コネクタ 77">
          <a:extLst>
            <a:ext uri="{FF2B5EF4-FFF2-40B4-BE49-F238E27FC236}">
              <a16:creationId xmlns:a16="http://schemas.microsoft.com/office/drawing/2014/main" id="{AEBBF7E5-CAFB-4EFD-BB55-D580B650061D}"/>
            </a:ext>
          </a:extLst>
        </xdr:cNvPr>
        <xdr:cNvCxnSpPr/>
      </xdr:nvCxnSpPr>
      <xdr:spPr>
        <a:xfrm>
          <a:off x="1828800" y="5965825"/>
          <a:ext cx="79756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48260</xdr:rowOff>
    </xdr:from>
    <xdr:to>
      <xdr:col>6</xdr:col>
      <xdr:colOff>38100</xdr:colOff>
      <xdr:row>34</xdr:row>
      <xdr:rowOff>149860</xdr:rowOff>
    </xdr:to>
    <xdr:sp macro="" textlink="">
      <xdr:nvSpPr>
        <xdr:cNvPr id="79" name="楕円 78">
          <a:extLst>
            <a:ext uri="{FF2B5EF4-FFF2-40B4-BE49-F238E27FC236}">
              <a16:creationId xmlns:a16="http://schemas.microsoft.com/office/drawing/2014/main" id="{259D5EB3-41DC-49DF-B1FA-56EDB0A8FF25}"/>
            </a:ext>
          </a:extLst>
        </xdr:cNvPr>
        <xdr:cNvSpPr/>
      </xdr:nvSpPr>
      <xdr:spPr>
        <a:xfrm>
          <a:off x="988060" y="58794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99060</xdr:rowOff>
    </xdr:from>
    <xdr:to>
      <xdr:col>10</xdr:col>
      <xdr:colOff>114300</xdr:colOff>
      <xdr:row>34</xdr:row>
      <xdr:rowOff>140335</xdr:rowOff>
    </xdr:to>
    <xdr:cxnSp macro="">
      <xdr:nvCxnSpPr>
        <xdr:cNvPr id="80" name="直線コネクタ 79">
          <a:extLst>
            <a:ext uri="{FF2B5EF4-FFF2-40B4-BE49-F238E27FC236}">
              <a16:creationId xmlns:a16="http://schemas.microsoft.com/office/drawing/2014/main" id="{AD8FEC8F-7B88-4FE6-8AAA-AE383761C435}"/>
            </a:ext>
          </a:extLst>
        </xdr:cNvPr>
        <xdr:cNvCxnSpPr/>
      </xdr:nvCxnSpPr>
      <xdr:spPr>
        <a:xfrm>
          <a:off x="1031240" y="5924550"/>
          <a:ext cx="7975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10795</xdr:rowOff>
    </xdr:from>
    <xdr:ext cx="405130" cy="258445"/>
    <xdr:sp macro="" textlink="">
      <xdr:nvSpPr>
        <xdr:cNvPr id="81" name="n_1aveValue【道路】&#10;有形固定資産減価償却率">
          <a:extLst>
            <a:ext uri="{FF2B5EF4-FFF2-40B4-BE49-F238E27FC236}">
              <a16:creationId xmlns:a16="http://schemas.microsoft.com/office/drawing/2014/main" id="{ADD42E40-0F30-4590-BB56-32B1C8186ABF}"/>
            </a:ext>
          </a:extLst>
        </xdr:cNvPr>
        <xdr:cNvSpPr txBox="1"/>
      </xdr:nvSpPr>
      <xdr:spPr>
        <a:xfrm>
          <a:off x="3239135" y="6356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140970</xdr:rowOff>
    </xdr:from>
    <xdr:ext cx="404495" cy="259080"/>
    <xdr:sp macro="" textlink="">
      <xdr:nvSpPr>
        <xdr:cNvPr id="82" name="n_2aveValue【道路】&#10;有形固定資産減価償却率">
          <a:extLst>
            <a:ext uri="{FF2B5EF4-FFF2-40B4-BE49-F238E27FC236}">
              <a16:creationId xmlns:a16="http://schemas.microsoft.com/office/drawing/2014/main" id="{4803CC94-D773-4BF0-826D-C67707F863C5}"/>
            </a:ext>
          </a:extLst>
        </xdr:cNvPr>
        <xdr:cNvSpPr txBox="1"/>
      </xdr:nvSpPr>
      <xdr:spPr>
        <a:xfrm>
          <a:off x="2439035" y="6311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125095</xdr:rowOff>
    </xdr:from>
    <xdr:ext cx="404495" cy="258445"/>
    <xdr:sp macro="" textlink="">
      <xdr:nvSpPr>
        <xdr:cNvPr id="83" name="n_3aveValue【道路】&#10;有形固定資産減価償却率">
          <a:extLst>
            <a:ext uri="{FF2B5EF4-FFF2-40B4-BE49-F238E27FC236}">
              <a16:creationId xmlns:a16="http://schemas.microsoft.com/office/drawing/2014/main" id="{BC0A7F1E-FD90-4461-BD30-160A27AC8ED1}"/>
            </a:ext>
          </a:extLst>
        </xdr:cNvPr>
        <xdr:cNvSpPr txBox="1"/>
      </xdr:nvSpPr>
      <xdr:spPr>
        <a:xfrm>
          <a:off x="1641475" y="6299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74930</xdr:rowOff>
    </xdr:from>
    <xdr:ext cx="404495" cy="258445"/>
    <xdr:sp macro="" textlink="">
      <xdr:nvSpPr>
        <xdr:cNvPr id="84" name="n_4aveValue【道路】&#10;有形固定資産減価償却率">
          <a:extLst>
            <a:ext uri="{FF2B5EF4-FFF2-40B4-BE49-F238E27FC236}">
              <a16:creationId xmlns:a16="http://schemas.microsoft.com/office/drawing/2014/main" id="{E826120F-883D-4D49-91BE-4EE6E79AE260}"/>
            </a:ext>
          </a:extLst>
        </xdr:cNvPr>
        <xdr:cNvSpPr txBox="1"/>
      </xdr:nvSpPr>
      <xdr:spPr>
        <a:xfrm>
          <a:off x="855345" y="6247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33</xdr:row>
      <xdr:rowOff>116205</xdr:rowOff>
    </xdr:from>
    <xdr:ext cx="405130" cy="259080"/>
    <xdr:sp macro="" textlink="">
      <xdr:nvSpPr>
        <xdr:cNvPr id="85" name="n_1mainValue【道路】&#10;有形固定資産減価償却率">
          <a:extLst>
            <a:ext uri="{FF2B5EF4-FFF2-40B4-BE49-F238E27FC236}">
              <a16:creationId xmlns:a16="http://schemas.microsoft.com/office/drawing/2014/main" id="{0C0E78F0-EF2D-4852-B74B-74E200C110E3}"/>
            </a:ext>
          </a:extLst>
        </xdr:cNvPr>
        <xdr:cNvSpPr txBox="1"/>
      </xdr:nvSpPr>
      <xdr:spPr>
        <a:xfrm>
          <a:off x="3239135" y="5774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74930</xdr:rowOff>
    </xdr:from>
    <xdr:ext cx="404495" cy="258445"/>
    <xdr:sp macro="" textlink="">
      <xdr:nvSpPr>
        <xdr:cNvPr id="86" name="n_2mainValue【道路】&#10;有形固定資産減価償却率">
          <a:extLst>
            <a:ext uri="{FF2B5EF4-FFF2-40B4-BE49-F238E27FC236}">
              <a16:creationId xmlns:a16="http://schemas.microsoft.com/office/drawing/2014/main" id="{62DD264B-6A55-4483-82B0-4BFC7311CCE4}"/>
            </a:ext>
          </a:extLst>
        </xdr:cNvPr>
        <xdr:cNvSpPr txBox="1"/>
      </xdr:nvSpPr>
      <xdr:spPr>
        <a:xfrm>
          <a:off x="2439035" y="5732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36195</xdr:rowOff>
    </xdr:from>
    <xdr:ext cx="404495" cy="259080"/>
    <xdr:sp macro="" textlink="">
      <xdr:nvSpPr>
        <xdr:cNvPr id="87" name="n_3mainValue【道路】&#10;有形固定資産減価償却率">
          <a:extLst>
            <a:ext uri="{FF2B5EF4-FFF2-40B4-BE49-F238E27FC236}">
              <a16:creationId xmlns:a16="http://schemas.microsoft.com/office/drawing/2014/main" id="{B4CB49E5-A2E4-4893-9050-264C8D82D46D}"/>
            </a:ext>
          </a:extLst>
        </xdr:cNvPr>
        <xdr:cNvSpPr txBox="1"/>
      </xdr:nvSpPr>
      <xdr:spPr>
        <a:xfrm>
          <a:off x="1641475" y="5694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32</xdr:row>
      <xdr:rowOff>166370</xdr:rowOff>
    </xdr:from>
    <xdr:ext cx="404495" cy="258445"/>
    <xdr:sp macro="" textlink="">
      <xdr:nvSpPr>
        <xdr:cNvPr id="88" name="n_4mainValue【道路】&#10;有形固定資産減価償却率">
          <a:extLst>
            <a:ext uri="{FF2B5EF4-FFF2-40B4-BE49-F238E27FC236}">
              <a16:creationId xmlns:a16="http://schemas.microsoft.com/office/drawing/2014/main" id="{A846E7BE-6DCD-459E-9D03-44E472494049}"/>
            </a:ext>
          </a:extLst>
        </xdr:cNvPr>
        <xdr:cNvSpPr txBox="1"/>
      </xdr:nvSpPr>
      <xdr:spPr>
        <a:xfrm>
          <a:off x="855345" y="5656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24C46E9-ADB1-4D1E-BA49-C83FE14750F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9694480-10D4-4ACD-A12E-FE5700D8443A}"/>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91D6B6A-44EB-4920-B1A2-E13138CC7EEE}"/>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1C687DF-2F43-4201-84FA-4071FBA55CAD}"/>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152759A-2D91-4510-894A-7DE477E4BD11}"/>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526A131-0249-4106-B5D6-A835041F63E9}"/>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152CA57-A53C-496C-BC31-7B6C05A9781C}"/>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45186C0-5AC3-4774-82F5-27EF72F0CBEE}"/>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7" name="テキスト ボックス 96">
          <a:extLst>
            <a:ext uri="{FF2B5EF4-FFF2-40B4-BE49-F238E27FC236}">
              <a16:creationId xmlns:a16="http://schemas.microsoft.com/office/drawing/2014/main" id="{983667E7-AEA2-42A9-8F98-3059779976CE}"/>
            </a:ext>
          </a:extLst>
        </xdr:cNvPr>
        <xdr:cNvSpPr txBox="1"/>
      </xdr:nvSpPr>
      <xdr:spPr>
        <a:xfrm>
          <a:off x="592201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CA7ED36-256B-43AC-BBA6-F8FCBDD1A4F8}"/>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9" name="直線コネクタ 98">
          <a:extLst>
            <a:ext uri="{FF2B5EF4-FFF2-40B4-BE49-F238E27FC236}">
              <a16:creationId xmlns:a16="http://schemas.microsoft.com/office/drawing/2014/main" id="{EB287E0A-A148-451E-9AD5-3F9794BFAF81}"/>
            </a:ext>
          </a:extLst>
        </xdr:cNvPr>
        <xdr:cNvCxnSpPr/>
      </xdr:nvCxnSpPr>
      <xdr:spPr>
        <a:xfrm>
          <a:off x="5960110" y="7297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0" name="テキスト ボックス 99">
          <a:extLst>
            <a:ext uri="{FF2B5EF4-FFF2-40B4-BE49-F238E27FC236}">
              <a16:creationId xmlns:a16="http://schemas.microsoft.com/office/drawing/2014/main" id="{1606E2B0-B927-4C4B-AA7E-A8D82A1FD9C9}"/>
            </a:ext>
          </a:extLst>
        </xdr:cNvPr>
        <xdr:cNvSpPr txBox="1"/>
      </xdr:nvSpPr>
      <xdr:spPr>
        <a:xfrm>
          <a:off x="5527040" y="71532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1" name="直線コネクタ 100">
          <a:extLst>
            <a:ext uri="{FF2B5EF4-FFF2-40B4-BE49-F238E27FC236}">
              <a16:creationId xmlns:a16="http://schemas.microsoft.com/office/drawing/2014/main" id="{F6E72901-3D6F-41DB-9A0C-484F251692EB}"/>
            </a:ext>
          </a:extLst>
        </xdr:cNvPr>
        <xdr:cNvCxnSpPr/>
      </xdr:nvCxnSpPr>
      <xdr:spPr>
        <a:xfrm>
          <a:off x="5960110" y="6965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2" name="テキスト ボックス 101">
          <a:extLst>
            <a:ext uri="{FF2B5EF4-FFF2-40B4-BE49-F238E27FC236}">
              <a16:creationId xmlns:a16="http://schemas.microsoft.com/office/drawing/2014/main" id="{F275FC84-CFD7-4B5C-B828-4C501AC0079E}"/>
            </a:ext>
          </a:extLst>
        </xdr:cNvPr>
        <xdr:cNvSpPr txBox="1"/>
      </xdr:nvSpPr>
      <xdr:spPr>
        <a:xfrm>
          <a:off x="5485765" y="6820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3" name="直線コネクタ 102">
          <a:extLst>
            <a:ext uri="{FF2B5EF4-FFF2-40B4-BE49-F238E27FC236}">
              <a16:creationId xmlns:a16="http://schemas.microsoft.com/office/drawing/2014/main" id="{E0CEB64B-86F7-4164-A109-6705A349EADD}"/>
            </a:ext>
          </a:extLst>
        </xdr:cNvPr>
        <xdr:cNvCxnSpPr/>
      </xdr:nvCxnSpPr>
      <xdr:spPr>
        <a:xfrm>
          <a:off x="5960110" y="664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8445"/>
    <xdr:sp macro="" textlink="">
      <xdr:nvSpPr>
        <xdr:cNvPr id="104" name="テキスト ボックス 103">
          <a:extLst>
            <a:ext uri="{FF2B5EF4-FFF2-40B4-BE49-F238E27FC236}">
              <a16:creationId xmlns:a16="http://schemas.microsoft.com/office/drawing/2014/main" id="{0D9BD0C2-B4D5-4C1B-9513-E940B97E9874}"/>
            </a:ext>
          </a:extLst>
        </xdr:cNvPr>
        <xdr:cNvSpPr txBox="1"/>
      </xdr:nvSpPr>
      <xdr:spPr>
        <a:xfrm>
          <a:off x="548576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5" name="直線コネクタ 104">
          <a:extLst>
            <a:ext uri="{FF2B5EF4-FFF2-40B4-BE49-F238E27FC236}">
              <a16:creationId xmlns:a16="http://schemas.microsoft.com/office/drawing/2014/main" id="{0F717675-4EFA-4651-8D89-19BDEDBB8E59}"/>
            </a:ext>
          </a:extLst>
        </xdr:cNvPr>
        <xdr:cNvCxnSpPr/>
      </xdr:nvCxnSpPr>
      <xdr:spPr>
        <a:xfrm>
          <a:off x="5960110" y="6311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6" name="テキスト ボックス 105">
          <a:extLst>
            <a:ext uri="{FF2B5EF4-FFF2-40B4-BE49-F238E27FC236}">
              <a16:creationId xmlns:a16="http://schemas.microsoft.com/office/drawing/2014/main" id="{DAAB01AC-2AF1-4906-BBF9-961894BFA003}"/>
            </a:ext>
          </a:extLst>
        </xdr:cNvPr>
        <xdr:cNvSpPr txBox="1"/>
      </xdr:nvSpPr>
      <xdr:spPr>
        <a:xfrm>
          <a:off x="5485765" y="61753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7" name="直線コネクタ 106">
          <a:extLst>
            <a:ext uri="{FF2B5EF4-FFF2-40B4-BE49-F238E27FC236}">
              <a16:creationId xmlns:a16="http://schemas.microsoft.com/office/drawing/2014/main" id="{5461CB5A-0C70-4A86-B240-51E2666BA134}"/>
            </a:ext>
          </a:extLst>
        </xdr:cNvPr>
        <xdr:cNvCxnSpPr/>
      </xdr:nvCxnSpPr>
      <xdr:spPr>
        <a:xfrm>
          <a:off x="5960110" y="5989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8" name="テキスト ボックス 107">
          <a:extLst>
            <a:ext uri="{FF2B5EF4-FFF2-40B4-BE49-F238E27FC236}">
              <a16:creationId xmlns:a16="http://schemas.microsoft.com/office/drawing/2014/main" id="{AA6F43AA-78BB-4E2C-8CAA-BAD7CD8DEA7F}"/>
            </a:ext>
          </a:extLst>
        </xdr:cNvPr>
        <xdr:cNvSpPr txBox="1"/>
      </xdr:nvSpPr>
      <xdr:spPr>
        <a:xfrm>
          <a:off x="5485765" y="5848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a:extLst>
            <a:ext uri="{FF2B5EF4-FFF2-40B4-BE49-F238E27FC236}">
              <a16:creationId xmlns:a16="http://schemas.microsoft.com/office/drawing/2014/main" id="{106EBA97-4184-4B8C-BF2E-3D4F413DFD4E}"/>
            </a:ext>
          </a:extLst>
        </xdr:cNvPr>
        <xdr:cNvCxnSpPr/>
      </xdr:nvCxnSpPr>
      <xdr:spPr>
        <a:xfrm>
          <a:off x="5960110" y="566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4995" cy="258445"/>
    <xdr:sp macro="" textlink="">
      <xdr:nvSpPr>
        <xdr:cNvPr id="110" name="テキスト ボックス 109">
          <a:extLst>
            <a:ext uri="{FF2B5EF4-FFF2-40B4-BE49-F238E27FC236}">
              <a16:creationId xmlns:a16="http://schemas.microsoft.com/office/drawing/2014/main" id="{59260BE3-CD47-443A-8F26-1273C1F23583}"/>
            </a:ext>
          </a:extLst>
        </xdr:cNvPr>
        <xdr:cNvSpPr txBox="1"/>
      </xdr:nvSpPr>
      <xdr:spPr>
        <a:xfrm>
          <a:off x="5415915" y="55162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B4BDB7E-E107-4FB7-9FEC-D875B96ABF64}"/>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2" name="テキスト ボックス 111">
          <a:extLst>
            <a:ext uri="{FF2B5EF4-FFF2-40B4-BE49-F238E27FC236}">
              <a16:creationId xmlns:a16="http://schemas.microsoft.com/office/drawing/2014/main" id="{C0F07473-A684-49C5-86C1-B9D4E7687CAD}"/>
            </a:ext>
          </a:extLst>
        </xdr:cNvPr>
        <xdr:cNvSpPr txBox="1"/>
      </xdr:nvSpPr>
      <xdr:spPr>
        <a:xfrm>
          <a:off x="5415915" y="5193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89AA65A-1DB2-417B-B4F5-B80458163AD9}"/>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38735</xdr:rowOff>
    </xdr:from>
    <xdr:to>
      <xdr:col>54</xdr:col>
      <xdr:colOff>189865</xdr:colOff>
      <xdr:row>42</xdr:row>
      <xdr:rowOff>34290</xdr:rowOff>
    </xdr:to>
    <xdr:cxnSp macro="">
      <xdr:nvCxnSpPr>
        <xdr:cNvPr id="114" name="直線コネクタ 113">
          <a:extLst>
            <a:ext uri="{FF2B5EF4-FFF2-40B4-BE49-F238E27FC236}">
              <a16:creationId xmlns:a16="http://schemas.microsoft.com/office/drawing/2014/main" id="{0974A9A5-E717-4E0E-B173-539127BFCA7A}"/>
            </a:ext>
          </a:extLst>
        </xdr:cNvPr>
        <xdr:cNvCxnSpPr/>
      </xdr:nvCxnSpPr>
      <xdr:spPr>
        <a:xfrm flipV="1">
          <a:off x="9429115" y="586803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38100</xdr:rowOff>
    </xdr:from>
    <xdr:ext cx="469900" cy="259080"/>
    <xdr:sp macro="" textlink="">
      <xdr:nvSpPr>
        <xdr:cNvPr id="115" name="【道路】&#10;一人当たり延長最小値テキスト">
          <a:extLst>
            <a:ext uri="{FF2B5EF4-FFF2-40B4-BE49-F238E27FC236}">
              <a16:creationId xmlns:a16="http://schemas.microsoft.com/office/drawing/2014/main" id="{5E41E53D-600E-43C1-B182-49A42F336A65}"/>
            </a:ext>
          </a:extLst>
        </xdr:cNvPr>
        <xdr:cNvSpPr txBox="1"/>
      </xdr:nvSpPr>
      <xdr:spPr>
        <a:xfrm>
          <a:off x="946785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34290</xdr:rowOff>
    </xdr:from>
    <xdr:to>
      <xdr:col>55</xdr:col>
      <xdr:colOff>88900</xdr:colOff>
      <xdr:row>42</xdr:row>
      <xdr:rowOff>34290</xdr:rowOff>
    </xdr:to>
    <xdr:cxnSp macro="">
      <xdr:nvCxnSpPr>
        <xdr:cNvPr id="116" name="直線コネクタ 115">
          <a:extLst>
            <a:ext uri="{FF2B5EF4-FFF2-40B4-BE49-F238E27FC236}">
              <a16:creationId xmlns:a16="http://schemas.microsoft.com/office/drawing/2014/main" id="{A3E8C1A9-53EF-43E0-AF93-BBDF014277FF}"/>
            </a:ext>
          </a:extLst>
        </xdr:cNvPr>
        <xdr:cNvCxnSpPr/>
      </xdr:nvCxnSpPr>
      <xdr:spPr>
        <a:xfrm>
          <a:off x="9356090" y="72351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156845</xdr:rowOff>
    </xdr:from>
    <xdr:ext cx="534670" cy="258445"/>
    <xdr:sp macro="" textlink="">
      <xdr:nvSpPr>
        <xdr:cNvPr id="117" name="【道路】&#10;一人当たり延長最大値テキスト">
          <a:extLst>
            <a:ext uri="{FF2B5EF4-FFF2-40B4-BE49-F238E27FC236}">
              <a16:creationId xmlns:a16="http://schemas.microsoft.com/office/drawing/2014/main" id="{A35E86CA-AEBB-4989-9DC7-124E1E0B08F1}"/>
            </a:ext>
          </a:extLst>
        </xdr:cNvPr>
        <xdr:cNvSpPr txBox="1"/>
      </xdr:nvSpPr>
      <xdr:spPr>
        <a:xfrm>
          <a:off x="9467850" y="5645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87.281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38735</xdr:rowOff>
    </xdr:from>
    <xdr:to>
      <xdr:col>55</xdr:col>
      <xdr:colOff>88900</xdr:colOff>
      <xdr:row>34</xdr:row>
      <xdr:rowOff>38735</xdr:rowOff>
    </xdr:to>
    <xdr:cxnSp macro="">
      <xdr:nvCxnSpPr>
        <xdr:cNvPr id="118" name="直線コネクタ 117">
          <a:extLst>
            <a:ext uri="{FF2B5EF4-FFF2-40B4-BE49-F238E27FC236}">
              <a16:creationId xmlns:a16="http://schemas.microsoft.com/office/drawing/2014/main" id="{B0B26163-2774-4615-80B4-5E4DED51ACA5}"/>
            </a:ext>
          </a:extLst>
        </xdr:cNvPr>
        <xdr:cNvCxnSpPr/>
      </xdr:nvCxnSpPr>
      <xdr:spPr>
        <a:xfrm>
          <a:off x="9356090" y="586803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126365</xdr:rowOff>
    </xdr:from>
    <xdr:ext cx="534670" cy="259080"/>
    <xdr:sp macro="" textlink="">
      <xdr:nvSpPr>
        <xdr:cNvPr id="119" name="【道路】&#10;一人当たり延長平均値テキスト">
          <a:extLst>
            <a:ext uri="{FF2B5EF4-FFF2-40B4-BE49-F238E27FC236}">
              <a16:creationId xmlns:a16="http://schemas.microsoft.com/office/drawing/2014/main" id="{A1802610-509A-4F2B-8B80-1E88B4CCD568}"/>
            </a:ext>
          </a:extLst>
        </xdr:cNvPr>
        <xdr:cNvSpPr txBox="1"/>
      </xdr:nvSpPr>
      <xdr:spPr>
        <a:xfrm>
          <a:off x="9467850" y="69881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147955</xdr:rowOff>
    </xdr:from>
    <xdr:to>
      <xdr:col>55</xdr:col>
      <xdr:colOff>50800</xdr:colOff>
      <xdr:row>41</xdr:row>
      <xdr:rowOff>78105</xdr:rowOff>
    </xdr:to>
    <xdr:sp macro="" textlink="">
      <xdr:nvSpPr>
        <xdr:cNvPr id="120" name="フローチャート: 判断 119">
          <a:extLst>
            <a:ext uri="{FF2B5EF4-FFF2-40B4-BE49-F238E27FC236}">
              <a16:creationId xmlns:a16="http://schemas.microsoft.com/office/drawing/2014/main" id="{41FE3D16-9047-4F9C-AA2E-62EF96364CBD}"/>
            </a:ext>
          </a:extLst>
        </xdr:cNvPr>
        <xdr:cNvSpPr/>
      </xdr:nvSpPr>
      <xdr:spPr>
        <a:xfrm>
          <a:off x="9394190" y="700405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146685</xdr:rowOff>
    </xdr:from>
    <xdr:to>
      <xdr:col>50</xdr:col>
      <xdr:colOff>165100</xdr:colOff>
      <xdr:row>41</xdr:row>
      <xdr:rowOff>76835</xdr:rowOff>
    </xdr:to>
    <xdr:sp macro="" textlink="">
      <xdr:nvSpPr>
        <xdr:cNvPr id="121" name="フローチャート: 判断 120">
          <a:extLst>
            <a:ext uri="{FF2B5EF4-FFF2-40B4-BE49-F238E27FC236}">
              <a16:creationId xmlns:a16="http://schemas.microsoft.com/office/drawing/2014/main" id="{AFC329FA-8633-4AD7-ACB9-28A52B7EE39F}"/>
            </a:ext>
          </a:extLst>
        </xdr:cNvPr>
        <xdr:cNvSpPr/>
      </xdr:nvSpPr>
      <xdr:spPr>
        <a:xfrm>
          <a:off x="8632190" y="70027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168910</xdr:rowOff>
    </xdr:from>
    <xdr:to>
      <xdr:col>46</xdr:col>
      <xdr:colOff>38100</xdr:colOff>
      <xdr:row>41</xdr:row>
      <xdr:rowOff>99060</xdr:rowOff>
    </xdr:to>
    <xdr:sp macro="" textlink="">
      <xdr:nvSpPr>
        <xdr:cNvPr id="122" name="フローチャート: 判断 121">
          <a:extLst>
            <a:ext uri="{FF2B5EF4-FFF2-40B4-BE49-F238E27FC236}">
              <a16:creationId xmlns:a16="http://schemas.microsoft.com/office/drawing/2014/main" id="{86F33AB3-601E-4D55-9EBE-C9B714DFB1AB}"/>
            </a:ext>
          </a:extLst>
        </xdr:cNvPr>
        <xdr:cNvSpPr/>
      </xdr:nvSpPr>
      <xdr:spPr>
        <a:xfrm>
          <a:off x="7846060" y="703072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162560</xdr:rowOff>
    </xdr:from>
    <xdr:to>
      <xdr:col>41</xdr:col>
      <xdr:colOff>101600</xdr:colOff>
      <xdr:row>41</xdr:row>
      <xdr:rowOff>92710</xdr:rowOff>
    </xdr:to>
    <xdr:sp macro="" textlink="">
      <xdr:nvSpPr>
        <xdr:cNvPr id="123" name="フローチャート: 判断 122">
          <a:extLst>
            <a:ext uri="{FF2B5EF4-FFF2-40B4-BE49-F238E27FC236}">
              <a16:creationId xmlns:a16="http://schemas.microsoft.com/office/drawing/2014/main" id="{EC8C4C9A-C352-406C-AFBA-6861D7E63911}"/>
            </a:ext>
          </a:extLst>
        </xdr:cNvPr>
        <xdr:cNvSpPr/>
      </xdr:nvSpPr>
      <xdr:spPr>
        <a:xfrm>
          <a:off x="7029450" y="70224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165100</xdr:rowOff>
    </xdr:from>
    <xdr:to>
      <xdr:col>36</xdr:col>
      <xdr:colOff>165100</xdr:colOff>
      <xdr:row>41</xdr:row>
      <xdr:rowOff>95250</xdr:rowOff>
    </xdr:to>
    <xdr:sp macro="" textlink="">
      <xdr:nvSpPr>
        <xdr:cNvPr id="124" name="フローチャート: 判断 123">
          <a:extLst>
            <a:ext uri="{FF2B5EF4-FFF2-40B4-BE49-F238E27FC236}">
              <a16:creationId xmlns:a16="http://schemas.microsoft.com/office/drawing/2014/main" id="{8FB6D1CE-56F6-45A5-8DD5-585323C6C1A1}"/>
            </a:ext>
          </a:extLst>
        </xdr:cNvPr>
        <xdr:cNvSpPr/>
      </xdr:nvSpPr>
      <xdr:spPr>
        <a:xfrm>
          <a:off x="6231890" y="70269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B97B8A26-08E2-4313-8A86-5671AC225ABC}"/>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555A59FC-F034-49EF-88B9-D63A86A1E1B7}"/>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21B217F7-646A-4388-B4F4-46E95D5CCC48}"/>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6BCF4DC4-E971-4CCC-9DD8-127B7BB11F1A}"/>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A24F7CD4-A00E-4720-885D-2FBEA53C06E4}"/>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134620</xdr:rowOff>
    </xdr:from>
    <xdr:to>
      <xdr:col>55</xdr:col>
      <xdr:colOff>50800</xdr:colOff>
      <xdr:row>41</xdr:row>
      <xdr:rowOff>64770</xdr:rowOff>
    </xdr:to>
    <xdr:sp macro="" textlink="">
      <xdr:nvSpPr>
        <xdr:cNvPr id="130" name="楕円 129">
          <a:extLst>
            <a:ext uri="{FF2B5EF4-FFF2-40B4-BE49-F238E27FC236}">
              <a16:creationId xmlns:a16="http://schemas.microsoft.com/office/drawing/2014/main" id="{0D934965-F02C-4141-A150-A5C58E80C4BF}"/>
            </a:ext>
          </a:extLst>
        </xdr:cNvPr>
        <xdr:cNvSpPr/>
      </xdr:nvSpPr>
      <xdr:spPr>
        <a:xfrm>
          <a:off x="9394190" y="698881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157480</xdr:rowOff>
    </xdr:from>
    <xdr:ext cx="534670" cy="258445"/>
    <xdr:sp macro="" textlink="">
      <xdr:nvSpPr>
        <xdr:cNvPr id="131" name="【道路】&#10;一人当たり延長該当値テキスト">
          <a:extLst>
            <a:ext uri="{FF2B5EF4-FFF2-40B4-BE49-F238E27FC236}">
              <a16:creationId xmlns:a16="http://schemas.microsoft.com/office/drawing/2014/main" id="{EE177AB3-4CC2-41E7-A7CD-4902ABD4AAE2}"/>
            </a:ext>
          </a:extLst>
        </xdr:cNvPr>
        <xdr:cNvSpPr txBox="1"/>
      </xdr:nvSpPr>
      <xdr:spPr>
        <a:xfrm>
          <a:off x="9467850" y="6845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137160</xdr:rowOff>
    </xdr:from>
    <xdr:to>
      <xdr:col>50</xdr:col>
      <xdr:colOff>165100</xdr:colOff>
      <xdr:row>41</xdr:row>
      <xdr:rowOff>67310</xdr:rowOff>
    </xdr:to>
    <xdr:sp macro="" textlink="">
      <xdr:nvSpPr>
        <xdr:cNvPr id="132" name="楕円 131">
          <a:extLst>
            <a:ext uri="{FF2B5EF4-FFF2-40B4-BE49-F238E27FC236}">
              <a16:creationId xmlns:a16="http://schemas.microsoft.com/office/drawing/2014/main" id="{9E243C93-2768-44FF-A5B8-2072114C7470}"/>
            </a:ext>
          </a:extLst>
        </xdr:cNvPr>
        <xdr:cNvSpPr/>
      </xdr:nvSpPr>
      <xdr:spPr>
        <a:xfrm>
          <a:off x="8632190" y="69913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13970</xdr:rowOff>
    </xdr:from>
    <xdr:to>
      <xdr:col>55</xdr:col>
      <xdr:colOff>0</xdr:colOff>
      <xdr:row>41</xdr:row>
      <xdr:rowOff>16510</xdr:rowOff>
    </xdr:to>
    <xdr:cxnSp macro="">
      <xdr:nvCxnSpPr>
        <xdr:cNvPr id="133" name="直線コネクタ 132">
          <a:extLst>
            <a:ext uri="{FF2B5EF4-FFF2-40B4-BE49-F238E27FC236}">
              <a16:creationId xmlns:a16="http://schemas.microsoft.com/office/drawing/2014/main" id="{5338DC77-520E-4195-818A-23CD277688ED}"/>
            </a:ext>
          </a:extLst>
        </xdr:cNvPr>
        <xdr:cNvCxnSpPr/>
      </xdr:nvCxnSpPr>
      <xdr:spPr>
        <a:xfrm flipV="1">
          <a:off x="8686800" y="704723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140335</xdr:rowOff>
    </xdr:from>
    <xdr:to>
      <xdr:col>46</xdr:col>
      <xdr:colOff>38100</xdr:colOff>
      <xdr:row>41</xdr:row>
      <xdr:rowOff>70485</xdr:rowOff>
    </xdr:to>
    <xdr:sp macro="" textlink="">
      <xdr:nvSpPr>
        <xdr:cNvPr id="134" name="楕円 133">
          <a:extLst>
            <a:ext uri="{FF2B5EF4-FFF2-40B4-BE49-F238E27FC236}">
              <a16:creationId xmlns:a16="http://schemas.microsoft.com/office/drawing/2014/main" id="{F344AF9C-C474-4C25-847A-00510037DA9A}"/>
            </a:ext>
          </a:extLst>
        </xdr:cNvPr>
        <xdr:cNvSpPr/>
      </xdr:nvSpPr>
      <xdr:spPr>
        <a:xfrm>
          <a:off x="7846060" y="69945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16510</xdr:rowOff>
    </xdr:from>
    <xdr:to>
      <xdr:col>50</xdr:col>
      <xdr:colOff>114300</xdr:colOff>
      <xdr:row>41</xdr:row>
      <xdr:rowOff>19685</xdr:rowOff>
    </xdr:to>
    <xdr:cxnSp macro="">
      <xdr:nvCxnSpPr>
        <xdr:cNvPr id="135" name="直線コネクタ 134">
          <a:extLst>
            <a:ext uri="{FF2B5EF4-FFF2-40B4-BE49-F238E27FC236}">
              <a16:creationId xmlns:a16="http://schemas.microsoft.com/office/drawing/2014/main" id="{37B4E899-A6A5-467E-8825-9C15C442654C}"/>
            </a:ext>
          </a:extLst>
        </xdr:cNvPr>
        <xdr:cNvCxnSpPr/>
      </xdr:nvCxnSpPr>
      <xdr:spPr>
        <a:xfrm flipV="1">
          <a:off x="7889240" y="704977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6" name="楕円 135">
          <a:extLst>
            <a:ext uri="{FF2B5EF4-FFF2-40B4-BE49-F238E27FC236}">
              <a16:creationId xmlns:a16="http://schemas.microsoft.com/office/drawing/2014/main" id="{52D9246C-130D-423C-842B-A9FF8EFE1257}"/>
            </a:ext>
          </a:extLst>
        </xdr:cNvPr>
        <xdr:cNvSpPr/>
      </xdr:nvSpPr>
      <xdr:spPr>
        <a:xfrm>
          <a:off x="7029450" y="69996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19685</xdr:rowOff>
    </xdr:from>
    <xdr:to>
      <xdr:col>45</xdr:col>
      <xdr:colOff>177800</xdr:colOff>
      <xdr:row>41</xdr:row>
      <xdr:rowOff>22860</xdr:rowOff>
    </xdr:to>
    <xdr:cxnSp macro="">
      <xdr:nvCxnSpPr>
        <xdr:cNvPr id="137" name="直線コネクタ 136">
          <a:extLst>
            <a:ext uri="{FF2B5EF4-FFF2-40B4-BE49-F238E27FC236}">
              <a16:creationId xmlns:a16="http://schemas.microsoft.com/office/drawing/2014/main" id="{F70D37ED-2069-4D73-A0CF-C150E030A2A9}"/>
            </a:ext>
          </a:extLst>
        </xdr:cNvPr>
        <xdr:cNvCxnSpPr/>
      </xdr:nvCxnSpPr>
      <xdr:spPr>
        <a:xfrm flipV="1">
          <a:off x="7084060" y="7045325"/>
          <a:ext cx="8051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145415</xdr:rowOff>
    </xdr:from>
    <xdr:to>
      <xdr:col>36</xdr:col>
      <xdr:colOff>165100</xdr:colOff>
      <xdr:row>41</xdr:row>
      <xdr:rowOff>75565</xdr:rowOff>
    </xdr:to>
    <xdr:sp macro="" textlink="">
      <xdr:nvSpPr>
        <xdr:cNvPr id="138" name="楕円 137">
          <a:extLst>
            <a:ext uri="{FF2B5EF4-FFF2-40B4-BE49-F238E27FC236}">
              <a16:creationId xmlns:a16="http://schemas.microsoft.com/office/drawing/2014/main" id="{3139D8D8-4190-4F88-8E71-210BA3DA35A6}"/>
            </a:ext>
          </a:extLst>
        </xdr:cNvPr>
        <xdr:cNvSpPr/>
      </xdr:nvSpPr>
      <xdr:spPr>
        <a:xfrm>
          <a:off x="6231890" y="70015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22860</xdr:rowOff>
    </xdr:from>
    <xdr:to>
      <xdr:col>41</xdr:col>
      <xdr:colOff>50800</xdr:colOff>
      <xdr:row>41</xdr:row>
      <xdr:rowOff>24765</xdr:rowOff>
    </xdr:to>
    <xdr:cxnSp macro="">
      <xdr:nvCxnSpPr>
        <xdr:cNvPr id="139" name="直線コネクタ 138">
          <a:extLst>
            <a:ext uri="{FF2B5EF4-FFF2-40B4-BE49-F238E27FC236}">
              <a16:creationId xmlns:a16="http://schemas.microsoft.com/office/drawing/2014/main" id="{674EA6A8-53A6-4CED-A976-66C6BB311766}"/>
            </a:ext>
          </a:extLst>
        </xdr:cNvPr>
        <xdr:cNvCxnSpPr/>
      </xdr:nvCxnSpPr>
      <xdr:spPr>
        <a:xfrm flipV="1">
          <a:off x="6286500" y="7048500"/>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67945</xdr:rowOff>
    </xdr:from>
    <xdr:ext cx="534670" cy="258445"/>
    <xdr:sp macro="" textlink="">
      <xdr:nvSpPr>
        <xdr:cNvPr id="140" name="n_1aveValue【道路】&#10;一人当たり延長">
          <a:extLst>
            <a:ext uri="{FF2B5EF4-FFF2-40B4-BE49-F238E27FC236}">
              <a16:creationId xmlns:a16="http://schemas.microsoft.com/office/drawing/2014/main" id="{B4CED1B8-0228-48B1-90EC-B949D9C9F75F}"/>
            </a:ext>
          </a:extLst>
        </xdr:cNvPr>
        <xdr:cNvSpPr txBox="1"/>
      </xdr:nvSpPr>
      <xdr:spPr>
        <a:xfrm>
          <a:off x="8422005" y="70954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90170</xdr:rowOff>
    </xdr:from>
    <xdr:ext cx="534035" cy="259080"/>
    <xdr:sp macro="" textlink="">
      <xdr:nvSpPr>
        <xdr:cNvPr id="141" name="n_2aveValue【道路】&#10;一人当たり延長">
          <a:extLst>
            <a:ext uri="{FF2B5EF4-FFF2-40B4-BE49-F238E27FC236}">
              <a16:creationId xmlns:a16="http://schemas.microsoft.com/office/drawing/2014/main" id="{3CACFB47-AAED-44FE-8777-5DB2C01753F9}"/>
            </a:ext>
          </a:extLst>
        </xdr:cNvPr>
        <xdr:cNvSpPr txBox="1"/>
      </xdr:nvSpPr>
      <xdr:spPr>
        <a:xfrm>
          <a:off x="7640955" y="7123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83820</xdr:rowOff>
    </xdr:from>
    <xdr:ext cx="534035" cy="259080"/>
    <xdr:sp macro="" textlink="">
      <xdr:nvSpPr>
        <xdr:cNvPr id="142" name="n_3aveValue【道路】&#10;一人当たり延長">
          <a:extLst>
            <a:ext uri="{FF2B5EF4-FFF2-40B4-BE49-F238E27FC236}">
              <a16:creationId xmlns:a16="http://schemas.microsoft.com/office/drawing/2014/main" id="{791A4FDC-308A-4E82-89BF-26B622DFC1C4}"/>
            </a:ext>
          </a:extLst>
        </xdr:cNvPr>
        <xdr:cNvSpPr txBox="1"/>
      </xdr:nvSpPr>
      <xdr:spPr>
        <a:xfrm>
          <a:off x="6854825" y="711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41</xdr:row>
      <xdr:rowOff>86360</xdr:rowOff>
    </xdr:from>
    <xdr:ext cx="534035" cy="258445"/>
    <xdr:sp macro="" textlink="">
      <xdr:nvSpPr>
        <xdr:cNvPr id="143" name="n_4aveValue【道路】&#10;一人当たり延長">
          <a:extLst>
            <a:ext uri="{FF2B5EF4-FFF2-40B4-BE49-F238E27FC236}">
              <a16:creationId xmlns:a16="http://schemas.microsoft.com/office/drawing/2014/main" id="{DB250E43-03C7-46DA-B94C-BC0511700767}"/>
            </a:ext>
          </a:extLst>
        </xdr:cNvPr>
        <xdr:cNvSpPr txBox="1"/>
      </xdr:nvSpPr>
      <xdr:spPr>
        <a:xfrm>
          <a:off x="6038215" y="7117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83820</xdr:rowOff>
    </xdr:from>
    <xdr:ext cx="534670" cy="259080"/>
    <xdr:sp macro="" textlink="">
      <xdr:nvSpPr>
        <xdr:cNvPr id="144" name="n_1mainValue【道路】&#10;一人当たり延長">
          <a:extLst>
            <a:ext uri="{FF2B5EF4-FFF2-40B4-BE49-F238E27FC236}">
              <a16:creationId xmlns:a16="http://schemas.microsoft.com/office/drawing/2014/main" id="{7C8CC6D0-E381-497B-8FDB-A037C2506A6E}"/>
            </a:ext>
          </a:extLst>
        </xdr:cNvPr>
        <xdr:cNvSpPr txBox="1"/>
      </xdr:nvSpPr>
      <xdr:spPr>
        <a:xfrm>
          <a:off x="8422005" y="6772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86995</xdr:rowOff>
    </xdr:from>
    <xdr:ext cx="534035" cy="258445"/>
    <xdr:sp macro="" textlink="">
      <xdr:nvSpPr>
        <xdr:cNvPr id="145" name="n_2mainValue【道路】&#10;一人当たり延長">
          <a:extLst>
            <a:ext uri="{FF2B5EF4-FFF2-40B4-BE49-F238E27FC236}">
              <a16:creationId xmlns:a16="http://schemas.microsoft.com/office/drawing/2014/main" id="{95144D44-A7CE-4728-8E1C-7C52B9B3E394}"/>
            </a:ext>
          </a:extLst>
        </xdr:cNvPr>
        <xdr:cNvSpPr txBox="1"/>
      </xdr:nvSpPr>
      <xdr:spPr>
        <a:xfrm>
          <a:off x="7640955" y="6775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90170</xdr:rowOff>
    </xdr:from>
    <xdr:ext cx="534035" cy="259080"/>
    <xdr:sp macro="" textlink="">
      <xdr:nvSpPr>
        <xdr:cNvPr id="146" name="n_3mainValue【道路】&#10;一人当たり延長">
          <a:extLst>
            <a:ext uri="{FF2B5EF4-FFF2-40B4-BE49-F238E27FC236}">
              <a16:creationId xmlns:a16="http://schemas.microsoft.com/office/drawing/2014/main" id="{48192C41-B5BD-4515-AB4C-F87A404375C6}"/>
            </a:ext>
          </a:extLst>
        </xdr:cNvPr>
        <xdr:cNvSpPr txBox="1"/>
      </xdr:nvSpPr>
      <xdr:spPr>
        <a:xfrm>
          <a:off x="6854825" y="6780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92075</xdr:rowOff>
    </xdr:from>
    <xdr:ext cx="534035" cy="259080"/>
    <xdr:sp macro="" textlink="">
      <xdr:nvSpPr>
        <xdr:cNvPr id="147" name="n_4mainValue【道路】&#10;一人当たり延長">
          <a:extLst>
            <a:ext uri="{FF2B5EF4-FFF2-40B4-BE49-F238E27FC236}">
              <a16:creationId xmlns:a16="http://schemas.microsoft.com/office/drawing/2014/main" id="{A6DC0C30-5823-4572-BC95-D416C6EEC42B}"/>
            </a:ext>
          </a:extLst>
        </xdr:cNvPr>
        <xdr:cNvSpPr txBox="1"/>
      </xdr:nvSpPr>
      <xdr:spPr>
        <a:xfrm>
          <a:off x="6038215" y="6782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893F5BC-4F27-426E-B436-EE3A6917205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79C4D92-92F0-4012-B1B8-0ECE0E235755}"/>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71533EB-8C67-484A-8A77-CCDE197F7612}"/>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BF043E7-C7A2-4586-BDE1-94D95104D93E}"/>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4A8A190-CFA7-4367-A554-904CB8E326B6}"/>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14DF644-9D1D-440C-BF3B-2A2DDA9E8E2C}"/>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F48DDF6-443E-4969-AA68-70F95BF9671D}"/>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523263B-10EA-4694-9DA8-A0AB9EEA5297}"/>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17B591B9-1B9D-4C5E-8E7C-D8F2096BCF78}"/>
            </a:ext>
          </a:extLst>
        </xdr:cNvPr>
        <xdr:cNvSpPr txBox="1"/>
      </xdr:nvSpPr>
      <xdr:spPr>
        <a:xfrm>
          <a:off x="66675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00A39AC-E316-410C-8478-6A85A9EC9E0D}"/>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85B0E03C-E0CB-4C88-B378-F3077CD8EC51}"/>
            </a:ext>
          </a:extLst>
        </xdr:cNvPr>
        <xdr:cNvSpPr txBox="1"/>
      </xdr:nvSpPr>
      <xdr:spPr>
        <a:xfrm>
          <a:off x="273685"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B8AAF005-ED0B-4868-BA28-783F83F08328}"/>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0" name="テキスト ボックス 159">
          <a:extLst>
            <a:ext uri="{FF2B5EF4-FFF2-40B4-BE49-F238E27FC236}">
              <a16:creationId xmlns:a16="http://schemas.microsoft.com/office/drawing/2014/main" id="{F4962021-21A5-4EEE-9AF5-EE69F4963DC8}"/>
            </a:ext>
          </a:extLst>
        </xdr:cNvPr>
        <xdr:cNvSpPr txBox="1"/>
      </xdr:nvSpPr>
      <xdr:spPr>
        <a:xfrm>
          <a:off x="273685" y="10963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88632F0F-49DE-4352-9C7C-65BCA28A9B47}"/>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E91950CF-C4B5-4E18-A923-62ACEDE8EF2D}"/>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6E66E490-1E7B-4D93-BD2B-4B39ED26D522}"/>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4" name="テキスト ボックス 163">
          <a:extLst>
            <a:ext uri="{FF2B5EF4-FFF2-40B4-BE49-F238E27FC236}">
              <a16:creationId xmlns:a16="http://schemas.microsoft.com/office/drawing/2014/main" id="{E1E9B298-480D-4A8B-BAE8-4C363DFFF8BA}"/>
            </a:ext>
          </a:extLst>
        </xdr:cNvPr>
        <xdr:cNvSpPr txBox="1"/>
      </xdr:nvSpPr>
      <xdr:spPr>
        <a:xfrm>
          <a:off x="343535" y="103041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A269318-3FE5-4B0E-A930-CEF724963886}"/>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ABCD34DE-4E2D-4023-9701-7FE64B3725B6}"/>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4C4974A7-F9F0-4578-8256-270499F9289D}"/>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8" name="テキスト ボックス 167">
          <a:extLst>
            <a:ext uri="{FF2B5EF4-FFF2-40B4-BE49-F238E27FC236}">
              <a16:creationId xmlns:a16="http://schemas.microsoft.com/office/drawing/2014/main" id="{C1495111-0279-4C01-A09F-2819A4B21D55}"/>
            </a:ext>
          </a:extLst>
        </xdr:cNvPr>
        <xdr:cNvSpPr txBox="1"/>
      </xdr:nvSpPr>
      <xdr:spPr>
        <a:xfrm>
          <a:off x="343535" y="9658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35D10052-69A0-4B06-A414-B0AB3DF7988C}"/>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0" name="テキスト ボックス 169">
          <a:extLst>
            <a:ext uri="{FF2B5EF4-FFF2-40B4-BE49-F238E27FC236}">
              <a16:creationId xmlns:a16="http://schemas.microsoft.com/office/drawing/2014/main" id="{28D2C68B-D567-445A-8D62-3097C5829E35}"/>
            </a:ext>
          </a:extLst>
        </xdr:cNvPr>
        <xdr:cNvSpPr txBox="1"/>
      </xdr:nvSpPr>
      <xdr:spPr>
        <a:xfrm>
          <a:off x="386715" y="932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DDE0A92-FC8D-404A-B605-B5675E15D6DD}"/>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9DAFA7C-5A00-486F-8B34-E1C25B5C1063}"/>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107950</xdr:rowOff>
    </xdr:from>
    <xdr:to>
      <xdr:col>24</xdr:col>
      <xdr:colOff>62865</xdr:colOff>
      <xdr:row>63</xdr:row>
      <xdr:rowOff>123825</xdr:rowOff>
    </xdr:to>
    <xdr:cxnSp macro="">
      <xdr:nvCxnSpPr>
        <xdr:cNvPr id="173" name="直線コネクタ 172">
          <a:extLst>
            <a:ext uri="{FF2B5EF4-FFF2-40B4-BE49-F238E27FC236}">
              <a16:creationId xmlns:a16="http://schemas.microsoft.com/office/drawing/2014/main" id="{B340B0F5-3474-41B3-8714-DBC97A7BB293}"/>
            </a:ext>
          </a:extLst>
        </xdr:cNvPr>
        <xdr:cNvCxnSpPr/>
      </xdr:nvCxnSpPr>
      <xdr:spPr>
        <a:xfrm flipV="1">
          <a:off x="4173855" y="9535795"/>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127635</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3E6FE749-94D1-407E-9EFC-3FEB66FA87B1}"/>
            </a:ext>
          </a:extLst>
        </xdr:cNvPr>
        <xdr:cNvSpPr txBox="1"/>
      </xdr:nvSpPr>
      <xdr:spPr>
        <a:xfrm>
          <a:off x="4212590" y="10932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5" name="直線コネクタ 174">
          <a:extLst>
            <a:ext uri="{FF2B5EF4-FFF2-40B4-BE49-F238E27FC236}">
              <a16:creationId xmlns:a16="http://schemas.microsoft.com/office/drawing/2014/main" id="{2EBC085B-92CB-4BB3-A2BB-A70C7AAA258A}"/>
            </a:ext>
          </a:extLst>
        </xdr:cNvPr>
        <xdr:cNvCxnSpPr/>
      </xdr:nvCxnSpPr>
      <xdr:spPr>
        <a:xfrm>
          <a:off x="4112260" y="109270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54610</xdr:rowOff>
    </xdr:from>
    <xdr:ext cx="340360" cy="258445"/>
    <xdr:sp macro="" textlink="">
      <xdr:nvSpPr>
        <xdr:cNvPr id="176" name="【橋りょう・トンネル】&#10;有形固定資産減価償却率最大値テキスト">
          <a:extLst>
            <a:ext uri="{FF2B5EF4-FFF2-40B4-BE49-F238E27FC236}">
              <a16:creationId xmlns:a16="http://schemas.microsoft.com/office/drawing/2014/main" id="{F2B04C93-7E94-44A0-93F8-F876BEC15286}"/>
            </a:ext>
          </a:extLst>
        </xdr:cNvPr>
        <xdr:cNvSpPr txBox="1"/>
      </xdr:nvSpPr>
      <xdr:spPr>
        <a:xfrm>
          <a:off x="4212590" y="931672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107950</xdr:rowOff>
    </xdr:from>
    <xdr:to>
      <xdr:col>24</xdr:col>
      <xdr:colOff>152400</xdr:colOff>
      <xdr:row>55</xdr:row>
      <xdr:rowOff>107950</xdr:rowOff>
    </xdr:to>
    <xdr:cxnSp macro="">
      <xdr:nvCxnSpPr>
        <xdr:cNvPr id="177" name="直線コネクタ 176">
          <a:extLst>
            <a:ext uri="{FF2B5EF4-FFF2-40B4-BE49-F238E27FC236}">
              <a16:creationId xmlns:a16="http://schemas.microsoft.com/office/drawing/2014/main" id="{5D7E6E7A-262C-45A3-89C3-0E123BA9EC9C}"/>
            </a:ext>
          </a:extLst>
        </xdr:cNvPr>
        <xdr:cNvCxnSpPr/>
      </xdr:nvCxnSpPr>
      <xdr:spPr>
        <a:xfrm>
          <a:off x="4112260" y="95357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109220</xdr:rowOff>
    </xdr:from>
    <xdr:ext cx="405130" cy="258445"/>
    <xdr:sp macro="" textlink="">
      <xdr:nvSpPr>
        <xdr:cNvPr id="178" name="【橋りょう・トンネル】&#10;有形固定資産減価償却率平均値テキスト">
          <a:extLst>
            <a:ext uri="{FF2B5EF4-FFF2-40B4-BE49-F238E27FC236}">
              <a16:creationId xmlns:a16="http://schemas.microsoft.com/office/drawing/2014/main" id="{119598B6-A044-4511-BDD9-0A9EFF8CE825}"/>
            </a:ext>
          </a:extLst>
        </xdr:cNvPr>
        <xdr:cNvSpPr txBox="1"/>
      </xdr:nvSpPr>
      <xdr:spPr>
        <a:xfrm>
          <a:off x="4212590" y="103943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79" name="フローチャート: 判断 178">
          <a:extLst>
            <a:ext uri="{FF2B5EF4-FFF2-40B4-BE49-F238E27FC236}">
              <a16:creationId xmlns:a16="http://schemas.microsoft.com/office/drawing/2014/main" id="{FF30BD1D-CB88-4427-B7F5-D65F4E11F3FF}"/>
            </a:ext>
          </a:extLst>
        </xdr:cNvPr>
        <xdr:cNvSpPr/>
      </xdr:nvSpPr>
      <xdr:spPr>
        <a:xfrm>
          <a:off x="4131310" y="104209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95B8A995-D3D1-43AB-9349-269507EB1173}"/>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E09CC90C-F7FD-4858-9B0B-BFB3DE2C960C}"/>
            </a:ext>
          </a:extLst>
        </xdr:cNvPr>
        <xdr:cNvSpPr/>
      </xdr:nvSpPr>
      <xdr:spPr>
        <a:xfrm>
          <a:off x="257175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4C3AD432-0598-451D-9A9F-5BB1948E8BF9}"/>
            </a:ext>
          </a:extLst>
        </xdr:cNvPr>
        <xdr:cNvSpPr/>
      </xdr:nvSpPr>
      <xdr:spPr>
        <a:xfrm>
          <a:off x="1774190" y="10409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94615</xdr:rowOff>
    </xdr:from>
    <xdr:to>
      <xdr:col>6</xdr:col>
      <xdr:colOff>38100</xdr:colOff>
      <xdr:row>61</xdr:row>
      <xdr:rowOff>24765</xdr:rowOff>
    </xdr:to>
    <xdr:sp macro="" textlink="">
      <xdr:nvSpPr>
        <xdr:cNvPr id="183" name="フローチャート: 判断 182">
          <a:extLst>
            <a:ext uri="{FF2B5EF4-FFF2-40B4-BE49-F238E27FC236}">
              <a16:creationId xmlns:a16="http://schemas.microsoft.com/office/drawing/2014/main" id="{EF225B7A-7E6B-4475-8268-3F3CF31D6174}"/>
            </a:ext>
          </a:extLst>
        </xdr:cNvPr>
        <xdr:cNvSpPr/>
      </xdr:nvSpPr>
      <xdr:spPr>
        <a:xfrm>
          <a:off x="988060" y="103854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4C1C2686-4A32-4F61-BA59-EA7C2A41B55A}"/>
            </a:ext>
          </a:extLst>
        </xdr:cNvPr>
        <xdr:cNvSpPr txBox="1"/>
      </xdr:nvSpPr>
      <xdr:spPr>
        <a:xfrm>
          <a:off x="40030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A178180F-A99D-42F5-AF40-337B678D2DC7}"/>
            </a:ext>
          </a:extLst>
        </xdr:cNvPr>
        <xdr:cNvSpPr txBox="1"/>
      </xdr:nvSpPr>
      <xdr:spPr>
        <a:xfrm>
          <a:off x="32600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F670843-D378-4EC2-8000-12D7D394A7E8}"/>
            </a:ext>
          </a:extLst>
        </xdr:cNvPr>
        <xdr:cNvSpPr txBox="1"/>
      </xdr:nvSpPr>
      <xdr:spPr>
        <a:xfrm>
          <a:off x="24549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AEB2B3D1-8024-4185-8431-F235646816DB}"/>
            </a:ext>
          </a:extLst>
        </xdr:cNvPr>
        <xdr:cNvSpPr txBox="1"/>
      </xdr:nvSpPr>
      <xdr:spPr>
        <a:xfrm>
          <a:off x="1657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F108585C-5FC2-4E37-B9AC-B5C8AEE46FDC}"/>
            </a:ext>
          </a:extLst>
        </xdr:cNvPr>
        <xdr:cNvSpPr txBox="1"/>
      </xdr:nvSpPr>
      <xdr:spPr>
        <a:xfrm>
          <a:off x="859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3175</xdr:rowOff>
    </xdr:from>
    <xdr:to>
      <xdr:col>24</xdr:col>
      <xdr:colOff>114300</xdr:colOff>
      <xdr:row>58</xdr:row>
      <xdr:rowOff>104775</xdr:rowOff>
    </xdr:to>
    <xdr:sp macro="" textlink="">
      <xdr:nvSpPr>
        <xdr:cNvPr id="189" name="楕円 188">
          <a:extLst>
            <a:ext uri="{FF2B5EF4-FFF2-40B4-BE49-F238E27FC236}">
              <a16:creationId xmlns:a16="http://schemas.microsoft.com/office/drawing/2014/main" id="{9C19AB4F-A8BB-4DB7-B4C4-E0BF6635D397}"/>
            </a:ext>
          </a:extLst>
        </xdr:cNvPr>
        <xdr:cNvSpPr/>
      </xdr:nvSpPr>
      <xdr:spPr>
        <a:xfrm>
          <a:off x="4131310" y="994727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26035</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D7C0AB11-0522-42FC-A654-6382373E55E0}"/>
            </a:ext>
          </a:extLst>
        </xdr:cNvPr>
        <xdr:cNvSpPr txBox="1"/>
      </xdr:nvSpPr>
      <xdr:spPr>
        <a:xfrm>
          <a:off x="4212590" y="9794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151765</xdr:rowOff>
    </xdr:from>
    <xdr:to>
      <xdr:col>20</xdr:col>
      <xdr:colOff>38100</xdr:colOff>
      <xdr:row>58</xdr:row>
      <xdr:rowOff>81915</xdr:rowOff>
    </xdr:to>
    <xdr:sp macro="" textlink="">
      <xdr:nvSpPr>
        <xdr:cNvPr id="191" name="楕円 190">
          <a:extLst>
            <a:ext uri="{FF2B5EF4-FFF2-40B4-BE49-F238E27FC236}">
              <a16:creationId xmlns:a16="http://schemas.microsoft.com/office/drawing/2014/main" id="{A964C723-201D-4A5C-94C4-F23A39AF69DD}"/>
            </a:ext>
          </a:extLst>
        </xdr:cNvPr>
        <xdr:cNvSpPr/>
      </xdr:nvSpPr>
      <xdr:spPr>
        <a:xfrm>
          <a:off x="3388360" y="99244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31115</xdr:rowOff>
    </xdr:from>
    <xdr:to>
      <xdr:col>24</xdr:col>
      <xdr:colOff>63500</xdr:colOff>
      <xdr:row>58</xdr:row>
      <xdr:rowOff>53975</xdr:rowOff>
    </xdr:to>
    <xdr:cxnSp macro="">
      <xdr:nvCxnSpPr>
        <xdr:cNvPr id="192" name="直線コネクタ 191">
          <a:extLst>
            <a:ext uri="{FF2B5EF4-FFF2-40B4-BE49-F238E27FC236}">
              <a16:creationId xmlns:a16="http://schemas.microsoft.com/office/drawing/2014/main" id="{3A38A79B-1B06-4E4A-A62D-7998931E1481}"/>
            </a:ext>
          </a:extLst>
        </xdr:cNvPr>
        <xdr:cNvCxnSpPr/>
      </xdr:nvCxnSpPr>
      <xdr:spPr>
        <a:xfrm>
          <a:off x="3431540" y="9973310"/>
          <a:ext cx="742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123825</xdr:rowOff>
    </xdr:from>
    <xdr:to>
      <xdr:col>15</xdr:col>
      <xdr:colOff>101600</xdr:colOff>
      <xdr:row>58</xdr:row>
      <xdr:rowOff>53975</xdr:rowOff>
    </xdr:to>
    <xdr:sp macro="" textlink="">
      <xdr:nvSpPr>
        <xdr:cNvPr id="193" name="楕円 192">
          <a:extLst>
            <a:ext uri="{FF2B5EF4-FFF2-40B4-BE49-F238E27FC236}">
              <a16:creationId xmlns:a16="http://schemas.microsoft.com/office/drawing/2014/main" id="{A627F98D-A8DA-4545-A503-2A726621C51E}"/>
            </a:ext>
          </a:extLst>
        </xdr:cNvPr>
        <xdr:cNvSpPr/>
      </xdr:nvSpPr>
      <xdr:spPr>
        <a:xfrm>
          <a:off x="2571750" y="9898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3175</xdr:rowOff>
    </xdr:from>
    <xdr:to>
      <xdr:col>19</xdr:col>
      <xdr:colOff>177800</xdr:colOff>
      <xdr:row>58</xdr:row>
      <xdr:rowOff>31115</xdr:rowOff>
    </xdr:to>
    <xdr:cxnSp macro="">
      <xdr:nvCxnSpPr>
        <xdr:cNvPr id="194" name="直線コネクタ 193">
          <a:extLst>
            <a:ext uri="{FF2B5EF4-FFF2-40B4-BE49-F238E27FC236}">
              <a16:creationId xmlns:a16="http://schemas.microsoft.com/office/drawing/2014/main" id="{259E05C3-1489-45B2-9D47-0EFEDDA124D9}"/>
            </a:ext>
          </a:extLst>
        </xdr:cNvPr>
        <xdr:cNvCxnSpPr/>
      </xdr:nvCxnSpPr>
      <xdr:spPr>
        <a:xfrm>
          <a:off x="2626360" y="9947275"/>
          <a:ext cx="8051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95885</xdr:rowOff>
    </xdr:from>
    <xdr:to>
      <xdr:col>10</xdr:col>
      <xdr:colOff>165100</xdr:colOff>
      <xdr:row>58</xdr:row>
      <xdr:rowOff>26035</xdr:rowOff>
    </xdr:to>
    <xdr:sp macro="" textlink="">
      <xdr:nvSpPr>
        <xdr:cNvPr id="195" name="楕円 194">
          <a:extLst>
            <a:ext uri="{FF2B5EF4-FFF2-40B4-BE49-F238E27FC236}">
              <a16:creationId xmlns:a16="http://schemas.microsoft.com/office/drawing/2014/main" id="{A56A8D4C-FAC0-4F6A-ABC6-C98A356C37B1}"/>
            </a:ext>
          </a:extLst>
        </xdr:cNvPr>
        <xdr:cNvSpPr/>
      </xdr:nvSpPr>
      <xdr:spPr>
        <a:xfrm>
          <a:off x="1774190" y="98647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146685</xdr:rowOff>
    </xdr:from>
    <xdr:to>
      <xdr:col>15</xdr:col>
      <xdr:colOff>50800</xdr:colOff>
      <xdr:row>58</xdr:row>
      <xdr:rowOff>3175</xdr:rowOff>
    </xdr:to>
    <xdr:cxnSp macro="">
      <xdr:nvCxnSpPr>
        <xdr:cNvPr id="196" name="直線コネクタ 195">
          <a:extLst>
            <a:ext uri="{FF2B5EF4-FFF2-40B4-BE49-F238E27FC236}">
              <a16:creationId xmlns:a16="http://schemas.microsoft.com/office/drawing/2014/main" id="{A38C569C-5BEC-4D58-A551-2D1E3215515F}"/>
            </a:ext>
          </a:extLst>
        </xdr:cNvPr>
        <xdr:cNvCxnSpPr/>
      </xdr:nvCxnSpPr>
      <xdr:spPr>
        <a:xfrm>
          <a:off x="1828800" y="9917430"/>
          <a:ext cx="7975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68580</xdr:rowOff>
    </xdr:from>
    <xdr:to>
      <xdr:col>6</xdr:col>
      <xdr:colOff>38100</xdr:colOff>
      <xdr:row>57</xdr:row>
      <xdr:rowOff>170180</xdr:rowOff>
    </xdr:to>
    <xdr:sp macro="" textlink="">
      <xdr:nvSpPr>
        <xdr:cNvPr id="197" name="楕円 196">
          <a:extLst>
            <a:ext uri="{FF2B5EF4-FFF2-40B4-BE49-F238E27FC236}">
              <a16:creationId xmlns:a16="http://schemas.microsoft.com/office/drawing/2014/main" id="{95374CB5-7CA5-4E4C-A5C8-8356DD3A80FD}"/>
            </a:ext>
          </a:extLst>
        </xdr:cNvPr>
        <xdr:cNvSpPr/>
      </xdr:nvSpPr>
      <xdr:spPr>
        <a:xfrm>
          <a:off x="988060" y="98393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119380</xdr:rowOff>
    </xdr:from>
    <xdr:to>
      <xdr:col>10</xdr:col>
      <xdr:colOff>114300</xdr:colOff>
      <xdr:row>57</xdr:row>
      <xdr:rowOff>146685</xdr:rowOff>
    </xdr:to>
    <xdr:cxnSp macro="">
      <xdr:nvCxnSpPr>
        <xdr:cNvPr id="198" name="直線コネクタ 197">
          <a:extLst>
            <a:ext uri="{FF2B5EF4-FFF2-40B4-BE49-F238E27FC236}">
              <a16:creationId xmlns:a16="http://schemas.microsoft.com/office/drawing/2014/main" id="{8DAA236C-332E-417A-AC6B-45C996897E97}"/>
            </a:ext>
          </a:extLst>
        </xdr:cNvPr>
        <xdr:cNvCxnSpPr/>
      </xdr:nvCxnSpPr>
      <xdr:spPr>
        <a:xfrm>
          <a:off x="1031240" y="9893935"/>
          <a:ext cx="7975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30480</xdr:rowOff>
    </xdr:from>
    <xdr:ext cx="405130" cy="258445"/>
    <xdr:sp macro="" textlink="">
      <xdr:nvSpPr>
        <xdr:cNvPr id="199" name="n_1aveValue【橋りょう・トンネル】&#10;有形固定資産減価償却率">
          <a:extLst>
            <a:ext uri="{FF2B5EF4-FFF2-40B4-BE49-F238E27FC236}">
              <a16:creationId xmlns:a16="http://schemas.microsoft.com/office/drawing/2014/main" id="{2B3BFC63-6C37-438C-B18B-132E3BA8CEB5}"/>
            </a:ext>
          </a:extLst>
        </xdr:cNvPr>
        <xdr:cNvSpPr txBox="1"/>
      </xdr:nvSpPr>
      <xdr:spPr>
        <a:xfrm>
          <a:off x="3239135" y="10487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30480</xdr:rowOff>
    </xdr:from>
    <xdr:ext cx="404495" cy="258445"/>
    <xdr:sp macro="" textlink="">
      <xdr:nvSpPr>
        <xdr:cNvPr id="200" name="n_2aveValue【橋りょう・トンネル】&#10;有形固定資産減価償却率">
          <a:extLst>
            <a:ext uri="{FF2B5EF4-FFF2-40B4-BE49-F238E27FC236}">
              <a16:creationId xmlns:a16="http://schemas.microsoft.com/office/drawing/2014/main" id="{5387585B-531F-4B84-A9D5-80FB31BAFEAC}"/>
            </a:ext>
          </a:extLst>
        </xdr:cNvPr>
        <xdr:cNvSpPr txBox="1"/>
      </xdr:nvSpPr>
      <xdr:spPr>
        <a:xfrm>
          <a:off x="2439035" y="10487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41910</xdr:rowOff>
    </xdr:from>
    <xdr:ext cx="404495" cy="258445"/>
    <xdr:sp macro="" textlink="">
      <xdr:nvSpPr>
        <xdr:cNvPr id="201" name="n_3aveValue【橋りょう・トンネル】&#10;有形固定資産減価償却率">
          <a:extLst>
            <a:ext uri="{FF2B5EF4-FFF2-40B4-BE49-F238E27FC236}">
              <a16:creationId xmlns:a16="http://schemas.microsoft.com/office/drawing/2014/main" id="{53C849AE-5B0F-4F17-9B9E-3E44DB923B19}"/>
            </a:ext>
          </a:extLst>
        </xdr:cNvPr>
        <xdr:cNvSpPr txBox="1"/>
      </xdr:nvSpPr>
      <xdr:spPr>
        <a:xfrm>
          <a:off x="1641475" y="10502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15875</xdr:rowOff>
    </xdr:from>
    <xdr:ext cx="404495" cy="259080"/>
    <xdr:sp macro="" textlink="">
      <xdr:nvSpPr>
        <xdr:cNvPr id="202" name="n_4aveValue【橋りょう・トンネル】&#10;有形固定資産減価償却率">
          <a:extLst>
            <a:ext uri="{FF2B5EF4-FFF2-40B4-BE49-F238E27FC236}">
              <a16:creationId xmlns:a16="http://schemas.microsoft.com/office/drawing/2014/main" id="{FC9389FD-1B7E-4811-BFEC-ADAECBBF0DEB}"/>
            </a:ext>
          </a:extLst>
        </xdr:cNvPr>
        <xdr:cNvSpPr txBox="1"/>
      </xdr:nvSpPr>
      <xdr:spPr>
        <a:xfrm>
          <a:off x="855345" y="10478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98425</xdr:rowOff>
    </xdr:from>
    <xdr:ext cx="405130" cy="258445"/>
    <xdr:sp macro="" textlink="">
      <xdr:nvSpPr>
        <xdr:cNvPr id="203" name="n_1mainValue【橋りょう・トンネル】&#10;有形固定資産減価償却率">
          <a:extLst>
            <a:ext uri="{FF2B5EF4-FFF2-40B4-BE49-F238E27FC236}">
              <a16:creationId xmlns:a16="http://schemas.microsoft.com/office/drawing/2014/main" id="{46987BD8-A66C-4C98-8105-408B8C3B57E9}"/>
            </a:ext>
          </a:extLst>
        </xdr:cNvPr>
        <xdr:cNvSpPr txBox="1"/>
      </xdr:nvSpPr>
      <xdr:spPr>
        <a:xfrm>
          <a:off x="3239135" y="9695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70485</xdr:rowOff>
    </xdr:from>
    <xdr:ext cx="404495" cy="259080"/>
    <xdr:sp macro="" textlink="">
      <xdr:nvSpPr>
        <xdr:cNvPr id="204" name="n_2mainValue【橋りょう・トンネル】&#10;有形固定資産減価償却率">
          <a:extLst>
            <a:ext uri="{FF2B5EF4-FFF2-40B4-BE49-F238E27FC236}">
              <a16:creationId xmlns:a16="http://schemas.microsoft.com/office/drawing/2014/main" id="{2EF3AA56-0991-4999-B139-A27CBD365233}"/>
            </a:ext>
          </a:extLst>
        </xdr:cNvPr>
        <xdr:cNvSpPr txBox="1"/>
      </xdr:nvSpPr>
      <xdr:spPr>
        <a:xfrm>
          <a:off x="2439035" y="9669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42545</xdr:rowOff>
    </xdr:from>
    <xdr:ext cx="404495" cy="258445"/>
    <xdr:sp macro="" textlink="">
      <xdr:nvSpPr>
        <xdr:cNvPr id="205" name="n_3mainValue【橋りょう・トンネル】&#10;有形固定資産減価償却率">
          <a:extLst>
            <a:ext uri="{FF2B5EF4-FFF2-40B4-BE49-F238E27FC236}">
              <a16:creationId xmlns:a16="http://schemas.microsoft.com/office/drawing/2014/main" id="{2B5DBA48-9FD7-4FFB-81D8-08F5674147D8}"/>
            </a:ext>
          </a:extLst>
        </xdr:cNvPr>
        <xdr:cNvSpPr txBox="1"/>
      </xdr:nvSpPr>
      <xdr:spPr>
        <a:xfrm>
          <a:off x="1641475" y="9645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15240</xdr:rowOff>
    </xdr:from>
    <xdr:ext cx="404495" cy="259080"/>
    <xdr:sp macro="" textlink="">
      <xdr:nvSpPr>
        <xdr:cNvPr id="206" name="n_4mainValue【橋りょう・トンネル】&#10;有形固定資産減価償却率">
          <a:extLst>
            <a:ext uri="{FF2B5EF4-FFF2-40B4-BE49-F238E27FC236}">
              <a16:creationId xmlns:a16="http://schemas.microsoft.com/office/drawing/2014/main" id="{5EFAE4F3-EDDC-49BE-ACFB-37A2E36B70DB}"/>
            </a:ext>
          </a:extLst>
        </xdr:cNvPr>
        <xdr:cNvSpPr txBox="1"/>
      </xdr:nvSpPr>
      <xdr:spPr>
        <a:xfrm>
          <a:off x="855345" y="9620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7AAA16E-04FF-4E6C-BA13-EDD0A591428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C950855-8D14-4487-8A4B-AAA834078A41}"/>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B0EAA35-D751-433F-A1F5-82B736892C35}"/>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806A382-1503-4656-8694-8CEA99EF1FC0}"/>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666AFF2-D432-44BB-9DF9-199B84A82A7B}"/>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68EBA70-B13B-4C89-94A3-D69091F5774E}"/>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D3AB928-468B-472D-B2C7-1618C30E6094}"/>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420,608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3B3EF3A-6756-4422-B1E3-BF293C96FA86}"/>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a:extLst>
            <a:ext uri="{FF2B5EF4-FFF2-40B4-BE49-F238E27FC236}">
              <a16:creationId xmlns:a16="http://schemas.microsoft.com/office/drawing/2014/main" id="{7AEE2770-6E29-4139-B8B7-72C1F7545D06}"/>
            </a:ext>
          </a:extLst>
        </xdr:cNvPr>
        <xdr:cNvSpPr txBox="1"/>
      </xdr:nvSpPr>
      <xdr:spPr>
        <a:xfrm>
          <a:off x="592201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B26A242-0749-4005-BAE1-A4CBD2302219}"/>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F79EAF6-29AB-4725-BC5C-6FAE4F12BD2E}"/>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a:extLst>
            <a:ext uri="{FF2B5EF4-FFF2-40B4-BE49-F238E27FC236}">
              <a16:creationId xmlns:a16="http://schemas.microsoft.com/office/drawing/2014/main" id="{3A1285BE-82F9-40E6-A0C4-5685C0558064}"/>
            </a:ext>
          </a:extLst>
        </xdr:cNvPr>
        <xdr:cNvSpPr txBox="1"/>
      </xdr:nvSpPr>
      <xdr:spPr>
        <a:xfrm>
          <a:off x="5724525" y="1090485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D6B2F2A-594E-4F03-93B4-8C94C5139F2E}"/>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20" name="テキスト ボックス 219">
          <a:extLst>
            <a:ext uri="{FF2B5EF4-FFF2-40B4-BE49-F238E27FC236}">
              <a16:creationId xmlns:a16="http://schemas.microsoft.com/office/drawing/2014/main" id="{6BFA92F1-B29E-48CC-8821-1FA4A732A390}"/>
            </a:ext>
          </a:extLst>
        </xdr:cNvPr>
        <xdr:cNvSpPr txBox="1"/>
      </xdr:nvSpPr>
      <xdr:spPr>
        <a:xfrm>
          <a:off x="5415915" y="105238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2179FB7-7643-4C2F-951A-FAC852E6E813}"/>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995" cy="258445"/>
    <xdr:sp macro="" textlink="">
      <xdr:nvSpPr>
        <xdr:cNvPr id="222" name="テキスト ボックス 221">
          <a:extLst>
            <a:ext uri="{FF2B5EF4-FFF2-40B4-BE49-F238E27FC236}">
              <a16:creationId xmlns:a16="http://schemas.microsoft.com/office/drawing/2014/main" id="{C8DD5FE7-1D09-45B7-8174-4C7E54DBAD55}"/>
            </a:ext>
          </a:extLst>
        </xdr:cNvPr>
        <xdr:cNvSpPr txBox="1"/>
      </xdr:nvSpPr>
      <xdr:spPr>
        <a:xfrm>
          <a:off x="5415915" y="101428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3F17E09-1C19-4A07-B8CA-59A4B10665BD}"/>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995" cy="259080"/>
    <xdr:sp macro="" textlink="">
      <xdr:nvSpPr>
        <xdr:cNvPr id="224" name="テキスト ボックス 223">
          <a:extLst>
            <a:ext uri="{FF2B5EF4-FFF2-40B4-BE49-F238E27FC236}">
              <a16:creationId xmlns:a16="http://schemas.microsoft.com/office/drawing/2014/main" id="{BC3AF546-19CD-4233-A67F-4A9967F8A1AB}"/>
            </a:ext>
          </a:extLst>
        </xdr:cNvPr>
        <xdr:cNvSpPr txBox="1"/>
      </xdr:nvSpPr>
      <xdr:spPr>
        <a:xfrm>
          <a:off x="5415915" y="9765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3E409F0-B935-4F70-B73E-5FE5C1613DC1}"/>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6" name="テキスト ボックス 225">
          <a:extLst>
            <a:ext uri="{FF2B5EF4-FFF2-40B4-BE49-F238E27FC236}">
              <a16:creationId xmlns:a16="http://schemas.microsoft.com/office/drawing/2014/main" id="{3B743193-3FCC-4126-AC1F-252F7A72D9CD}"/>
            </a:ext>
          </a:extLst>
        </xdr:cNvPr>
        <xdr:cNvSpPr txBox="1"/>
      </xdr:nvSpPr>
      <xdr:spPr>
        <a:xfrm>
          <a:off x="5331460" y="93846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EAA3C05-A90A-472B-8EBC-7962DCD6A528}"/>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a:extLst>
            <a:ext uri="{FF2B5EF4-FFF2-40B4-BE49-F238E27FC236}">
              <a16:creationId xmlns:a16="http://schemas.microsoft.com/office/drawing/2014/main" id="{E163DCC9-6B09-454E-B573-E80C24A8A607}"/>
            </a:ext>
          </a:extLst>
        </xdr:cNvPr>
        <xdr:cNvSpPr txBox="1"/>
      </xdr:nvSpPr>
      <xdr:spPr>
        <a:xfrm>
          <a:off x="5331460" y="900366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2212BBD-8956-4D9B-9D53-087A0EAE9B9C}"/>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19050</xdr:rowOff>
    </xdr:from>
    <xdr:to>
      <xdr:col>54</xdr:col>
      <xdr:colOff>189865</xdr:colOff>
      <xdr:row>64</xdr:row>
      <xdr:rowOff>71755</xdr:rowOff>
    </xdr:to>
    <xdr:cxnSp macro="">
      <xdr:nvCxnSpPr>
        <xdr:cNvPr id="230" name="直線コネクタ 229">
          <a:extLst>
            <a:ext uri="{FF2B5EF4-FFF2-40B4-BE49-F238E27FC236}">
              <a16:creationId xmlns:a16="http://schemas.microsoft.com/office/drawing/2014/main" id="{DA2392BC-B412-4A75-96CC-A29D96239E6C}"/>
            </a:ext>
          </a:extLst>
        </xdr:cNvPr>
        <xdr:cNvCxnSpPr/>
      </xdr:nvCxnSpPr>
      <xdr:spPr>
        <a:xfrm flipV="1">
          <a:off x="9429115" y="961644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75565</xdr:rowOff>
    </xdr:from>
    <xdr:ext cx="469900" cy="258445"/>
    <xdr:sp macro="" textlink="">
      <xdr:nvSpPr>
        <xdr:cNvPr id="231" name="【橋りょう・トンネル】&#10;一人当たり有形固定資産（償却資産）額最小値テキスト">
          <a:extLst>
            <a:ext uri="{FF2B5EF4-FFF2-40B4-BE49-F238E27FC236}">
              <a16:creationId xmlns:a16="http://schemas.microsoft.com/office/drawing/2014/main" id="{7FC6FEAE-9CDA-440B-BA2B-43A8DD353FC8}"/>
            </a:ext>
          </a:extLst>
        </xdr:cNvPr>
        <xdr:cNvSpPr txBox="1"/>
      </xdr:nvSpPr>
      <xdr:spPr>
        <a:xfrm>
          <a:off x="9467850" y="1104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71755</xdr:rowOff>
    </xdr:from>
    <xdr:to>
      <xdr:col>55</xdr:col>
      <xdr:colOff>88900</xdr:colOff>
      <xdr:row>64</xdr:row>
      <xdr:rowOff>71755</xdr:rowOff>
    </xdr:to>
    <xdr:cxnSp macro="">
      <xdr:nvCxnSpPr>
        <xdr:cNvPr id="232" name="直線コネクタ 231">
          <a:extLst>
            <a:ext uri="{FF2B5EF4-FFF2-40B4-BE49-F238E27FC236}">
              <a16:creationId xmlns:a16="http://schemas.microsoft.com/office/drawing/2014/main" id="{6B805F6F-7230-4292-80ED-F862C3D4F58C}"/>
            </a:ext>
          </a:extLst>
        </xdr:cNvPr>
        <xdr:cNvCxnSpPr/>
      </xdr:nvCxnSpPr>
      <xdr:spPr>
        <a:xfrm>
          <a:off x="9356090" y="110426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137160</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58587703-EEF7-4A7A-8E04-4D57501FE049}"/>
            </a:ext>
          </a:extLst>
        </xdr:cNvPr>
        <xdr:cNvSpPr txBox="1"/>
      </xdr:nvSpPr>
      <xdr:spPr>
        <a:xfrm>
          <a:off x="9467850" y="93916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1,125,116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19050</xdr:rowOff>
    </xdr:from>
    <xdr:to>
      <xdr:col>55</xdr:col>
      <xdr:colOff>88900</xdr:colOff>
      <xdr:row>56</xdr:row>
      <xdr:rowOff>19050</xdr:rowOff>
    </xdr:to>
    <xdr:cxnSp macro="">
      <xdr:nvCxnSpPr>
        <xdr:cNvPr id="234" name="直線コネクタ 233">
          <a:extLst>
            <a:ext uri="{FF2B5EF4-FFF2-40B4-BE49-F238E27FC236}">
              <a16:creationId xmlns:a16="http://schemas.microsoft.com/office/drawing/2014/main" id="{C71B148B-06DB-42F1-A027-E104A3355F1F}"/>
            </a:ext>
          </a:extLst>
        </xdr:cNvPr>
        <xdr:cNvCxnSpPr/>
      </xdr:nvCxnSpPr>
      <xdr:spPr>
        <a:xfrm>
          <a:off x="9356090" y="96164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77470</xdr:rowOff>
    </xdr:from>
    <xdr:ext cx="598805" cy="258445"/>
    <xdr:sp macro="" textlink="">
      <xdr:nvSpPr>
        <xdr:cNvPr id="235" name="【橋りょう・トンネル】&#10;一人当たり有形固定資産（償却資産）額平均値テキスト">
          <a:extLst>
            <a:ext uri="{FF2B5EF4-FFF2-40B4-BE49-F238E27FC236}">
              <a16:creationId xmlns:a16="http://schemas.microsoft.com/office/drawing/2014/main" id="{728219CF-668C-409C-839E-2BC6410898E2}"/>
            </a:ext>
          </a:extLst>
        </xdr:cNvPr>
        <xdr:cNvSpPr txBox="1"/>
      </xdr:nvSpPr>
      <xdr:spPr>
        <a:xfrm>
          <a:off x="9467850" y="107073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212,010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99060</xdr:rowOff>
    </xdr:from>
    <xdr:to>
      <xdr:col>55</xdr:col>
      <xdr:colOff>50800</xdr:colOff>
      <xdr:row>63</xdr:row>
      <xdr:rowOff>29210</xdr:rowOff>
    </xdr:to>
    <xdr:sp macro="" textlink="">
      <xdr:nvSpPr>
        <xdr:cNvPr id="236" name="フローチャート: 判断 235">
          <a:extLst>
            <a:ext uri="{FF2B5EF4-FFF2-40B4-BE49-F238E27FC236}">
              <a16:creationId xmlns:a16="http://schemas.microsoft.com/office/drawing/2014/main" id="{D7D53DCF-D106-4CD0-918A-A210E4C0063D}"/>
            </a:ext>
          </a:extLst>
        </xdr:cNvPr>
        <xdr:cNvSpPr/>
      </xdr:nvSpPr>
      <xdr:spPr>
        <a:xfrm>
          <a:off x="9394190" y="1072515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95885</xdr:rowOff>
    </xdr:from>
    <xdr:to>
      <xdr:col>50</xdr:col>
      <xdr:colOff>165100</xdr:colOff>
      <xdr:row>63</xdr:row>
      <xdr:rowOff>26035</xdr:rowOff>
    </xdr:to>
    <xdr:sp macro="" textlink="">
      <xdr:nvSpPr>
        <xdr:cNvPr id="237" name="フローチャート: 判断 236">
          <a:extLst>
            <a:ext uri="{FF2B5EF4-FFF2-40B4-BE49-F238E27FC236}">
              <a16:creationId xmlns:a16="http://schemas.microsoft.com/office/drawing/2014/main" id="{97F28B2C-23AE-4645-82EF-CE9C121E9B35}"/>
            </a:ext>
          </a:extLst>
        </xdr:cNvPr>
        <xdr:cNvSpPr/>
      </xdr:nvSpPr>
      <xdr:spPr>
        <a:xfrm>
          <a:off x="8632190" y="107219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111760</xdr:rowOff>
    </xdr:from>
    <xdr:to>
      <xdr:col>46</xdr:col>
      <xdr:colOff>38100</xdr:colOff>
      <xdr:row>63</xdr:row>
      <xdr:rowOff>41910</xdr:rowOff>
    </xdr:to>
    <xdr:sp macro="" textlink="">
      <xdr:nvSpPr>
        <xdr:cNvPr id="238" name="フローチャート: 判断 237">
          <a:extLst>
            <a:ext uri="{FF2B5EF4-FFF2-40B4-BE49-F238E27FC236}">
              <a16:creationId xmlns:a16="http://schemas.microsoft.com/office/drawing/2014/main" id="{ECC6BD21-2F95-4693-8FE3-A50250F5FA76}"/>
            </a:ext>
          </a:extLst>
        </xdr:cNvPr>
        <xdr:cNvSpPr/>
      </xdr:nvSpPr>
      <xdr:spPr>
        <a:xfrm>
          <a:off x="7846060" y="107416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113030</xdr:rowOff>
    </xdr:from>
    <xdr:to>
      <xdr:col>41</xdr:col>
      <xdr:colOff>101600</xdr:colOff>
      <xdr:row>63</xdr:row>
      <xdr:rowOff>43180</xdr:rowOff>
    </xdr:to>
    <xdr:sp macro="" textlink="">
      <xdr:nvSpPr>
        <xdr:cNvPr id="239" name="フローチャート: 判断 238">
          <a:extLst>
            <a:ext uri="{FF2B5EF4-FFF2-40B4-BE49-F238E27FC236}">
              <a16:creationId xmlns:a16="http://schemas.microsoft.com/office/drawing/2014/main" id="{2A1AEABD-AA58-49DE-8E7E-27F06140AD34}"/>
            </a:ext>
          </a:extLst>
        </xdr:cNvPr>
        <xdr:cNvSpPr/>
      </xdr:nvSpPr>
      <xdr:spPr>
        <a:xfrm>
          <a:off x="7029450" y="10742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114935</xdr:rowOff>
    </xdr:from>
    <xdr:to>
      <xdr:col>36</xdr:col>
      <xdr:colOff>165100</xdr:colOff>
      <xdr:row>63</xdr:row>
      <xdr:rowOff>45085</xdr:rowOff>
    </xdr:to>
    <xdr:sp macro="" textlink="">
      <xdr:nvSpPr>
        <xdr:cNvPr id="240" name="フローチャート: 判断 239">
          <a:extLst>
            <a:ext uri="{FF2B5EF4-FFF2-40B4-BE49-F238E27FC236}">
              <a16:creationId xmlns:a16="http://schemas.microsoft.com/office/drawing/2014/main" id="{75D0AD17-C090-4AFF-AC25-1BCBCCD3342C}"/>
            </a:ext>
          </a:extLst>
        </xdr:cNvPr>
        <xdr:cNvSpPr/>
      </xdr:nvSpPr>
      <xdr:spPr>
        <a:xfrm>
          <a:off x="6231890" y="107448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2200F867-9898-4CFA-8FF4-5651E81FC351}"/>
            </a:ext>
          </a:extLst>
        </xdr:cNvPr>
        <xdr:cNvSpPr txBox="1"/>
      </xdr:nvSpPr>
      <xdr:spPr>
        <a:xfrm>
          <a:off x="92583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EB2F43C3-24B2-45FD-BD26-FA57B50E7519}"/>
            </a:ext>
          </a:extLst>
        </xdr:cNvPr>
        <xdr:cNvSpPr txBox="1"/>
      </xdr:nvSpPr>
      <xdr:spPr>
        <a:xfrm>
          <a:off x="8515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7B8239C2-1BE5-48EC-B3DD-4EA2CA645768}"/>
            </a:ext>
          </a:extLst>
        </xdr:cNvPr>
        <xdr:cNvSpPr txBox="1"/>
      </xdr:nvSpPr>
      <xdr:spPr>
        <a:xfrm>
          <a:off x="7717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617DCF2-80AC-4698-BA26-35E685CC8044}"/>
            </a:ext>
          </a:extLst>
        </xdr:cNvPr>
        <xdr:cNvSpPr txBox="1"/>
      </xdr:nvSpPr>
      <xdr:spPr>
        <a:xfrm>
          <a:off x="691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67492FBC-5C72-4930-AFA2-4616D1F0DE14}"/>
            </a:ext>
          </a:extLst>
        </xdr:cNvPr>
        <xdr:cNvSpPr txBox="1"/>
      </xdr:nvSpPr>
      <xdr:spPr>
        <a:xfrm>
          <a:off x="6115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77470</xdr:rowOff>
    </xdr:from>
    <xdr:to>
      <xdr:col>55</xdr:col>
      <xdr:colOff>50800</xdr:colOff>
      <xdr:row>62</xdr:row>
      <xdr:rowOff>7620</xdr:rowOff>
    </xdr:to>
    <xdr:sp macro="" textlink="">
      <xdr:nvSpPr>
        <xdr:cNvPr id="246" name="楕円 245">
          <a:extLst>
            <a:ext uri="{FF2B5EF4-FFF2-40B4-BE49-F238E27FC236}">
              <a16:creationId xmlns:a16="http://schemas.microsoft.com/office/drawing/2014/main" id="{FBA1227D-9423-4A5F-BFD8-40EFBCED3D3A}"/>
            </a:ext>
          </a:extLst>
        </xdr:cNvPr>
        <xdr:cNvSpPr/>
      </xdr:nvSpPr>
      <xdr:spPr>
        <a:xfrm>
          <a:off x="9394190" y="1053592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100330</xdr:rowOff>
    </xdr:from>
    <xdr:ext cx="598805" cy="258445"/>
    <xdr:sp macro="" textlink="">
      <xdr:nvSpPr>
        <xdr:cNvPr id="247" name="【橋りょう・トンネル】&#10;一人当たり有形固定資産（償却資産）額該当値テキスト">
          <a:extLst>
            <a:ext uri="{FF2B5EF4-FFF2-40B4-BE49-F238E27FC236}">
              <a16:creationId xmlns:a16="http://schemas.microsoft.com/office/drawing/2014/main" id="{FFE72A17-B672-4368-89FF-8F6F886CCCDE}"/>
            </a:ext>
          </a:extLst>
        </xdr:cNvPr>
        <xdr:cNvSpPr txBox="1"/>
      </xdr:nvSpPr>
      <xdr:spPr>
        <a:xfrm>
          <a:off x="9467850" y="10383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364,129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86360</xdr:rowOff>
    </xdr:from>
    <xdr:to>
      <xdr:col>50</xdr:col>
      <xdr:colOff>165100</xdr:colOff>
      <xdr:row>62</xdr:row>
      <xdr:rowOff>15875</xdr:rowOff>
    </xdr:to>
    <xdr:sp macro="" textlink="">
      <xdr:nvSpPr>
        <xdr:cNvPr id="248" name="楕円 247">
          <a:extLst>
            <a:ext uri="{FF2B5EF4-FFF2-40B4-BE49-F238E27FC236}">
              <a16:creationId xmlns:a16="http://schemas.microsoft.com/office/drawing/2014/main" id="{7690674E-7A9B-4366-BC73-A3E83B516C75}"/>
            </a:ext>
          </a:extLst>
        </xdr:cNvPr>
        <xdr:cNvSpPr/>
      </xdr:nvSpPr>
      <xdr:spPr>
        <a:xfrm>
          <a:off x="8632190" y="10546715"/>
          <a:ext cx="1092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128270</xdr:rowOff>
    </xdr:from>
    <xdr:to>
      <xdr:col>55</xdr:col>
      <xdr:colOff>0</xdr:colOff>
      <xdr:row>61</xdr:row>
      <xdr:rowOff>136525</xdr:rowOff>
    </xdr:to>
    <xdr:cxnSp macro="">
      <xdr:nvCxnSpPr>
        <xdr:cNvPr id="249" name="直線コネクタ 248">
          <a:extLst>
            <a:ext uri="{FF2B5EF4-FFF2-40B4-BE49-F238E27FC236}">
              <a16:creationId xmlns:a16="http://schemas.microsoft.com/office/drawing/2014/main" id="{3A8CBDDD-FD1A-455D-B6D2-7907B7E66284}"/>
            </a:ext>
          </a:extLst>
        </xdr:cNvPr>
        <xdr:cNvCxnSpPr/>
      </xdr:nvCxnSpPr>
      <xdr:spPr>
        <a:xfrm flipV="1">
          <a:off x="8686800" y="1059053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92710</xdr:rowOff>
    </xdr:from>
    <xdr:to>
      <xdr:col>46</xdr:col>
      <xdr:colOff>38100</xdr:colOff>
      <xdr:row>62</xdr:row>
      <xdr:rowOff>22860</xdr:rowOff>
    </xdr:to>
    <xdr:sp macro="" textlink="">
      <xdr:nvSpPr>
        <xdr:cNvPr id="250" name="楕円 249">
          <a:extLst>
            <a:ext uri="{FF2B5EF4-FFF2-40B4-BE49-F238E27FC236}">
              <a16:creationId xmlns:a16="http://schemas.microsoft.com/office/drawing/2014/main" id="{08131E83-BE5E-4CBD-BCFA-70EA5DDED381}"/>
            </a:ext>
          </a:extLst>
        </xdr:cNvPr>
        <xdr:cNvSpPr/>
      </xdr:nvSpPr>
      <xdr:spPr>
        <a:xfrm>
          <a:off x="7846060" y="1055497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136525</xdr:rowOff>
    </xdr:from>
    <xdr:to>
      <xdr:col>50</xdr:col>
      <xdr:colOff>114300</xdr:colOff>
      <xdr:row>61</xdr:row>
      <xdr:rowOff>143510</xdr:rowOff>
    </xdr:to>
    <xdr:cxnSp macro="">
      <xdr:nvCxnSpPr>
        <xdr:cNvPr id="251" name="直線コネクタ 250">
          <a:extLst>
            <a:ext uri="{FF2B5EF4-FFF2-40B4-BE49-F238E27FC236}">
              <a16:creationId xmlns:a16="http://schemas.microsoft.com/office/drawing/2014/main" id="{CBEBC35D-8ECA-4E2B-82A4-E834B9FC7E7A}"/>
            </a:ext>
          </a:extLst>
        </xdr:cNvPr>
        <xdr:cNvCxnSpPr/>
      </xdr:nvCxnSpPr>
      <xdr:spPr>
        <a:xfrm flipV="1">
          <a:off x="7889240" y="10591165"/>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97790</xdr:rowOff>
    </xdr:from>
    <xdr:to>
      <xdr:col>41</xdr:col>
      <xdr:colOff>101600</xdr:colOff>
      <xdr:row>62</xdr:row>
      <xdr:rowOff>27940</xdr:rowOff>
    </xdr:to>
    <xdr:sp macro="" textlink="">
      <xdr:nvSpPr>
        <xdr:cNvPr id="252" name="楕円 251">
          <a:extLst>
            <a:ext uri="{FF2B5EF4-FFF2-40B4-BE49-F238E27FC236}">
              <a16:creationId xmlns:a16="http://schemas.microsoft.com/office/drawing/2014/main" id="{96D9543A-DFAF-4859-B7DB-6289E804453D}"/>
            </a:ext>
          </a:extLst>
        </xdr:cNvPr>
        <xdr:cNvSpPr/>
      </xdr:nvSpPr>
      <xdr:spPr>
        <a:xfrm>
          <a:off x="7029450" y="105524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143510</xdr:rowOff>
    </xdr:from>
    <xdr:to>
      <xdr:col>45</xdr:col>
      <xdr:colOff>177800</xdr:colOff>
      <xdr:row>61</xdr:row>
      <xdr:rowOff>148590</xdr:rowOff>
    </xdr:to>
    <xdr:cxnSp macro="">
      <xdr:nvCxnSpPr>
        <xdr:cNvPr id="253" name="直線コネクタ 252">
          <a:extLst>
            <a:ext uri="{FF2B5EF4-FFF2-40B4-BE49-F238E27FC236}">
              <a16:creationId xmlns:a16="http://schemas.microsoft.com/office/drawing/2014/main" id="{3EBEE4A3-EDE8-4DD0-98C1-EB4BB4FBA9C4}"/>
            </a:ext>
          </a:extLst>
        </xdr:cNvPr>
        <xdr:cNvCxnSpPr/>
      </xdr:nvCxnSpPr>
      <xdr:spPr>
        <a:xfrm flipV="1">
          <a:off x="7084060" y="10600055"/>
          <a:ext cx="8051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100965</xdr:rowOff>
    </xdr:from>
    <xdr:to>
      <xdr:col>36</xdr:col>
      <xdr:colOff>165100</xdr:colOff>
      <xdr:row>62</xdr:row>
      <xdr:rowOff>31115</xdr:rowOff>
    </xdr:to>
    <xdr:sp macro="" textlink="">
      <xdr:nvSpPr>
        <xdr:cNvPr id="254" name="楕円 253">
          <a:extLst>
            <a:ext uri="{FF2B5EF4-FFF2-40B4-BE49-F238E27FC236}">
              <a16:creationId xmlns:a16="http://schemas.microsoft.com/office/drawing/2014/main" id="{042CD49D-4755-4C58-A184-24BFA20189C5}"/>
            </a:ext>
          </a:extLst>
        </xdr:cNvPr>
        <xdr:cNvSpPr/>
      </xdr:nvSpPr>
      <xdr:spPr>
        <a:xfrm>
          <a:off x="6231890" y="105556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148590</xdr:rowOff>
    </xdr:from>
    <xdr:to>
      <xdr:col>41</xdr:col>
      <xdr:colOff>50800</xdr:colOff>
      <xdr:row>61</xdr:row>
      <xdr:rowOff>151765</xdr:rowOff>
    </xdr:to>
    <xdr:cxnSp macro="">
      <xdr:nvCxnSpPr>
        <xdr:cNvPr id="255" name="直線コネクタ 254">
          <a:extLst>
            <a:ext uri="{FF2B5EF4-FFF2-40B4-BE49-F238E27FC236}">
              <a16:creationId xmlns:a16="http://schemas.microsoft.com/office/drawing/2014/main" id="{A33A5B13-3C27-4EC8-ACE7-245E04B141CB}"/>
            </a:ext>
          </a:extLst>
        </xdr:cNvPr>
        <xdr:cNvCxnSpPr/>
      </xdr:nvCxnSpPr>
      <xdr:spPr>
        <a:xfrm flipV="1">
          <a:off x="6286500" y="10607040"/>
          <a:ext cx="7975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17780</xdr:rowOff>
    </xdr:from>
    <xdr:ext cx="598170" cy="258445"/>
    <xdr:sp macro="" textlink="">
      <xdr:nvSpPr>
        <xdr:cNvPr id="256" name="n_1aveValue【橋りょう・トンネル】&#10;一人当たり有形固定資産（償却資産）額">
          <a:extLst>
            <a:ext uri="{FF2B5EF4-FFF2-40B4-BE49-F238E27FC236}">
              <a16:creationId xmlns:a16="http://schemas.microsoft.com/office/drawing/2014/main" id="{229FC75F-99AA-4C1E-8616-8FD185540592}"/>
            </a:ext>
          </a:extLst>
        </xdr:cNvPr>
        <xdr:cNvSpPr txBox="1"/>
      </xdr:nvSpPr>
      <xdr:spPr>
        <a:xfrm>
          <a:off x="8401050" y="10822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33020</xdr:rowOff>
    </xdr:from>
    <xdr:ext cx="598170" cy="259080"/>
    <xdr:sp macro="" textlink="">
      <xdr:nvSpPr>
        <xdr:cNvPr id="257" name="n_2aveValue【橋りょう・トンネル】&#10;一人当たり有形固定資産（償却資産）額">
          <a:extLst>
            <a:ext uri="{FF2B5EF4-FFF2-40B4-BE49-F238E27FC236}">
              <a16:creationId xmlns:a16="http://schemas.microsoft.com/office/drawing/2014/main" id="{FB70740D-F003-42CE-89C0-FEE366F17646}"/>
            </a:ext>
          </a:extLst>
        </xdr:cNvPr>
        <xdr:cNvSpPr txBox="1"/>
      </xdr:nvSpPr>
      <xdr:spPr>
        <a:xfrm>
          <a:off x="7610475" y="10832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34290</xdr:rowOff>
    </xdr:from>
    <xdr:ext cx="598170" cy="259080"/>
    <xdr:sp macro="" textlink="">
      <xdr:nvSpPr>
        <xdr:cNvPr id="258" name="n_3aveValue【橋りょう・トンネル】&#10;一人当たり有形固定資産（償却資産）額">
          <a:extLst>
            <a:ext uri="{FF2B5EF4-FFF2-40B4-BE49-F238E27FC236}">
              <a16:creationId xmlns:a16="http://schemas.microsoft.com/office/drawing/2014/main" id="{CB966EC2-505D-46F4-A8EF-66321AD72444}"/>
            </a:ext>
          </a:extLst>
        </xdr:cNvPr>
        <xdr:cNvSpPr txBox="1"/>
      </xdr:nvSpPr>
      <xdr:spPr>
        <a:xfrm>
          <a:off x="6822440" y="1083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36195</xdr:rowOff>
    </xdr:from>
    <xdr:ext cx="598170" cy="259080"/>
    <xdr:sp macro="" textlink="">
      <xdr:nvSpPr>
        <xdr:cNvPr id="259" name="n_4aveValue【橋りょう・トンネル】&#10;一人当たり有形固定資産（償却資産）額">
          <a:extLst>
            <a:ext uri="{FF2B5EF4-FFF2-40B4-BE49-F238E27FC236}">
              <a16:creationId xmlns:a16="http://schemas.microsoft.com/office/drawing/2014/main" id="{7F1874AB-2192-4398-B21B-2F5C4D9F4D6E}"/>
            </a:ext>
          </a:extLst>
        </xdr:cNvPr>
        <xdr:cNvSpPr txBox="1"/>
      </xdr:nvSpPr>
      <xdr:spPr>
        <a:xfrm>
          <a:off x="6007735" y="10837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32385</xdr:rowOff>
    </xdr:from>
    <xdr:ext cx="598170" cy="258445"/>
    <xdr:sp macro="" textlink="">
      <xdr:nvSpPr>
        <xdr:cNvPr id="260" name="n_1mainValue【橋りょう・トンネル】&#10;一人当たり有形固定資産（償却資産）額">
          <a:extLst>
            <a:ext uri="{FF2B5EF4-FFF2-40B4-BE49-F238E27FC236}">
              <a16:creationId xmlns:a16="http://schemas.microsoft.com/office/drawing/2014/main" id="{4C8E4F8D-7FCE-4286-ACDE-B0F058DE1673}"/>
            </a:ext>
          </a:extLst>
        </xdr:cNvPr>
        <xdr:cNvSpPr txBox="1"/>
      </xdr:nvSpPr>
      <xdr:spPr>
        <a:xfrm>
          <a:off x="8401050" y="10317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357,747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39370</xdr:rowOff>
    </xdr:from>
    <xdr:ext cx="598170" cy="259080"/>
    <xdr:sp macro="" textlink="">
      <xdr:nvSpPr>
        <xdr:cNvPr id="261" name="n_2mainValue【橋りょう・トンネル】&#10;一人当たり有形固定資産（償却資産）額">
          <a:extLst>
            <a:ext uri="{FF2B5EF4-FFF2-40B4-BE49-F238E27FC236}">
              <a16:creationId xmlns:a16="http://schemas.microsoft.com/office/drawing/2014/main" id="{B14DB92B-3A32-4CCF-9625-7A57822F4026}"/>
            </a:ext>
          </a:extLst>
        </xdr:cNvPr>
        <xdr:cNvSpPr txBox="1"/>
      </xdr:nvSpPr>
      <xdr:spPr>
        <a:xfrm>
          <a:off x="7610475" y="10326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352,082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60</xdr:row>
      <xdr:rowOff>44450</xdr:rowOff>
    </xdr:from>
    <xdr:ext cx="598170" cy="259080"/>
    <xdr:sp macro="" textlink="">
      <xdr:nvSpPr>
        <xdr:cNvPr id="262" name="n_3mainValue【橋りょう・トンネル】&#10;一人当たり有形固定資産（償却資産）額">
          <a:extLst>
            <a:ext uri="{FF2B5EF4-FFF2-40B4-BE49-F238E27FC236}">
              <a16:creationId xmlns:a16="http://schemas.microsoft.com/office/drawing/2014/main" id="{3FB97DC6-33FC-4B83-BDD0-214AA26DAC29}"/>
            </a:ext>
          </a:extLst>
        </xdr:cNvPr>
        <xdr:cNvSpPr txBox="1"/>
      </xdr:nvSpPr>
      <xdr:spPr>
        <a:xfrm>
          <a:off x="6822440" y="10333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347,985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60</xdr:row>
      <xdr:rowOff>47625</xdr:rowOff>
    </xdr:from>
    <xdr:ext cx="598170" cy="259080"/>
    <xdr:sp macro="" textlink="">
      <xdr:nvSpPr>
        <xdr:cNvPr id="263" name="n_4mainValue【橋りょう・トンネル】&#10;一人当たり有形固定資産（償却資産）額">
          <a:extLst>
            <a:ext uri="{FF2B5EF4-FFF2-40B4-BE49-F238E27FC236}">
              <a16:creationId xmlns:a16="http://schemas.microsoft.com/office/drawing/2014/main" id="{9B5F92B3-2391-46CF-BD2E-687AF8C172BD}"/>
            </a:ext>
          </a:extLst>
        </xdr:cNvPr>
        <xdr:cNvSpPr txBox="1"/>
      </xdr:nvSpPr>
      <xdr:spPr>
        <a:xfrm>
          <a:off x="6007735" y="10336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345,320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A473C44-DE8A-438D-A930-92DEAD20983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4764865-D6C6-4CA9-B4AE-C77228CE4BC0}"/>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E06F88C-B967-43A7-BA44-D0A5C043E87A}"/>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BDB4460-C9ED-4B77-BD27-92FEF4DAE29E}"/>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6A4297B-D96C-4CD0-A101-709C8A662FC6}"/>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C9AFF5B-149F-4F19-B28C-7AD8CC798507}"/>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5EF8B23-C240-4637-AB66-6D585AFD6A51}"/>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F9EFC2B-5631-4680-ABAD-B3329B4A4AEA}"/>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a:extLst>
            <a:ext uri="{FF2B5EF4-FFF2-40B4-BE49-F238E27FC236}">
              <a16:creationId xmlns:a16="http://schemas.microsoft.com/office/drawing/2014/main" id="{5CD9EDE0-C422-44CC-9846-A0F8B144E4A3}"/>
            </a:ext>
          </a:extLst>
        </xdr:cNvPr>
        <xdr:cNvSpPr txBox="1"/>
      </xdr:nvSpPr>
      <xdr:spPr>
        <a:xfrm>
          <a:off x="6667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F03AF23-1D76-4835-A4C7-6DFDD2D96425}"/>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a:extLst>
            <a:ext uri="{FF2B5EF4-FFF2-40B4-BE49-F238E27FC236}">
              <a16:creationId xmlns:a16="http://schemas.microsoft.com/office/drawing/2014/main" id="{BD78F5AA-E85D-4E7F-BA4B-BA27338959D7}"/>
            </a:ext>
          </a:extLst>
        </xdr:cNvPr>
        <xdr:cNvSpPr txBox="1"/>
      </xdr:nvSpPr>
      <xdr:spPr>
        <a:xfrm>
          <a:off x="273685"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445E8E20-3F52-485D-AD1E-C144B6695E7E}"/>
            </a:ext>
          </a:extLst>
        </xdr:cNvPr>
        <xdr:cNvCxnSpPr/>
      </xdr:nvCxnSpPr>
      <xdr:spPr>
        <a:xfrm>
          <a:off x="685800" y="1478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725" cy="259080"/>
    <xdr:sp macro="" textlink="">
      <xdr:nvSpPr>
        <xdr:cNvPr id="276" name="テキスト ボックス 275">
          <a:extLst>
            <a:ext uri="{FF2B5EF4-FFF2-40B4-BE49-F238E27FC236}">
              <a16:creationId xmlns:a16="http://schemas.microsoft.com/office/drawing/2014/main" id="{60BFC6A7-746C-42D4-9B21-7D3DF9A8EB5D}"/>
            </a:ext>
          </a:extLst>
        </xdr:cNvPr>
        <xdr:cNvSpPr txBox="1"/>
      </xdr:nvSpPr>
      <xdr:spPr>
        <a:xfrm>
          <a:off x="273685" y="14638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473C8488-0150-4EDC-B179-B7BABD8F1E41}"/>
            </a:ext>
          </a:extLst>
        </xdr:cNvPr>
        <xdr:cNvCxnSpPr/>
      </xdr:nvCxnSpPr>
      <xdr:spPr>
        <a:xfrm>
          <a:off x="685800" y="1432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a:extLst>
            <a:ext uri="{FF2B5EF4-FFF2-40B4-BE49-F238E27FC236}">
              <a16:creationId xmlns:a16="http://schemas.microsoft.com/office/drawing/2014/main" id="{69388649-0420-47DF-A493-27B99CD6C576}"/>
            </a:ext>
          </a:extLst>
        </xdr:cNvPr>
        <xdr:cNvSpPr txBox="1"/>
      </xdr:nvSpPr>
      <xdr:spPr>
        <a:xfrm>
          <a:off x="343535" y="14185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B812904F-67CB-4FDF-9D09-F27FC729C326}"/>
            </a:ext>
          </a:extLst>
        </xdr:cNvPr>
        <xdr:cNvCxnSpPr/>
      </xdr:nvCxnSpPr>
      <xdr:spPr>
        <a:xfrm>
          <a:off x="685800" y="1386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a:extLst>
            <a:ext uri="{FF2B5EF4-FFF2-40B4-BE49-F238E27FC236}">
              <a16:creationId xmlns:a16="http://schemas.microsoft.com/office/drawing/2014/main" id="{BBB93F41-5327-443C-ABA4-431C71E780B7}"/>
            </a:ext>
          </a:extLst>
        </xdr:cNvPr>
        <xdr:cNvSpPr txBox="1"/>
      </xdr:nvSpPr>
      <xdr:spPr>
        <a:xfrm>
          <a:off x="343535" y="13728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98C9E399-A478-4B72-AB2E-DB4E819DAD69}"/>
            </a:ext>
          </a:extLst>
        </xdr:cNvPr>
        <xdr:cNvCxnSpPr/>
      </xdr:nvCxnSpPr>
      <xdr:spPr>
        <a:xfrm>
          <a:off x="685800" y="1341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a:extLst>
            <a:ext uri="{FF2B5EF4-FFF2-40B4-BE49-F238E27FC236}">
              <a16:creationId xmlns:a16="http://schemas.microsoft.com/office/drawing/2014/main" id="{357FA4E7-E483-428E-A2BD-6ED0BBB18477}"/>
            </a:ext>
          </a:extLst>
        </xdr:cNvPr>
        <xdr:cNvSpPr txBox="1"/>
      </xdr:nvSpPr>
      <xdr:spPr>
        <a:xfrm>
          <a:off x="343535" y="13267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7C4BC76-F58D-4858-8173-AC3C32813B25}"/>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a:extLst>
            <a:ext uri="{FF2B5EF4-FFF2-40B4-BE49-F238E27FC236}">
              <a16:creationId xmlns:a16="http://schemas.microsoft.com/office/drawing/2014/main" id="{17709A45-868F-456A-ACF6-050A626D251C}"/>
            </a:ext>
          </a:extLst>
        </xdr:cNvPr>
        <xdr:cNvSpPr txBox="1"/>
      </xdr:nvSpPr>
      <xdr:spPr>
        <a:xfrm>
          <a:off x="343535" y="12813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6EA7186-97D6-4474-A2A0-ECAEA1F38681}"/>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809B260F-C909-438B-A5C8-24D684443DBC}"/>
            </a:ext>
          </a:extLst>
        </xdr:cNvPr>
        <xdr:cNvCxnSpPr/>
      </xdr:nvCxnSpPr>
      <xdr:spPr>
        <a:xfrm flipV="1">
          <a:off x="4173855" y="135407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8445"/>
    <xdr:sp macro="" textlink="">
      <xdr:nvSpPr>
        <xdr:cNvPr id="287" name="【公営住宅】&#10;有形固定資産減価償却率最小値テキスト">
          <a:extLst>
            <a:ext uri="{FF2B5EF4-FFF2-40B4-BE49-F238E27FC236}">
              <a16:creationId xmlns:a16="http://schemas.microsoft.com/office/drawing/2014/main" id="{0CD73015-9FF1-4AA4-8DF1-E867C3AAAEFD}"/>
            </a:ext>
          </a:extLst>
        </xdr:cNvPr>
        <xdr:cNvSpPr txBox="1"/>
      </xdr:nvSpPr>
      <xdr:spPr>
        <a:xfrm>
          <a:off x="4212590" y="14788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418F96F3-8E3B-4F3B-8A2D-2A35095E9928}"/>
            </a:ext>
          </a:extLst>
        </xdr:cNvPr>
        <xdr:cNvCxnSpPr/>
      </xdr:nvCxnSpPr>
      <xdr:spPr>
        <a:xfrm>
          <a:off x="4112260" y="147828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110490</xdr:rowOff>
    </xdr:from>
    <xdr:ext cx="405130" cy="258445"/>
    <xdr:sp macro="" textlink="">
      <xdr:nvSpPr>
        <xdr:cNvPr id="289" name="【公営住宅】&#10;有形固定資産減価償却率最大値テキスト">
          <a:extLst>
            <a:ext uri="{FF2B5EF4-FFF2-40B4-BE49-F238E27FC236}">
              <a16:creationId xmlns:a16="http://schemas.microsoft.com/office/drawing/2014/main" id="{FEED097C-FDEB-476D-B2A1-AE4C3CE32319}"/>
            </a:ext>
          </a:extLst>
        </xdr:cNvPr>
        <xdr:cNvSpPr txBox="1"/>
      </xdr:nvSpPr>
      <xdr:spPr>
        <a:xfrm>
          <a:off x="4212590" y="13312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520D3721-413B-42CE-880F-38370D188EDA}"/>
            </a:ext>
          </a:extLst>
        </xdr:cNvPr>
        <xdr:cNvCxnSpPr/>
      </xdr:nvCxnSpPr>
      <xdr:spPr>
        <a:xfrm>
          <a:off x="4112260" y="135407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60325</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24A03568-7EDF-4683-A578-626A3BA95608}"/>
            </a:ext>
          </a:extLst>
        </xdr:cNvPr>
        <xdr:cNvSpPr txBox="1"/>
      </xdr:nvSpPr>
      <xdr:spPr>
        <a:xfrm>
          <a:off x="4212590" y="139439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37465</xdr:rowOff>
    </xdr:from>
    <xdr:to>
      <xdr:col>24</xdr:col>
      <xdr:colOff>114300</xdr:colOff>
      <xdr:row>82</xdr:row>
      <xdr:rowOff>139065</xdr:rowOff>
    </xdr:to>
    <xdr:sp macro="" textlink="">
      <xdr:nvSpPr>
        <xdr:cNvPr id="292" name="フローチャート: 判断 291">
          <a:extLst>
            <a:ext uri="{FF2B5EF4-FFF2-40B4-BE49-F238E27FC236}">
              <a16:creationId xmlns:a16="http://schemas.microsoft.com/office/drawing/2014/main" id="{55CCF0CD-2E31-4352-87A4-4FF30DA1B0FE}"/>
            </a:ext>
          </a:extLst>
        </xdr:cNvPr>
        <xdr:cNvSpPr/>
      </xdr:nvSpPr>
      <xdr:spPr>
        <a:xfrm>
          <a:off x="4131310" y="1409636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19050</xdr:rowOff>
    </xdr:from>
    <xdr:to>
      <xdr:col>20</xdr:col>
      <xdr:colOff>38100</xdr:colOff>
      <xdr:row>82</xdr:row>
      <xdr:rowOff>120650</xdr:rowOff>
    </xdr:to>
    <xdr:sp macro="" textlink="">
      <xdr:nvSpPr>
        <xdr:cNvPr id="293" name="フローチャート: 判断 292">
          <a:extLst>
            <a:ext uri="{FF2B5EF4-FFF2-40B4-BE49-F238E27FC236}">
              <a16:creationId xmlns:a16="http://schemas.microsoft.com/office/drawing/2014/main" id="{694AA71D-A52E-4220-90BB-3FFC2A569D5E}"/>
            </a:ext>
          </a:extLst>
        </xdr:cNvPr>
        <xdr:cNvSpPr/>
      </xdr:nvSpPr>
      <xdr:spPr>
        <a:xfrm>
          <a:off x="3388360" y="1407414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154940</xdr:rowOff>
    </xdr:from>
    <xdr:to>
      <xdr:col>15</xdr:col>
      <xdr:colOff>101600</xdr:colOff>
      <xdr:row>82</xdr:row>
      <xdr:rowOff>84455</xdr:rowOff>
    </xdr:to>
    <xdr:sp macro="" textlink="">
      <xdr:nvSpPr>
        <xdr:cNvPr id="294" name="フローチャート: 判断 293">
          <a:extLst>
            <a:ext uri="{FF2B5EF4-FFF2-40B4-BE49-F238E27FC236}">
              <a16:creationId xmlns:a16="http://schemas.microsoft.com/office/drawing/2014/main" id="{5DE76B78-368E-46E6-BFB3-21B36F0AFCF8}"/>
            </a:ext>
          </a:extLst>
        </xdr:cNvPr>
        <xdr:cNvSpPr/>
      </xdr:nvSpPr>
      <xdr:spPr>
        <a:xfrm>
          <a:off x="2571750" y="1404239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127000</xdr:rowOff>
    </xdr:from>
    <xdr:to>
      <xdr:col>10</xdr:col>
      <xdr:colOff>165100</xdr:colOff>
      <xdr:row>82</xdr:row>
      <xdr:rowOff>57150</xdr:rowOff>
    </xdr:to>
    <xdr:sp macro="" textlink="">
      <xdr:nvSpPr>
        <xdr:cNvPr id="295" name="フローチャート: 判断 294">
          <a:extLst>
            <a:ext uri="{FF2B5EF4-FFF2-40B4-BE49-F238E27FC236}">
              <a16:creationId xmlns:a16="http://schemas.microsoft.com/office/drawing/2014/main" id="{4B95AA67-18EA-4CB4-8A1A-48E4B5473268}"/>
            </a:ext>
          </a:extLst>
        </xdr:cNvPr>
        <xdr:cNvSpPr/>
      </xdr:nvSpPr>
      <xdr:spPr>
        <a:xfrm>
          <a:off x="1774190" y="1401826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4445</xdr:rowOff>
    </xdr:to>
    <xdr:sp macro="" textlink="">
      <xdr:nvSpPr>
        <xdr:cNvPr id="296" name="フローチャート: 判断 295">
          <a:extLst>
            <a:ext uri="{FF2B5EF4-FFF2-40B4-BE49-F238E27FC236}">
              <a16:creationId xmlns:a16="http://schemas.microsoft.com/office/drawing/2014/main" id="{F5DB1626-A98E-41EA-9105-76E34B7102C1}"/>
            </a:ext>
          </a:extLst>
        </xdr:cNvPr>
        <xdr:cNvSpPr/>
      </xdr:nvSpPr>
      <xdr:spPr>
        <a:xfrm>
          <a:off x="988060" y="13962380"/>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5B727A0D-B17C-4CD0-855D-A33FE58F06B5}"/>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C7F7F029-8F45-4532-94CE-112DC8057BFB}"/>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A734D202-1D9C-4C91-84B5-D2C8BA13A652}"/>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53763543-2450-4A02-B0D1-87375221C50A}"/>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AAF0FE39-8278-4844-B479-81171C0448EA}"/>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106045</xdr:rowOff>
    </xdr:from>
    <xdr:to>
      <xdr:col>24</xdr:col>
      <xdr:colOff>114300</xdr:colOff>
      <xdr:row>83</xdr:row>
      <xdr:rowOff>36195</xdr:rowOff>
    </xdr:to>
    <xdr:sp macro="" textlink="">
      <xdr:nvSpPr>
        <xdr:cNvPr id="302" name="楕円 301">
          <a:extLst>
            <a:ext uri="{FF2B5EF4-FFF2-40B4-BE49-F238E27FC236}">
              <a16:creationId xmlns:a16="http://schemas.microsoft.com/office/drawing/2014/main" id="{CABA5A17-AAB2-4F30-963B-5F8CB488155B}"/>
            </a:ext>
          </a:extLst>
        </xdr:cNvPr>
        <xdr:cNvSpPr/>
      </xdr:nvSpPr>
      <xdr:spPr>
        <a:xfrm>
          <a:off x="4131310" y="141630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84455</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05DDCBD9-3C54-4160-B4EF-DF9FB9A6BC68}"/>
            </a:ext>
          </a:extLst>
        </xdr:cNvPr>
        <xdr:cNvSpPr txBox="1"/>
      </xdr:nvSpPr>
      <xdr:spPr>
        <a:xfrm>
          <a:off x="4212590" y="14145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87630</xdr:rowOff>
    </xdr:from>
    <xdr:to>
      <xdr:col>20</xdr:col>
      <xdr:colOff>38100</xdr:colOff>
      <xdr:row>83</xdr:row>
      <xdr:rowOff>17780</xdr:rowOff>
    </xdr:to>
    <xdr:sp macro="" textlink="">
      <xdr:nvSpPr>
        <xdr:cNvPr id="304" name="楕円 303">
          <a:extLst>
            <a:ext uri="{FF2B5EF4-FFF2-40B4-BE49-F238E27FC236}">
              <a16:creationId xmlns:a16="http://schemas.microsoft.com/office/drawing/2014/main" id="{EEFA86F6-E345-4637-B042-D3CDC4C37AA8}"/>
            </a:ext>
          </a:extLst>
        </xdr:cNvPr>
        <xdr:cNvSpPr/>
      </xdr:nvSpPr>
      <xdr:spPr>
        <a:xfrm>
          <a:off x="3388360" y="14150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138430</xdr:rowOff>
    </xdr:from>
    <xdr:to>
      <xdr:col>24</xdr:col>
      <xdr:colOff>63500</xdr:colOff>
      <xdr:row>82</xdr:row>
      <xdr:rowOff>156845</xdr:rowOff>
    </xdr:to>
    <xdr:cxnSp macro="">
      <xdr:nvCxnSpPr>
        <xdr:cNvPr id="305" name="直線コネクタ 304">
          <a:extLst>
            <a:ext uri="{FF2B5EF4-FFF2-40B4-BE49-F238E27FC236}">
              <a16:creationId xmlns:a16="http://schemas.microsoft.com/office/drawing/2014/main" id="{FBD8F3D9-BB4F-4DA2-8F33-72448F960151}"/>
            </a:ext>
          </a:extLst>
        </xdr:cNvPr>
        <xdr:cNvCxnSpPr/>
      </xdr:nvCxnSpPr>
      <xdr:spPr>
        <a:xfrm>
          <a:off x="3431540" y="14193520"/>
          <a:ext cx="742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58420</xdr:rowOff>
    </xdr:from>
    <xdr:to>
      <xdr:col>15</xdr:col>
      <xdr:colOff>101600</xdr:colOff>
      <xdr:row>82</xdr:row>
      <xdr:rowOff>160020</xdr:rowOff>
    </xdr:to>
    <xdr:sp macro="" textlink="">
      <xdr:nvSpPr>
        <xdr:cNvPr id="306" name="楕円 305">
          <a:extLst>
            <a:ext uri="{FF2B5EF4-FFF2-40B4-BE49-F238E27FC236}">
              <a16:creationId xmlns:a16="http://schemas.microsoft.com/office/drawing/2014/main" id="{57DE43F8-B7E4-4C77-A5FE-8E67AE7BDFAE}"/>
            </a:ext>
          </a:extLst>
        </xdr:cNvPr>
        <xdr:cNvSpPr/>
      </xdr:nvSpPr>
      <xdr:spPr>
        <a:xfrm>
          <a:off x="2571750" y="141135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109220</xdr:rowOff>
    </xdr:from>
    <xdr:to>
      <xdr:col>19</xdr:col>
      <xdr:colOff>177800</xdr:colOff>
      <xdr:row>82</xdr:row>
      <xdr:rowOff>138430</xdr:rowOff>
    </xdr:to>
    <xdr:cxnSp macro="">
      <xdr:nvCxnSpPr>
        <xdr:cNvPr id="307" name="直線コネクタ 306">
          <a:extLst>
            <a:ext uri="{FF2B5EF4-FFF2-40B4-BE49-F238E27FC236}">
              <a16:creationId xmlns:a16="http://schemas.microsoft.com/office/drawing/2014/main" id="{C8E83076-C42E-4416-8C54-C6EF656BF9B1}"/>
            </a:ext>
          </a:extLst>
        </xdr:cNvPr>
        <xdr:cNvCxnSpPr/>
      </xdr:nvCxnSpPr>
      <xdr:spPr>
        <a:xfrm>
          <a:off x="2626360" y="14166215"/>
          <a:ext cx="8051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26035</xdr:rowOff>
    </xdr:from>
    <xdr:to>
      <xdr:col>10</xdr:col>
      <xdr:colOff>165100</xdr:colOff>
      <xdr:row>82</xdr:row>
      <xdr:rowOff>127635</xdr:rowOff>
    </xdr:to>
    <xdr:sp macro="" textlink="">
      <xdr:nvSpPr>
        <xdr:cNvPr id="308" name="楕円 307">
          <a:extLst>
            <a:ext uri="{FF2B5EF4-FFF2-40B4-BE49-F238E27FC236}">
              <a16:creationId xmlns:a16="http://schemas.microsoft.com/office/drawing/2014/main" id="{C5DE1F29-5F2D-40AE-8F4E-1FE367479C59}"/>
            </a:ext>
          </a:extLst>
        </xdr:cNvPr>
        <xdr:cNvSpPr/>
      </xdr:nvSpPr>
      <xdr:spPr>
        <a:xfrm>
          <a:off x="1774190" y="14081125"/>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76835</xdr:rowOff>
    </xdr:from>
    <xdr:to>
      <xdr:col>15</xdr:col>
      <xdr:colOff>50800</xdr:colOff>
      <xdr:row>82</xdr:row>
      <xdr:rowOff>109220</xdr:rowOff>
    </xdr:to>
    <xdr:cxnSp macro="">
      <xdr:nvCxnSpPr>
        <xdr:cNvPr id="309" name="直線コネクタ 308">
          <a:extLst>
            <a:ext uri="{FF2B5EF4-FFF2-40B4-BE49-F238E27FC236}">
              <a16:creationId xmlns:a16="http://schemas.microsoft.com/office/drawing/2014/main" id="{44A2568A-E668-42F8-9170-FDE864BE0A46}"/>
            </a:ext>
          </a:extLst>
        </xdr:cNvPr>
        <xdr:cNvCxnSpPr/>
      </xdr:nvCxnSpPr>
      <xdr:spPr>
        <a:xfrm>
          <a:off x="1828800" y="14135735"/>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161290</xdr:rowOff>
    </xdr:from>
    <xdr:to>
      <xdr:col>6</xdr:col>
      <xdr:colOff>38100</xdr:colOff>
      <xdr:row>82</xdr:row>
      <xdr:rowOff>91440</xdr:rowOff>
    </xdr:to>
    <xdr:sp macro="" textlink="">
      <xdr:nvSpPr>
        <xdr:cNvPr id="310" name="楕円 309">
          <a:extLst>
            <a:ext uri="{FF2B5EF4-FFF2-40B4-BE49-F238E27FC236}">
              <a16:creationId xmlns:a16="http://schemas.microsoft.com/office/drawing/2014/main" id="{8426281E-C3CC-4E1F-8B67-D250B41EBD7F}"/>
            </a:ext>
          </a:extLst>
        </xdr:cNvPr>
        <xdr:cNvSpPr/>
      </xdr:nvSpPr>
      <xdr:spPr>
        <a:xfrm>
          <a:off x="988060" y="140506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40640</xdr:rowOff>
    </xdr:from>
    <xdr:to>
      <xdr:col>10</xdr:col>
      <xdr:colOff>114300</xdr:colOff>
      <xdr:row>82</xdr:row>
      <xdr:rowOff>76835</xdr:rowOff>
    </xdr:to>
    <xdr:cxnSp macro="">
      <xdr:nvCxnSpPr>
        <xdr:cNvPr id="311" name="直線コネクタ 310">
          <a:extLst>
            <a:ext uri="{FF2B5EF4-FFF2-40B4-BE49-F238E27FC236}">
              <a16:creationId xmlns:a16="http://schemas.microsoft.com/office/drawing/2014/main" id="{7E9B0218-3557-4C96-9173-8D49AF38BA38}"/>
            </a:ext>
          </a:extLst>
        </xdr:cNvPr>
        <xdr:cNvCxnSpPr/>
      </xdr:nvCxnSpPr>
      <xdr:spPr>
        <a:xfrm>
          <a:off x="1031240" y="14099540"/>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137160</xdr:rowOff>
    </xdr:from>
    <xdr:ext cx="405130" cy="259080"/>
    <xdr:sp macro="" textlink="">
      <xdr:nvSpPr>
        <xdr:cNvPr id="312" name="n_1aveValue【公営住宅】&#10;有形固定資産減価償却率">
          <a:extLst>
            <a:ext uri="{FF2B5EF4-FFF2-40B4-BE49-F238E27FC236}">
              <a16:creationId xmlns:a16="http://schemas.microsoft.com/office/drawing/2014/main" id="{858A7E9E-C007-496F-8CD1-E680A3DB425B}"/>
            </a:ext>
          </a:extLst>
        </xdr:cNvPr>
        <xdr:cNvSpPr txBox="1"/>
      </xdr:nvSpPr>
      <xdr:spPr>
        <a:xfrm>
          <a:off x="3239135" y="13849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100965</xdr:rowOff>
    </xdr:from>
    <xdr:ext cx="404495" cy="258445"/>
    <xdr:sp macro="" textlink="">
      <xdr:nvSpPr>
        <xdr:cNvPr id="313" name="n_2aveValue【公営住宅】&#10;有形固定資産減価償却率">
          <a:extLst>
            <a:ext uri="{FF2B5EF4-FFF2-40B4-BE49-F238E27FC236}">
              <a16:creationId xmlns:a16="http://schemas.microsoft.com/office/drawing/2014/main" id="{EC7A698E-7F0D-46CB-943A-26B60C81EC90}"/>
            </a:ext>
          </a:extLst>
        </xdr:cNvPr>
        <xdr:cNvSpPr txBox="1"/>
      </xdr:nvSpPr>
      <xdr:spPr>
        <a:xfrm>
          <a:off x="2439035" y="13813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73660</xdr:rowOff>
    </xdr:from>
    <xdr:ext cx="404495" cy="259080"/>
    <xdr:sp macro="" textlink="">
      <xdr:nvSpPr>
        <xdr:cNvPr id="314" name="n_3aveValue【公営住宅】&#10;有形固定資産減価償却率">
          <a:extLst>
            <a:ext uri="{FF2B5EF4-FFF2-40B4-BE49-F238E27FC236}">
              <a16:creationId xmlns:a16="http://schemas.microsoft.com/office/drawing/2014/main" id="{D8961391-BC1D-4655-AA39-23EED912BC85}"/>
            </a:ext>
          </a:extLst>
        </xdr:cNvPr>
        <xdr:cNvSpPr txBox="1"/>
      </xdr:nvSpPr>
      <xdr:spPr>
        <a:xfrm>
          <a:off x="1641475" y="13789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20955</xdr:rowOff>
    </xdr:from>
    <xdr:ext cx="404495" cy="258445"/>
    <xdr:sp macro="" textlink="">
      <xdr:nvSpPr>
        <xdr:cNvPr id="315" name="n_4aveValue【公営住宅】&#10;有形固定資産減価償却率">
          <a:extLst>
            <a:ext uri="{FF2B5EF4-FFF2-40B4-BE49-F238E27FC236}">
              <a16:creationId xmlns:a16="http://schemas.microsoft.com/office/drawing/2014/main" id="{653529F1-E472-4831-BB92-82855E0D7FF9}"/>
            </a:ext>
          </a:extLst>
        </xdr:cNvPr>
        <xdr:cNvSpPr txBox="1"/>
      </xdr:nvSpPr>
      <xdr:spPr>
        <a:xfrm>
          <a:off x="855345" y="13733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8890</xdr:rowOff>
    </xdr:from>
    <xdr:ext cx="405130" cy="258445"/>
    <xdr:sp macro="" textlink="">
      <xdr:nvSpPr>
        <xdr:cNvPr id="316" name="n_1mainValue【公営住宅】&#10;有形固定資産減価償却率">
          <a:extLst>
            <a:ext uri="{FF2B5EF4-FFF2-40B4-BE49-F238E27FC236}">
              <a16:creationId xmlns:a16="http://schemas.microsoft.com/office/drawing/2014/main" id="{32054253-BA2C-434F-B74E-A7CBAC00546D}"/>
            </a:ext>
          </a:extLst>
        </xdr:cNvPr>
        <xdr:cNvSpPr txBox="1"/>
      </xdr:nvSpPr>
      <xdr:spPr>
        <a:xfrm>
          <a:off x="3239135" y="14241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151130</xdr:rowOff>
    </xdr:from>
    <xdr:ext cx="404495" cy="259080"/>
    <xdr:sp macro="" textlink="">
      <xdr:nvSpPr>
        <xdr:cNvPr id="317" name="n_2mainValue【公営住宅】&#10;有形固定資産減価償却率">
          <a:extLst>
            <a:ext uri="{FF2B5EF4-FFF2-40B4-BE49-F238E27FC236}">
              <a16:creationId xmlns:a16="http://schemas.microsoft.com/office/drawing/2014/main" id="{E7C77633-8365-4676-BD82-FA96B9CE57DD}"/>
            </a:ext>
          </a:extLst>
        </xdr:cNvPr>
        <xdr:cNvSpPr txBox="1"/>
      </xdr:nvSpPr>
      <xdr:spPr>
        <a:xfrm>
          <a:off x="2439035" y="14210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118745</xdr:rowOff>
    </xdr:from>
    <xdr:ext cx="404495" cy="259080"/>
    <xdr:sp macro="" textlink="">
      <xdr:nvSpPr>
        <xdr:cNvPr id="318" name="n_3mainValue【公営住宅】&#10;有形固定資産減価償却率">
          <a:extLst>
            <a:ext uri="{FF2B5EF4-FFF2-40B4-BE49-F238E27FC236}">
              <a16:creationId xmlns:a16="http://schemas.microsoft.com/office/drawing/2014/main" id="{053496E5-B40D-4231-9F67-80F79AE683B3}"/>
            </a:ext>
          </a:extLst>
        </xdr:cNvPr>
        <xdr:cNvSpPr txBox="1"/>
      </xdr:nvSpPr>
      <xdr:spPr>
        <a:xfrm>
          <a:off x="1641475" y="14179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82550</xdr:rowOff>
    </xdr:from>
    <xdr:ext cx="404495" cy="259080"/>
    <xdr:sp macro="" textlink="">
      <xdr:nvSpPr>
        <xdr:cNvPr id="319" name="n_4mainValue【公営住宅】&#10;有形固定資産減価償却率">
          <a:extLst>
            <a:ext uri="{FF2B5EF4-FFF2-40B4-BE49-F238E27FC236}">
              <a16:creationId xmlns:a16="http://schemas.microsoft.com/office/drawing/2014/main" id="{3B6BCC68-2FC3-45A7-8487-24472E2879A9}"/>
            </a:ext>
          </a:extLst>
        </xdr:cNvPr>
        <xdr:cNvSpPr txBox="1"/>
      </xdr:nvSpPr>
      <xdr:spPr>
        <a:xfrm>
          <a:off x="855345" y="14143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4DE2473-E0CA-4299-98A7-CDEBE18E316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75C5221D-881C-4FC8-93F9-478CE4E9030A}"/>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82351C9-4101-4199-9A01-B522CE797D84}"/>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C9F34FD-15B4-45D0-9C9B-34C486069853}"/>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B7E859E-3DA4-4101-A8EC-D03B8EF92813}"/>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421FA40-4367-4559-AB9F-B7840ECAC654}"/>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D0DC827-9882-4846-A308-9BDF7ACE9888}"/>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20B37BC-1818-4461-8CEE-6CA89144DC31}"/>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8" name="テキスト ボックス 327">
          <a:extLst>
            <a:ext uri="{FF2B5EF4-FFF2-40B4-BE49-F238E27FC236}">
              <a16:creationId xmlns:a16="http://schemas.microsoft.com/office/drawing/2014/main" id="{12C9672F-7022-46DC-97CE-A5D9808A412A}"/>
            </a:ext>
          </a:extLst>
        </xdr:cNvPr>
        <xdr:cNvSpPr txBox="1"/>
      </xdr:nvSpPr>
      <xdr:spPr>
        <a:xfrm>
          <a:off x="592201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B4493FA-2FEA-4812-A723-3932D4C1E1F5}"/>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B951C97F-206B-4CCB-B7D3-4B090A8E226F}"/>
            </a:ext>
          </a:extLst>
        </xdr:cNvPr>
        <xdr:cNvCxnSpPr/>
      </xdr:nvCxnSpPr>
      <xdr:spPr>
        <a:xfrm>
          <a:off x="5960110" y="1485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1" name="テキスト ボックス 330">
          <a:extLst>
            <a:ext uri="{FF2B5EF4-FFF2-40B4-BE49-F238E27FC236}">
              <a16:creationId xmlns:a16="http://schemas.microsoft.com/office/drawing/2014/main" id="{B07FEF45-FEFD-41BB-8D0D-92F9BBB4A0B6}"/>
            </a:ext>
          </a:extLst>
        </xdr:cNvPr>
        <xdr:cNvSpPr txBox="1"/>
      </xdr:nvSpPr>
      <xdr:spPr>
        <a:xfrm>
          <a:off x="5527040"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CBBD184B-0B6B-4BCB-AD18-59A53A379DB7}"/>
            </a:ext>
          </a:extLst>
        </xdr:cNvPr>
        <xdr:cNvCxnSpPr/>
      </xdr:nvCxnSpPr>
      <xdr:spPr>
        <a:xfrm>
          <a:off x="5960110" y="1447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3" name="テキスト ボックス 332">
          <a:extLst>
            <a:ext uri="{FF2B5EF4-FFF2-40B4-BE49-F238E27FC236}">
              <a16:creationId xmlns:a16="http://schemas.microsoft.com/office/drawing/2014/main" id="{1DD79D13-0138-44C3-BFCA-58AF297F430F}"/>
            </a:ext>
          </a:extLst>
        </xdr:cNvPr>
        <xdr:cNvSpPr txBox="1"/>
      </xdr:nvSpPr>
      <xdr:spPr>
        <a:xfrm>
          <a:off x="5527040" y="14333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45AC0A4E-0DBF-4E7D-8724-87741B7182BB}"/>
            </a:ext>
          </a:extLst>
        </xdr:cNvPr>
        <xdr:cNvCxnSpPr/>
      </xdr:nvCxnSpPr>
      <xdr:spPr>
        <a:xfrm>
          <a:off x="5960110" y="1409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5" name="テキスト ボックス 334">
          <a:extLst>
            <a:ext uri="{FF2B5EF4-FFF2-40B4-BE49-F238E27FC236}">
              <a16:creationId xmlns:a16="http://schemas.microsoft.com/office/drawing/2014/main" id="{614685F6-3330-44E0-A7C3-CA40942049B7}"/>
            </a:ext>
          </a:extLst>
        </xdr:cNvPr>
        <xdr:cNvSpPr txBox="1"/>
      </xdr:nvSpPr>
      <xdr:spPr>
        <a:xfrm>
          <a:off x="5527040" y="13952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FA541519-EE63-4955-B7F7-6D972C9F5BC8}"/>
            </a:ext>
          </a:extLst>
        </xdr:cNvPr>
        <xdr:cNvCxnSpPr/>
      </xdr:nvCxnSpPr>
      <xdr:spPr>
        <a:xfrm>
          <a:off x="5960110" y="1371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37" name="テキスト ボックス 336">
          <a:extLst>
            <a:ext uri="{FF2B5EF4-FFF2-40B4-BE49-F238E27FC236}">
              <a16:creationId xmlns:a16="http://schemas.microsoft.com/office/drawing/2014/main" id="{39AD967D-4F74-4F4A-889B-6189126821B4}"/>
            </a:ext>
          </a:extLst>
        </xdr:cNvPr>
        <xdr:cNvSpPr txBox="1"/>
      </xdr:nvSpPr>
      <xdr:spPr>
        <a:xfrm>
          <a:off x="5527040" y="13571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53497C1D-0B60-48CB-B0D4-33DDA585AAE9}"/>
            </a:ext>
          </a:extLst>
        </xdr:cNvPr>
        <xdr:cNvCxnSpPr/>
      </xdr:nvCxnSpPr>
      <xdr:spPr>
        <a:xfrm>
          <a:off x="5960110" y="1333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39" name="テキスト ボックス 338">
          <a:extLst>
            <a:ext uri="{FF2B5EF4-FFF2-40B4-BE49-F238E27FC236}">
              <a16:creationId xmlns:a16="http://schemas.microsoft.com/office/drawing/2014/main" id="{0E8005A4-7135-4547-BC07-789FBD32946E}"/>
            </a:ext>
          </a:extLst>
        </xdr:cNvPr>
        <xdr:cNvSpPr txBox="1"/>
      </xdr:nvSpPr>
      <xdr:spPr>
        <a:xfrm>
          <a:off x="5527040" y="13194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50AEE1D-DE57-4421-9C4F-F41E93D85EAA}"/>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1" name="テキスト ボックス 340">
          <a:extLst>
            <a:ext uri="{FF2B5EF4-FFF2-40B4-BE49-F238E27FC236}">
              <a16:creationId xmlns:a16="http://schemas.microsoft.com/office/drawing/2014/main" id="{116A1C89-D8B7-4F9F-A068-65C9B9393E7B}"/>
            </a:ext>
          </a:extLst>
        </xdr:cNvPr>
        <xdr:cNvSpPr txBox="1"/>
      </xdr:nvSpPr>
      <xdr:spPr>
        <a:xfrm>
          <a:off x="5527040" y="1281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DC691A0B-C3E0-4842-9DE2-DE959016ECB3}"/>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69850</xdr:rowOff>
    </xdr:from>
    <xdr:to>
      <xdr:col>54</xdr:col>
      <xdr:colOff>189865</xdr:colOff>
      <xdr:row>86</xdr:row>
      <xdr:rowOff>109220</xdr:rowOff>
    </xdr:to>
    <xdr:cxnSp macro="">
      <xdr:nvCxnSpPr>
        <xdr:cNvPr id="343" name="直線コネクタ 342">
          <a:extLst>
            <a:ext uri="{FF2B5EF4-FFF2-40B4-BE49-F238E27FC236}">
              <a16:creationId xmlns:a16="http://schemas.microsoft.com/office/drawing/2014/main" id="{27B851E1-20EA-4410-B585-9E1DC7AE75C7}"/>
            </a:ext>
          </a:extLst>
        </xdr:cNvPr>
        <xdr:cNvCxnSpPr/>
      </xdr:nvCxnSpPr>
      <xdr:spPr>
        <a:xfrm flipV="1">
          <a:off x="9429115" y="13441045"/>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9900" cy="259080"/>
    <xdr:sp macro="" textlink="">
      <xdr:nvSpPr>
        <xdr:cNvPr id="344" name="【公営住宅】&#10;一人当たり面積最小値テキスト">
          <a:extLst>
            <a:ext uri="{FF2B5EF4-FFF2-40B4-BE49-F238E27FC236}">
              <a16:creationId xmlns:a16="http://schemas.microsoft.com/office/drawing/2014/main" id="{5FE3A9ED-4EC8-41FB-AFBF-D327E69C5907}"/>
            </a:ext>
          </a:extLst>
        </xdr:cNvPr>
        <xdr:cNvSpPr txBox="1"/>
      </xdr:nvSpPr>
      <xdr:spPr>
        <a:xfrm>
          <a:off x="946785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45" name="直線コネクタ 344">
          <a:extLst>
            <a:ext uri="{FF2B5EF4-FFF2-40B4-BE49-F238E27FC236}">
              <a16:creationId xmlns:a16="http://schemas.microsoft.com/office/drawing/2014/main" id="{D03ECE23-5E20-4BCC-9AB6-74259C8ED095}"/>
            </a:ext>
          </a:extLst>
        </xdr:cNvPr>
        <xdr:cNvCxnSpPr/>
      </xdr:nvCxnSpPr>
      <xdr:spPr>
        <a:xfrm>
          <a:off x="9356090" y="1485201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16510</xdr:rowOff>
    </xdr:from>
    <xdr:ext cx="469900" cy="259080"/>
    <xdr:sp macro="" textlink="">
      <xdr:nvSpPr>
        <xdr:cNvPr id="346" name="【公営住宅】&#10;一人当たり面積最大値テキスト">
          <a:extLst>
            <a:ext uri="{FF2B5EF4-FFF2-40B4-BE49-F238E27FC236}">
              <a16:creationId xmlns:a16="http://schemas.microsoft.com/office/drawing/2014/main" id="{F4279B62-3A79-40E6-A343-5F1C1B7A7E6D}"/>
            </a:ext>
          </a:extLst>
        </xdr:cNvPr>
        <xdr:cNvSpPr txBox="1"/>
      </xdr:nvSpPr>
      <xdr:spPr>
        <a:xfrm>
          <a:off x="9467850" y="13221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69850</xdr:rowOff>
    </xdr:from>
    <xdr:to>
      <xdr:col>55</xdr:col>
      <xdr:colOff>88900</xdr:colOff>
      <xdr:row>78</xdr:row>
      <xdr:rowOff>69850</xdr:rowOff>
    </xdr:to>
    <xdr:cxnSp macro="">
      <xdr:nvCxnSpPr>
        <xdr:cNvPr id="347" name="直線コネクタ 346">
          <a:extLst>
            <a:ext uri="{FF2B5EF4-FFF2-40B4-BE49-F238E27FC236}">
              <a16:creationId xmlns:a16="http://schemas.microsoft.com/office/drawing/2014/main" id="{BB649872-8F8B-4527-BC31-7DF77BCC2109}"/>
            </a:ext>
          </a:extLst>
        </xdr:cNvPr>
        <xdr:cNvCxnSpPr/>
      </xdr:nvCxnSpPr>
      <xdr:spPr>
        <a:xfrm>
          <a:off x="9356090" y="1344104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158750</xdr:rowOff>
    </xdr:from>
    <xdr:ext cx="469900" cy="259080"/>
    <xdr:sp macro="" textlink="">
      <xdr:nvSpPr>
        <xdr:cNvPr id="348" name="【公営住宅】&#10;一人当たり面積平均値テキスト">
          <a:extLst>
            <a:ext uri="{FF2B5EF4-FFF2-40B4-BE49-F238E27FC236}">
              <a16:creationId xmlns:a16="http://schemas.microsoft.com/office/drawing/2014/main" id="{47676DF6-D1F6-44F7-AF5D-86E0D9AEE35F}"/>
            </a:ext>
          </a:extLst>
        </xdr:cNvPr>
        <xdr:cNvSpPr txBox="1"/>
      </xdr:nvSpPr>
      <xdr:spPr>
        <a:xfrm>
          <a:off x="9467850" y="14391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8890</xdr:rowOff>
    </xdr:from>
    <xdr:to>
      <xdr:col>55</xdr:col>
      <xdr:colOff>50800</xdr:colOff>
      <xdr:row>84</xdr:row>
      <xdr:rowOff>110490</xdr:rowOff>
    </xdr:to>
    <xdr:sp macro="" textlink="">
      <xdr:nvSpPr>
        <xdr:cNvPr id="349" name="フローチャート: 判断 348">
          <a:extLst>
            <a:ext uri="{FF2B5EF4-FFF2-40B4-BE49-F238E27FC236}">
              <a16:creationId xmlns:a16="http://schemas.microsoft.com/office/drawing/2014/main" id="{115AA269-96E8-4956-86E7-2E9C6DE8238C}"/>
            </a:ext>
          </a:extLst>
        </xdr:cNvPr>
        <xdr:cNvSpPr/>
      </xdr:nvSpPr>
      <xdr:spPr>
        <a:xfrm>
          <a:off x="9394190" y="1441259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3F411CB8-EA71-4A67-82E6-CCFBD3C42BDB}"/>
            </a:ext>
          </a:extLst>
        </xdr:cNvPr>
        <xdr:cNvSpPr/>
      </xdr:nvSpPr>
      <xdr:spPr>
        <a:xfrm>
          <a:off x="8632190" y="144100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13335</xdr:rowOff>
    </xdr:from>
    <xdr:to>
      <xdr:col>46</xdr:col>
      <xdr:colOff>38100</xdr:colOff>
      <xdr:row>84</xdr:row>
      <xdr:rowOff>114935</xdr:rowOff>
    </xdr:to>
    <xdr:sp macro="" textlink="">
      <xdr:nvSpPr>
        <xdr:cNvPr id="351" name="フローチャート: 判断 350">
          <a:extLst>
            <a:ext uri="{FF2B5EF4-FFF2-40B4-BE49-F238E27FC236}">
              <a16:creationId xmlns:a16="http://schemas.microsoft.com/office/drawing/2014/main" id="{2DCC272C-4CAA-437B-8A7B-40B242F64F4D}"/>
            </a:ext>
          </a:extLst>
        </xdr:cNvPr>
        <xdr:cNvSpPr/>
      </xdr:nvSpPr>
      <xdr:spPr>
        <a:xfrm>
          <a:off x="7846060" y="14418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1270</xdr:rowOff>
    </xdr:from>
    <xdr:to>
      <xdr:col>41</xdr:col>
      <xdr:colOff>101600</xdr:colOff>
      <xdr:row>84</xdr:row>
      <xdr:rowOff>102870</xdr:rowOff>
    </xdr:to>
    <xdr:sp macro="" textlink="">
      <xdr:nvSpPr>
        <xdr:cNvPr id="352" name="フローチャート: 判断 351">
          <a:extLst>
            <a:ext uri="{FF2B5EF4-FFF2-40B4-BE49-F238E27FC236}">
              <a16:creationId xmlns:a16="http://schemas.microsoft.com/office/drawing/2014/main" id="{4296AD97-B936-4DBD-9D4B-AA5EB93A731F}"/>
            </a:ext>
          </a:extLst>
        </xdr:cNvPr>
        <xdr:cNvSpPr/>
      </xdr:nvSpPr>
      <xdr:spPr>
        <a:xfrm>
          <a:off x="7029450" y="1440307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5080</xdr:rowOff>
    </xdr:from>
    <xdr:to>
      <xdr:col>36</xdr:col>
      <xdr:colOff>165100</xdr:colOff>
      <xdr:row>84</xdr:row>
      <xdr:rowOff>106680</xdr:rowOff>
    </xdr:to>
    <xdr:sp macro="" textlink="">
      <xdr:nvSpPr>
        <xdr:cNvPr id="353" name="フローチャート: 判断 352">
          <a:extLst>
            <a:ext uri="{FF2B5EF4-FFF2-40B4-BE49-F238E27FC236}">
              <a16:creationId xmlns:a16="http://schemas.microsoft.com/office/drawing/2014/main" id="{9684CB76-F0D6-4EE8-B77D-4EC39CCE89B6}"/>
            </a:ext>
          </a:extLst>
        </xdr:cNvPr>
        <xdr:cNvSpPr/>
      </xdr:nvSpPr>
      <xdr:spPr>
        <a:xfrm>
          <a:off x="6231890" y="1440878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AEA9D23E-F0EE-4E17-9801-FAD2A25DCEE4}"/>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6C55F612-6847-43B0-A350-4DECF41FFB0A}"/>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C4458688-E51F-4A89-9878-A111F0B08159}"/>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E0E02D75-9012-4035-B52C-330FC3A23EA4}"/>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DBE118DF-66A2-4A21-8CB7-276EB3CA4D3F}"/>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79375</xdr:rowOff>
    </xdr:from>
    <xdr:to>
      <xdr:col>55</xdr:col>
      <xdr:colOff>50800</xdr:colOff>
      <xdr:row>80</xdr:row>
      <xdr:rowOff>9525</xdr:rowOff>
    </xdr:to>
    <xdr:sp macro="" textlink="">
      <xdr:nvSpPr>
        <xdr:cNvPr id="359" name="楕円 358">
          <a:extLst>
            <a:ext uri="{FF2B5EF4-FFF2-40B4-BE49-F238E27FC236}">
              <a16:creationId xmlns:a16="http://schemas.microsoft.com/office/drawing/2014/main" id="{FA16FFAB-AD1E-4EDC-87EB-5C4DF70369FE}"/>
            </a:ext>
          </a:extLst>
        </xdr:cNvPr>
        <xdr:cNvSpPr/>
      </xdr:nvSpPr>
      <xdr:spPr>
        <a:xfrm>
          <a:off x="9394190" y="1362392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102235</xdr:rowOff>
    </xdr:from>
    <xdr:ext cx="469900" cy="258445"/>
    <xdr:sp macro="" textlink="">
      <xdr:nvSpPr>
        <xdr:cNvPr id="360" name="【公営住宅】&#10;一人当たり面積該当値テキスト">
          <a:extLst>
            <a:ext uri="{FF2B5EF4-FFF2-40B4-BE49-F238E27FC236}">
              <a16:creationId xmlns:a16="http://schemas.microsoft.com/office/drawing/2014/main" id="{522A2509-EE96-45F6-9A69-14B0FF848E25}"/>
            </a:ext>
          </a:extLst>
        </xdr:cNvPr>
        <xdr:cNvSpPr txBox="1"/>
      </xdr:nvSpPr>
      <xdr:spPr>
        <a:xfrm>
          <a:off x="9467850" y="13471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96520</xdr:rowOff>
    </xdr:from>
    <xdr:to>
      <xdr:col>50</xdr:col>
      <xdr:colOff>165100</xdr:colOff>
      <xdr:row>80</xdr:row>
      <xdr:rowOff>26670</xdr:rowOff>
    </xdr:to>
    <xdr:sp macro="" textlink="">
      <xdr:nvSpPr>
        <xdr:cNvPr id="361" name="楕円 360">
          <a:extLst>
            <a:ext uri="{FF2B5EF4-FFF2-40B4-BE49-F238E27FC236}">
              <a16:creationId xmlns:a16="http://schemas.microsoft.com/office/drawing/2014/main" id="{CCC99BE8-2AB0-481A-ABC3-3320942F6D0F}"/>
            </a:ext>
          </a:extLst>
        </xdr:cNvPr>
        <xdr:cNvSpPr/>
      </xdr:nvSpPr>
      <xdr:spPr>
        <a:xfrm>
          <a:off x="8632190" y="136372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130175</xdr:rowOff>
    </xdr:from>
    <xdr:to>
      <xdr:col>55</xdr:col>
      <xdr:colOff>0</xdr:colOff>
      <xdr:row>79</xdr:row>
      <xdr:rowOff>147320</xdr:rowOff>
    </xdr:to>
    <xdr:cxnSp macro="">
      <xdr:nvCxnSpPr>
        <xdr:cNvPr id="362" name="直線コネクタ 361">
          <a:extLst>
            <a:ext uri="{FF2B5EF4-FFF2-40B4-BE49-F238E27FC236}">
              <a16:creationId xmlns:a16="http://schemas.microsoft.com/office/drawing/2014/main" id="{7AE7169E-EF92-4719-A92D-236CA115E950}"/>
            </a:ext>
          </a:extLst>
        </xdr:cNvPr>
        <xdr:cNvCxnSpPr/>
      </xdr:nvCxnSpPr>
      <xdr:spPr>
        <a:xfrm flipV="1">
          <a:off x="8686800" y="13678535"/>
          <a:ext cx="742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106680</xdr:rowOff>
    </xdr:from>
    <xdr:to>
      <xdr:col>46</xdr:col>
      <xdr:colOff>38100</xdr:colOff>
      <xdr:row>80</xdr:row>
      <xdr:rowOff>36830</xdr:rowOff>
    </xdr:to>
    <xdr:sp macro="" textlink="">
      <xdr:nvSpPr>
        <xdr:cNvPr id="363" name="楕円 362">
          <a:extLst>
            <a:ext uri="{FF2B5EF4-FFF2-40B4-BE49-F238E27FC236}">
              <a16:creationId xmlns:a16="http://schemas.microsoft.com/office/drawing/2014/main" id="{E2635456-2E57-4C6F-B8B5-40A906996EAA}"/>
            </a:ext>
          </a:extLst>
        </xdr:cNvPr>
        <xdr:cNvSpPr/>
      </xdr:nvSpPr>
      <xdr:spPr>
        <a:xfrm>
          <a:off x="7846060" y="136493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147320</xdr:rowOff>
    </xdr:from>
    <xdr:to>
      <xdr:col>50</xdr:col>
      <xdr:colOff>114300</xdr:colOff>
      <xdr:row>79</xdr:row>
      <xdr:rowOff>157480</xdr:rowOff>
    </xdr:to>
    <xdr:cxnSp macro="">
      <xdr:nvCxnSpPr>
        <xdr:cNvPr id="364" name="直線コネクタ 363">
          <a:extLst>
            <a:ext uri="{FF2B5EF4-FFF2-40B4-BE49-F238E27FC236}">
              <a16:creationId xmlns:a16="http://schemas.microsoft.com/office/drawing/2014/main" id="{07F59116-69DF-491C-9459-4C40076AFEE9}"/>
            </a:ext>
          </a:extLst>
        </xdr:cNvPr>
        <xdr:cNvCxnSpPr/>
      </xdr:nvCxnSpPr>
      <xdr:spPr>
        <a:xfrm flipV="1">
          <a:off x="7889240" y="13689965"/>
          <a:ext cx="7975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120650</xdr:rowOff>
    </xdr:from>
    <xdr:to>
      <xdr:col>41</xdr:col>
      <xdr:colOff>101600</xdr:colOff>
      <xdr:row>80</xdr:row>
      <xdr:rowOff>50165</xdr:rowOff>
    </xdr:to>
    <xdr:sp macro="" textlink="">
      <xdr:nvSpPr>
        <xdr:cNvPr id="365" name="楕円 364">
          <a:extLst>
            <a:ext uri="{FF2B5EF4-FFF2-40B4-BE49-F238E27FC236}">
              <a16:creationId xmlns:a16="http://schemas.microsoft.com/office/drawing/2014/main" id="{EC353DF1-BA9C-471E-9889-A9EA2BFD052B}"/>
            </a:ext>
          </a:extLst>
        </xdr:cNvPr>
        <xdr:cNvSpPr/>
      </xdr:nvSpPr>
      <xdr:spPr>
        <a:xfrm>
          <a:off x="7029450" y="13667105"/>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157480</xdr:rowOff>
    </xdr:from>
    <xdr:to>
      <xdr:col>45</xdr:col>
      <xdr:colOff>177800</xdr:colOff>
      <xdr:row>79</xdr:row>
      <xdr:rowOff>170815</xdr:rowOff>
    </xdr:to>
    <xdr:cxnSp macro="">
      <xdr:nvCxnSpPr>
        <xdr:cNvPr id="366" name="直線コネクタ 365">
          <a:extLst>
            <a:ext uri="{FF2B5EF4-FFF2-40B4-BE49-F238E27FC236}">
              <a16:creationId xmlns:a16="http://schemas.microsoft.com/office/drawing/2014/main" id="{9621AEAB-5FDC-473F-911A-108521BC717E}"/>
            </a:ext>
          </a:extLst>
        </xdr:cNvPr>
        <xdr:cNvCxnSpPr/>
      </xdr:nvCxnSpPr>
      <xdr:spPr>
        <a:xfrm flipV="1">
          <a:off x="7084060" y="13703935"/>
          <a:ext cx="8051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128905</xdr:rowOff>
    </xdr:from>
    <xdr:to>
      <xdr:col>36</xdr:col>
      <xdr:colOff>165100</xdr:colOff>
      <xdr:row>80</xdr:row>
      <xdr:rowOff>59055</xdr:rowOff>
    </xdr:to>
    <xdr:sp macro="" textlink="">
      <xdr:nvSpPr>
        <xdr:cNvPr id="367" name="楕円 366">
          <a:extLst>
            <a:ext uri="{FF2B5EF4-FFF2-40B4-BE49-F238E27FC236}">
              <a16:creationId xmlns:a16="http://schemas.microsoft.com/office/drawing/2014/main" id="{EFC94EC2-6EDB-4B14-83AB-6B9800593B53}"/>
            </a:ext>
          </a:extLst>
        </xdr:cNvPr>
        <xdr:cNvSpPr/>
      </xdr:nvSpPr>
      <xdr:spPr>
        <a:xfrm>
          <a:off x="6231890" y="1367726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170815</xdr:rowOff>
    </xdr:from>
    <xdr:to>
      <xdr:col>41</xdr:col>
      <xdr:colOff>50800</xdr:colOff>
      <xdr:row>80</xdr:row>
      <xdr:rowOff>8255</xdr:rowOff>
    </xdr:to>
    <xdr:cxnSp macro="">
      <xdr:nvCxnSpPr>
        <xdr:cNvPr id="368" name="直線コネクタ 367">
          <a:extLst>
            <a:ext uri="{FF2B5EF4-FFF2-40B4-BE49-F238E27FC236}">
              <a16:creationId xmlns:a16="http://schemas.microsoft.com/office/drawing/2014/main" id="{1DE4FC13-923E-4E07-8748-657904408BDD}"/>
            </a:ext>
          </a:extLst>
        </xdr:cNvPr>
        <xdr:cNvCxnSpPr/>
      </xdr:nvCxnSpPr>
      <xdr:spPr>
        <a:xfrm flipV="1">
          <a:off x="6286500" y="13719175"/>
          <a:ext cx="7975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99060</xdr:rowOff>
    </xdr:from>
    <xdr:ext cx="469900" cy="258445"/>
    <xdr:sp macro="" textlink="">
      <xdr:nvSpPr>
        <xdr:cNvPr id="369" name="n_1aveValue【公営住宅】&#10;一人当たり面積">
          <a:extLst>
            <a:ext uri="{FF2B5EF4-FFF2-40B4-BE49-F238E27FC236}">
              <a16:creationId xmlns:a16="http://schemas.microsoft.com/office/drawing/2014/main" id="{A63BF2B4-3771-47F8-876E-6CCC0CAE3904}"/>
            </a:ext>
          </a:extLst>
        </xdr:cNvPr>
        <xdr:cNvSpPr txBox="1"/>
      </xdr:nvSpPr>
      <xdr:spPr>
        <a:xfrm>
          <a:off x="8454390" y="14497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106045</xdr:rowOff>
    </xdr:from>
    <xdr:ext cx="469265" cy="259080"/>
    <xdr:sp macro="" textlink="">
      <xdr:nvSpPr>
        <xdr:cNvPr id="370" name="n_2aveValue【公営住宅】&#10;一人当たり面積">
          <a:extLst>
            <a:ext uri="{FF2B5EF4-FFF2-40B4-BE49-F238E27FC236}">
              <a16:creationId xmlns:a16="http://schemas.microsoft.com/office/drawing/2014/main" id="{E316A375-760A-4EE3-9D40-4D5F9AED1CF2}"/>
            </a:ext>
          </a:extLst>
        </xdr:cNvPr>
        <xdr:cNvSpPr txBox="1"/>
      </xdr:nvSpPr>
      <xdr:spPr>
        <a:xfrm>
          <a:off x="7673340" y="14505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93980</xdr:rowOff>
    </xdr:from>
    <xdr:ext cx="469265" cy="259080"/>
    <xdr:sp macro="" textlink="">
      <xdr:nvSpPr>
        <xdr:cNvPr id="371" name="n_3aveValue【公営住宅】&#10;一人当たり面積">
          <a:extLst>
            <a:ext uri="{FF2B5EF4-FFF2-40B4-BE49-F238E27FC236}">
              <a16:creationId xmlns:a16="http://schemas.microsoft.com/office/drawing/2014/main" id="{E67898D1-D7A1-4833-8FC0-0E0EEB8D2050}"/>
            </a:ext>
          </a:extLst>
        </xdr:cNvPr>
        <xdr:cNvSpPr txBox="1"/>
      </xdr:nvSpPr>
      <xdr:spPr>
        <a:xfrm>
          <a:off x="6866255" y="14499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97790</xdr:rowOff>
    </xdr:from>
    <xdr:ext cx="469265" cy="258445"/>
    <xdr:sp macro="" textlink="">
      <xdr:nvSpPr>
        <xdr:cNvPr id="372" name="n_4aveValue【公営住宅】&#10;一人当たり面積">
          <a:extLst>
            <a:ext uri="{FF2B5EF4-FFF2-40B4-BE49-F238E27FC236}">
              <a16:creationId xmlns:a16="http://schemas.microsoft.com/office/drawing/2014/main" id="{D66357BE-4E6C-4B6A-B32A-A70BF8472078}"/>
            </a:ext>
          </a:extLst>
        </xdr:cNvPr>
        <xdr:cNvSpPr txBox="1"/>
      </xdr:nvSpPr>
      <xdr:spPr>
        <a:xfrm>
          <a:off x="6068695" y="14495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43180</xdr:rowOff>
    </xdr:from>
    <xdr:ext cx="469900" cy="258445"/>
    <xdr:sp macro="" textlink="">
      <xdr:nvSpPr>
        <xdr:cNvPr id="373" name="n_1mainValue【公営住宅】&#10;一人当たり面積">
          <a:extLst>
            <a:ext uri="{FF2B5EF4-FFF2-40B4-BE49-F238E27FC236}">
              <a16:creationId xmlns:a16="http://schemas.microsoft.com/office/drawing/2014/main" id="{0085872B-0071-4BB8-91CE-F1DE013E9C55}"/>
            </a:ext>
          </a:extLst>
        </xdr:cNvPr>
        <xdr:cNvSpPr txBox="1"/>
      </xdr:nvSpPr>
      <xdr:spPr>
        <a:xfrm>
          <a:off x="8454390" y="13418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53340</xdr:rowOff>
    </xdr:from>
    <xdr:ext cx="469265" cy="258445"/>
    <xdr:sp macro="" textlink="">
      <xdr:nvSpPr>
        <xdr:cNvPr id="374" name="n_2mainValue【公営住宅】&#10;一人当たり面積">
          <a:extLst>
            <a:ext uri="{FF2B5EF4-FFF2-40B4-BE49-F238E27FC236}">
              <a16:creationId xmlns:a16="http://schemas.microsoft.com/office/drawing/2014/main" id="{4678DAFD-C5B2-4B5B-9FE8-619CA175462C}"/>
            </a:ext>
          </a:extLst>
        </xdr:cNvPr>
        <xdr:cNvSpPr txBox="1"/>
      </xdr:nvSpPr>
      <xdr:spPr>
        <a:xfrm>
          <a:off x="7673340" y="13430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66675</xdr:rowOff>
    </xdr:from>
    <xdr:ext cx="469265" cy="258445"/>
    <xdr:sp macro="" textlink="">
      <xdr:nvSpPr>
        <xdr:cNvPr id="375" name="n_3mainValue【公営住宅】&#10;一人当たり面積">
          <a:extLst>
            <a:ext uri="{FF2B5EF4-FFF2-40B4-BE49-F238E27FC236}">
              <a16:creationId xmlns:a16="http://schemas.microsoft.com/office/drawing/2014/main" id="{42D9FDDE-73E7-467F-B975-03E7584EB8A3}"/>
            </a:ext>
          </a:extLst>
        </xdr:cNvPr>
        <xdr:cNvSpPr txBox="1"/>
      </xdr:nvSpPr>
      <xdr:spPr>
        <a:xfrm>
          <a:off x="6866255" y="13437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75565</xdr:rowOff>
    </xdr:from>
    <xdr:ext cx="469265" cy="258445"/>
    <xdr:sp macro="" textlink="">
      <xdr:nvSpPr>
        <xdr:cNvPr id="376" name="n_4mainValue【公営住宅】&#10;一人当たり面積">
          <a:extLst>
            <a:ext uri="{FF2B5EF4-FFF2-40B4-BE49-F238E27FC236}">
              <a16:creationId xmlns:a16="http://schemas.microsoft.com/office/drawing/2014/main" id="{0AE8C707-E049-4411-8B0C-5E2192EE127F}"/>
            </a:ext>
          </a:extLst>
        </xdr:cNvPr>
        <xdr:cNvSpPr txBox="1"/>
      </xdr:nvSpPr>
      <xdr:spPr>
        <a:xfrm>
          <a:off x="6068695" y="13448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E0CAEAD-A099-4E44-9569-38A866F622D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405D0E7-9342-46F9-BADD-CE797D8F2DD0}"/>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B046C94-BE92-43A8-8A0A-28DE4B9BEFF8}"/>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EDDB6F3-A139-4665-8DC7-CC9095DEEDA4}"/>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5A31314-B3FD-44B7-AB2E-F702E68030FB}"/>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3056A11-BEFC-4F5B-A5E2-D8E76EDFB08D}"/>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B1B68F7-8620-4BD9-83B9-7FA5733812E8}"/>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AB402B1-C600-4B12-AD8E-87F6888D5C4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C7CE4B72-8448-46E4-97A9-BE322F78385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DA596B3-3F19-4EAA-B67C-836247061C7D}"/>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69306260-4514-4EFC-B5E8-0893E30D7F51}"/>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15D57DD-927B-43B7-8A60-00BFBDD54224}"/>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A81DA87-F12C-4863-8A81-27ED4ACA4CB0}"/>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92EB0B1A-E464-4FEF-888D-3E27DDB8A49D}"/>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4925364A-68D8-404A-A466-3B5E98C78579}"/>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AF8A59E-D9CB-4A1D-BCBA-A68640BD885D}"/>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136AD9B-1898-49A0-BC14-A42EA8962B5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D822D323-F983-468F-BB51-4407168675F0}"/>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1F52F954-1716-4FFF-AC30-81F9534404EE}"/>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CC6E450-B675-41A3-B139-C11C0153877F}"/>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E86BCA3-8E07-492A-88E9-7AC5C4CA285C}"/>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BA83237-6510-4C3C-A716-739B5A211A15}"/>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FFA312A1-552A-485E-84F7-C98499CF3C78}"/>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7D9F97D7-0190-4D98-BE47-5D3CCC9F08F8}"/>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1" name="テキスト ボックス 400">
          <a:extLst>
            <a:ext uri="{FF2B5EF4-FFF2-40B4-BE49-F238E27FC236}">
              <a16:creationId xmlns:a16="http://schemas.microsoft.com/office/drawing/2014/main" id="{9B57D7AC-7F54-4CCB-B4AA-93455EACAE1C}"/>
            </a:ext>
          </a:extLst>
        </xdr:cNvPr>
        <xdr:cNvSpPr txBox="1"/>
      </xdr:nvSpPr>
      <xdr:spPr>
        <a:xfrm>
          <a:off x="1116584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72DC89E-3A03-4C12-A021-A40F3C3999A9}"/>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3" name="テキスト ボックス 402">
          <a:extLst>
            <a:ext uri="{FF2B5EF4-FFF2-40B4-BE49-F238E27FC236}">
              <a16:creationId xmlns:a16="http://schemas.microsoft.com/office/drawing/2014/main" id="{88809608-BDFA-4B52-A8EE-A393841A6491}"/>
            </a:ext>
          </a:extLst>
        </xdr:cNvPr>
        <xdr:cNvSpPr txBox="1"/>
      </xdr:nvSpPr>
      <xdr:spPr>
        <a:xfrm>
          <a:off x="10801350"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1D1FA0F-B481-48CD-8F51-2A87DE6113D6}"/>
            </a:ext>
          </a:extLst>
        </xdr:cNvPr>
        <xdr:cNvCxnSpPr/>
      </xdr:nvCxnSpPr>
      <xdr:spPr>
        <a:xfrm>
          <a:off x="1120394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405" name="テキスト ボックス 404">
          <a:extLst>
            <a:ext uri="{FF2B5EF4-FFF2-40B4-BE49-F238E27FC236}">
              <a16:creationId xmlns:a16="http://schemas.microsoft.com/office/drawing/2014/main" id="{BFEC6CE5-93E9-498F-A05E-EC2B032F17F0}"/>
            </a:ext>
          </a:extLst>
        </xdr:cNvPr>
        <xdr:cNvSpPr txBox="1"/>
      </xdr:nvSpPr>
      <xdr:spPr>
        <a:xfrm>
          <a:off x="10801350"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2F13526A-C2AB-438A-BD01-339E5830F373}"/>
            </a:ext>
          </a:extLst>
        </xdr:cNvPr>
        <xdr:cNvCxnSpPr/>
      </xdr:nvCxnSpPr>
      <xdr:spPr>
        <a:xfrm>
          <a:off x="1120394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07" name="テキスト ボックス 406">
          <a:extLst>
            <a:ext uri="{FF2B5EF4-FFF2-40B4-BE49-F238E27FC236}">
              <a16:creationId xmlns:a16="http://schemas.microsoft.com/office/drawing/2014/main" id="{ABA3B6C0-DBC1-4959-B056-00384DC72723}"/>
            </a:ext>
          </a:extLst>
        </xdr:cNvPr>
        <xdr:cNvSpPr txBox="1"/>
      </xdr:nvSpPr>
      <xdr:spPr>
        <a:xfrm>
          <a:off x="10842625" y="6713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E89116E7-8529-4857-9344-770E1A5040AF}"/>
            </a:ext>
          </a:extLst>
        </xdr:cNvPr>
        <xdr:cNvCxnSpPr/>
      </xdr:nvCxnSpPr>
      <xdr:spPr>
        <a:xfrm>
          <a:off x="1120394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9" name="テキスト ボックス 408">
          <a:extLst>
            <a:ext uri="{FF2B5EF4-FFF2-40B4-BE49-F238E27FC236}">
              <a16:creationId xmlns:a16="http://schemas.microsoft.com/office/drawing/2014/main" id="{D99D831F-70C4-45B2-B479-6AE8F844687D}"/>
            </a:ext>
          </a:extLst>
        </xdr:cNvPr>
        <xdr:cNvSpPr txBox="1"/>
      </xdr:nvSpPr>
      <xdr:spPr>
        <a:xfrm>
          <a:off x="1084262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3A0C8DA4-650E-417E-8021-64184EBABFE1}"/>
            </a:ext>
          </a:extLst>
        </xdr:cNvPr>
        <xdr:cNvCxnSpPr/>
      </xdr:nvCxnSpPr>
      <xdr:spPr>
        <a:xfrm>
          <a:off x="1120394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1" name="テキスト ボックス 410">
          <a:extLst>
            <a:ext uri="{FF2B5EF4-FFF2-40B4-BE49-F238E27FC236}">
              <a16:creationId xmlns:a16="http://schemas.microsoft.com/office/drawing/2014/main" id="{349C649C-0590-4AE1-AE38-D3B0579CF811}"/>
            </a:ext>
          </a:extLst>
        </xdr:cNvPr>
        <xdr:cNvSpPr txBox="1"/>
      </xdr:nvSpPr>
      <xdr:spPr>
        <a:xfrm>
          <a:off x="1084262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74374360-A196-4DAD-BB70-7F381B29A205}"/>
            </a:ext>
          </a:extLst>
        </xdr:cNvPr>
        <xdr:cNvCxnSpPr/>
      </xdr:nvCxnSpPr>
      <xdr:spPr>
        <a:xfrm>
          <a:off x="1120394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413" name="テキスト ボックス 412">
          <a:extLst>
            <a:ext uri="{FF2B5EF4-FFF2-40B4-BE49-F238E27FC236}">
              <a16:creationId xmlns:a16="http://schemas.microsoft.com/office/drawing/2014/main" id="{2A7956EF-8D72-4D9D-9ED0-521C9177AC1C}"/>
            </a:ext>
          </a:extLst>
        </xdr:cNvPr>
        <xdr:cNvSpPr txBox="1"/>
      </xdr:nvSpPr>
      <xdr:spPr>
        <a:xfrm>
          <a:off x="10842625" y="5574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560BC165-518B-4C9D-B8B9-381484C8D6C3}"/>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415" name="テキスト ボックス 414">
          <a:extLst>
            <a:ext uri="{FF2B5EF4-FFF2-40B4-BE49-F238E27FC236}">
              <a16:creationId xmlns:a16="http://schemas.microsoft.com/office/drawing/2014/main" id="{E50BBB9A-D161-4F0D-A94E-5294B98BE09B}"/>
            </a:ext>
          </a:extLst>
        </xdr:cNvPr>
        <xdr:cNvSpPr txBox="1"/>
      </xdr:nvSpPr>
      <xdr:spPr>
        <a:xfrm>
          <a:off x="10904855" y="519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4DD6A2E-63E4-44EF-A85E-7C472F4892A5}"/>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100965</xdr:rowOff>
    </xdr:from>
    <xdr:to>
      <xdr:col>85</xdr:col>
      <xdr:colOff>126365</xdr:colOff>
      <xdr:row>42</xdr:row>
      <xdr:rowOff>36195</xdr:rowOff>
    </xdr:to>
    <xdr:cxnSp macro="">
      <xdr:nvCxnSpPr>
        <xdr:cNvPr id="417" name="直線コネクタ 416">
          <a:extLst>
            <a:ext uri="{FF2B5EF4-FFF2-40B4-BE49-F238E27FC236}">
              <a16:creationId xmlns:a16="http://schemas.microsoft.com/office/drawing/2014/main" id="{7FBE11BD-96C3-4C0F-863C-73976BDD0535}"/>
            </a:ext>
          </a:extLst>
        </xdr:cNvPr>
        <xdr:cNvCxnSpPr/>
      </xdr:nvCxnSpPr>
      <xdr:spPr>
        <a:xfrm flipV="1">
          <a:off x="14703425" y="5926455"/>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40640</xdr:rowOff>
    </xdr:from>
    <xdr:ext cx="405130" cy="258445"/>
    <xdr:sp macro="" textlink="">
      <xdr:nvSpPr>
        <xdr:cNvPr id="418" name="【認定こども園・幼稚園・保育所】&#10;有形固定資産減価償却率最小値テキスト">
          <a:extLst>
            <a:ext uri="{FF2B5EF4-FFF2-40B4-BE49-F238E27FC236}">
              <a16:creationId xmlns:a16="http://schemas.microsoft.com/office/drawing/2014/main" id="{B7101E5E-B1DA-4D4D-8FA5-B4AAF903B146}"/>
            </a:ext>
          </a:extLst>
        </xdr:cNvPr>
        <xdr:cNvSpPr txBox="1"/>
      </xdr:nvSpPr>
      <xdr:spPr>
        <a:xfrm>
          <a:off x="14742160" y="7241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1F78204A-95EF-4D9D-B166-2476149F4B21}"/>
            </a:ext>
          </a:extLst>
        </xdr:cNvPr>
        <xdr:cNvCxnSpPr/>
      </xdr:nvCxnSpPr>
      <xdr:spPr>
        <a:xfrm>
          <a:off x="14611350" y="72370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47625</xdr:rowOff>
    </xdr:from>
    <xdr:ext cx="405130" cy="259080"/>
    <xdr:sp macro="" textlink="">
      <xdr:nvSpPr>
        <xdr:cNvPr id="420" name="【認定こども園・幼稚園・保育所】&#10;有形固定資産減価償却率最大値テキスト">
          <a:extLst>
            <a:ext uri="{FF2B5EF4-FFF2-40B4-BE49-F238E27FC236}">
              <a16:creationId xmlns:a16="http://schemas.microsoft.com/office/drawing/2014/main" id="{1523FE54-5DC4-4ED0-A08C-6366BD02272A}"/>
            </a:ext>
          </a:extLst>
        </xdr:cNvPr>
        <xdr:cNvSpPr txBox="1"/>
      </xdr:nvSpPr>
      <xdr:spPr>
        <a:xfrm>
          <a:off x="14742160" y="5707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8F86E5D1-4C39-4276-A4FF-C64E5FB4ED4B}"/>
            </a:ext>
          </a:extLst>
        </xdr:cNvPr>
        <xdr:cNvCxnSpPr/>
      </xdr:nvCxnSpPr>
      <xdr:spPr>
        <a:xfrm>
          <a:off x="14611350" y="59264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166370</xdr:rowOff>
    </xdr:from>
    <xdr:ext cx="405130" cy="258445"/>
    <xdr:sp macro="" textlink="">
      <xdr:nvSpPr>
        <xdr:cNvPr id="422" name="【認定こども園・幼稚園・保育所】&#10;有形固定資産減価償却率平均値テキスト">
          <a:extLst>
            <a:ext uri="{FF2B5EF4-FFF2-40B4-BE49-F238E27FC236}">
              <a16:creationId xmlns:a16="http://schemas.microsoft.com/office/drawing/2014/main" id="{98C16878-52DF-445B-AA3A-B7103625AD58}"/>
            </a:ext>
          </a:extLst>
        </xdr:cNvPr>
        <xdr:cNvSpPr txBox="1"/>
      </xdr:nvSpPr>
      <xdr:spPr>
        <a:xfrm>
          <a:off x="14742160" y="63423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89501004-DF2F-4767-8E6E-36BC1BEBD1E1}"/>
            </a:ext>
          </a:extLst>
        </xdr:cNvPr>
        <xdr:cNvSpPr/>
      </xdr:nvSpPr>
      <xdr:spPr>
        <a:xfrm>
          <a:off x="14649450" y="648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F430EC5F-B73F-4E84-943A-60BA1CCE5CC6}"/>
            </a:ext>
          </a:extLst>
        </xdr:cNvPr>
        <xdr:cNvSpPr/>
      </xdr:nvSpPr>
      <xdr:spPr>
        <a:xfrm>
          <a:off x="13887450" y="64776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E6987D17-981C-4C64-B129-098C48B49607}"/>
            </a:ext>
          </a:extLst>
        </xdr:cNvPr>
        <xdr:cNvSpPr/>
      </xdr:nvSpPr>
      <xdr:spPr>
        <a:xfrm>
          <a:off x="13089890" y="64985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B592FB03-041F-4955-BC83-16D882793F15}"/>
            </a:ext>
          </a:extLst>
        </xdr:cNvPr>
        <xdr:cNvSpPr/>
      </xdr:nvSpPr>
      <xdr:spPr>
        <a:xfrm>
          <a:off x="12303760" y="643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9AC441FC-27CF-4EF2-BE8D-D68FB20382B5}"/>
            </a:ext>
          </a:extLst>
        </xdr:cNvPr>
        <xdr:cNvSpPr/>
      </xdr:nvSpPr>
      <xdr:spPr>
        <a:xfrm>
          <a:off x="11487150" y="64585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1763AFF2-9FD6-4DD6-95E6-99875F4237C5}"/>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36535839-70F3-4948-91AD-546EEB92D2B9}"/>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E316CE6B-B966-48BE-A0E7-2A76FDDBB3A0}"/>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FE34EEFA-FE87-4718-8D2E-737FB09593CF}"/>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4E6C5C6A-E0D1-4DE9-983B-B1142039A5EF}"/>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153035</xdr:rowOff>
    </xdr:from>
    <xdr:to>
      <xdr:col>85</xdr:col>
      <xdr:colOff>177800</xdr:colOff>
      <xdr:row>41</xdr:row>
      <xdr:rowOff>83185</xdr:rowOff>
    </xdr:to>
    <xdr:sp macro="" textlink="">
      <xdr:nvSpPr>
        <xdr:cNvPr id="433" name="楕円 432">
          <a:extLst>
            <a:ext uri="{FF2B5EF4-FFF2-40B4-BE49-F238E27FC236}">
              <a16:creationId xmlns:a16="http://schemas.microsoft.com/office/drawing/2014/main" id="{21FF8683-54B0-4D3E-B0E1-866B2EFE0D4A}"/>
            </a:ext>
          </a:extLst>
        </xdr:cNvPr>
        <xdr:cNvSpPr/>
      </xdr:nvSpPr>
      <xdr:spPr>
        <a:xfrm>
          <a:off x="14649450" y="70110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132080</xdr:rowOff>
    </xdr:from>
    <xdr:ext cx="405130" cy="258445"/>
    <xdr:sp macro="" textlink="">
      <xdr:nvSpPr>
        <xdr:cNvPr id="434" name="【認定こども園・幼稚園・保育所】&#10;有形固定資産減価償却率該当値テキスト">
          <a:extLst>
            <a:ext uri="{FF2B5EF4-FFF2-40B4-BE49-F238E27FC236}">
              <a16:creationId xmlns:a16="http://schemas.microsoft.com/office/drawing/2014/main" id="{E3FC0863-2E45-4561-815D-BEF9C17C3D66}"/>
            </a:ext>
          </a:extLst>
        </xdr:cNvPr>
        <xdr:cNvSpPr txBox="1"/>
      </xdr:nvSpPr>
      <xdr:spPr>
        <a:xfrm>
          <a:off x="14742160" y="6993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141605</xdr:rowOff>
    </xdr:from>
    <xdr:to>
      <xdr:col>81</xdr:col>
      <xdr:colOff>101600</xdr:colOff>
      <xdr:row>41</xdr:row>
      <xdr:rowOff>71755</xdr:rowOff>
    </xdr:to>
    <xdr:sp macro="" textlink="">
      <xdr:nvSpPr>
        <xdr:cNvPr id="435" name="楕円 434">
          <a:extLst>
            <a:ext uri="{FF2B5EF4-FFF2-40B4-BE49-F238E27FC236}">
              <a16:creationId xmlns:a16="http://schemas.microsoft.com/office/drawing/2014/main" id="{754FFFA5-4762-4F32-8CF1-7F79EFD4397B}"/>
            </a:ext>
          </a:extLst>
        </xdr:cNvPr>
        <xdr:cNvSpPr/>
      </xdr:nvSpPr>
      <xdr:spPr>
        <a:xfrm>
          <a:off x="13887450" y="6997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20955</xdr:rowOff>
    </xdr:from>
    <xdr:to>
      <xdr:col>85</xdr:col>
      <xdr:colOff>127000</xdr:colOff>
      <xdr:row>41</xdr:row>
      <xdr:rowOff>32385</xdr:rowOff>
    </xdr:to>
    <xdr:cxnSp macro="">
      <xdr:nvCxnSpPr>
        <xdr:cNvPr id="436" name="直線コネクタ 435">
          <a:extLst>
            <a:ext uri="{FF2B5EF4-FFF2-40B4-BE49-F238E27FC236}">
              <a16:creationId xmlns:a16="http://schemas.microsoft.com/office/drawing/2014/main" id="{FDE7B805-39ED-4BD9-A907-9670FDBAB0AF}"/>
            </a:ext>
          </a:extLst>
        </xdr:cNvPr>
        <xdr:cNvCxnSpPr/>
      </xdr:nvCxnSpPr>
      <xdr:spPr>
        <a:xfrm>
          <a:off x="13942060" y="704659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109220</xdr:rowOff>
    </xdr:from>
    <xdr:to>
      <xdr:col>76</xdr:col>
      <xdr:colOff>165100</xdr:colOff>
      <xdr:row>41</xdr:row>
      <xdr:rowOff>39370</xdr:rowOff>
    </xdr:to>
    <xdr:sp macro="" textlink="">
      <xdr:nvSpPr>
        <xdr:cNvPr id="437" name="楕円 436">
          <a:extLst>
            <a:ext uri="{FF2B5EF4-FFF2-40B4-BE49-F238E27FC236}">
              <a16:creationId xmlns:a16="http://schemas.microsoft.com/office/drawing/2014/main" id="{97FB9B9F-6FC0-4D84-BAC4-9E58901804DF}"/>
            </a:ext>
          </a:extLst>
        </xdr:cNvPr>
        <xdr:cNvSpPr/>
      </xdr:nvSpPr>
      <xdr:spPr>
        <a:xfrm>
          <a:off x="13089890" y="69653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160020</xdr:rowOff>
    </xdr:from>
    <xdr:to>
      <xdr:col>81</xdr:col>
      <xdr:colOff>50800</xdr:colOff>
      <xdr:row>41</xdr:row>
      <xdr:rowOff>20955</xdr:rowOff>
    </xdr:to>
    <xdr:cxnSp macro="">
      <xdr:nvCxnSpPr>
        <xdr:cNvPr id="438" name="直線コネクタ 437">
          <a:extLst>
            <a:ext uri="{FF2B5EF4-FFF2-40B4-BE49-F238E27FC236}">
              <a16:creationId xmlns:a16="http://schemas.microsoft.com/office/drawing/2014/main" id="{C38EB5AA-3DD2-42D6-8297-55BF53C705D4}"/>
            </a:ext>
          </a:extLst>
        </xdr:cNvPr>
        <xdr:cNvCxnSpPr/>
      </xdr:nvCxnSpPr>
      <xdr:spPr>
        <a:xfrm>
          <a:off x="13144500" y="7019925"/>
          <a:ext cx="7975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76835</xdr:rowOff>
    </xdr:from>
    <xdr:to>
      <xdr:col>72</xdr:col>
      <xdr:colOff>38100</xdr:colOff>
      <xdr:row>41</xdr:row>
      <xdr:rowOff>6985</xdr:rowOff>
    </xdr:to>
    <xdr:sp macro="" textlink="">
      <xdr:nvSpPr>
        <xdr:cNvPr id="439" name="楕円 438">
          <a:extLst>
            <a:ext uri="{FF2B5EF4-FFF2-40B4-BE49-F238E27FC236}">
              <a16:creationId xmlns:a16="http://schemas.microsoft.com/office/drawing/2014/main" id="{2182FC2A-D6C5-4243-B0EE-0A5F3DF992C8}"/>
            </a:ext>
          </a:extLst>
        </xdr:cNvPr>
        <xdr:cNvSpPr/>
      </xdr:nvSpPr>
      <xdr:spPr>
        <a:xfrm>
          <a:off x="12303760" y="69348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127635</xdr:rowOff>
    </xdr:from>
    <xdr:to>
      <xdr:col>76</xdr:col>
      <xdr:colOff>114300</xdr:colOff>
      <xdr:row>40</xdr:row>
      <xdr:rowOff>160020</xdr:rowOff>
    </xdr:to>
    <xdr:cxnSp macro="">
      <xdr:nvCxnSpPr>
        <xdr:cNvPr id="440" name="直線コネクタ 439">
          <a:extLst>
            <a:ext uri="{FF2B5EF4-FFF2-40B4-BE49-F238E27FC236}">
              <a16:creationId xmlns:a16="http://schemas.microsoft.com/office/drawing/2014/main" id="{3C126835-4D08-4EFB-9249-DA32AC17B668}"/>
            </a:ext>
          </a:extLst>
        </xdr:cNvPr>
        <xdr:cNvCxnSpPr/>
      </xdr:nvCxnSpPr>
      <xdr:spPr>
        <a:xfrm>
          <a:off x="12346940" y="6989445"/>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42545</xdr:rowOff>
    </xdr:from>
    <xdr:to>
      <xdr:col>67</xdr:col>
      <xdr:colOff>101600</xdr:colOff>
      <xdr:row>40</xdr:row>
      <xdr:rowOff>144145</xdr:rowOff>
    </xdr:to>
    <xdr:sp macro="" textlink="">
      <xdr:nvSpPr>
        <xdr:cNvPr id="441" name="楕円 440">
          <a:extLst>
            <a:ext uri="{FF2B5EF4-FFF2-40B4-BE49-F238E27FC236}">
              <a16:creationId xmlns:a16="http://schemas.microsoft.com/office/drawing/2014/main" id="{FA5467F3-A967-44AF-911C-20229168108A}"/>
            </a:ext>
          </a:extLst>
        </xdr:cNvPr>
        <xdr:cNvSpPr/>
      </xdr:nvSpPr>
      <xdr:spPr>
        <a:xfrm>
          <a:off x="11487150" y="69024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93345</xdr:rowOff>
    </xdr:from>
    <xdr:to>
      <xdr:col>71</xdr:col>
      <xdr:colOff>177800</xdr:colOff>
      <xdr:row>40</xdr:row>
      <xdr:rowOff>127635</xdr:rowOff>
    </xdr:to>
    <xdr:cxnSp macro="">
      <xdr:nvCxnSpPr>
        <xdr:cNvPr id="442" name="直線コネクタ 441">
          <a:extLst>
            <a:ext uri="{FF2B5EF4-FFF2-40B4-BE49-F238E27FC236}">
              <a16:creationId xmlns:a16="http://schemas.microsoft.com/office/drawing/2014/main" id="{7F3A63AA-972B-4DAD-A97C-338BCEB4B732}"/>
            </a:ext>
          </a:extLst>
        </xdr:cNvPr>
        <xdr:cNvCxnSpPr/>
      </xdr:nvCxnSpPr>
      <xdr:spPr>
        <a:xfrm>
          <a:off x="11541760" y="6955155"/>
          <a:ext cx="8051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84455</xdr:rowOff>
    </xdr:from>
    <xdr:ext cx="405130" cy="259080"/>
    <xdr:sp macro="" textlink="">
      <xdr:nvSpPr>
        <xdr:cNvPr id="443" name="n_1aveValue【認定こども園・幼稚園・保育所】&#10;有形固定資産減価償却率">
          <a:extLst>
            <a:ext uri="{FF2B5EF4-FFF2-40B4-BE49-F238E27FC236}">
              <a16:creationId xmlns:a16="http://schemas.microsoft.com/office/drawing/2014/main" id="{8E1A6239-107C-4252-A120-F5756A8740B0}"/>
            </a:ext>
          </a:extLst>
        </xdr:cNvPr>
        <xdr:cNvSpPr txBox="1"/>
      </xdr:nvSpPr>
      <xdr:spPr>
        <a:xfrm>
          <a:off x="13738225" y="625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101600</xdr:rowOff>
    </xdr:from>
    <xdr:ext cx="404495" cy="259080"/>
    <xdr:sp macro="" textlink="">
      <xdr:nvSpPr>
        <xdr:cNvPr id="444" name="n_2aveValue【認定こども園・幼稚園・保育所】&#10;有形固定資産減価償却率">
          <a:extLst>
            <a:ext uri="{FF2B5EF4-FFF2-40B4-BE49-F238E27FC236}">
              <a16:creationId xmlns:a16="http://schemas.microsoft.com/office/drawing/2014/main" id="{4105BAC8-2548-4540-9D9B-0624C7CF1736}"/>
            </a:ext>
          </a:extLst>
        </xdr:cNvPr>
        <xdr:cNvSpPr txBox="1"/>
      </xdr:nvSpPr>
      <xdr:spPr>
        <a:xfrm>
          <a:off x="12957175" y="6269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38735</xdr:rowOff>
    </xdr:from>
    <xdr:ext cx="404495" cy="259080"/>
    <xdr:sp macro="" textlink="">
      <xdr:nvSpPr>
        <xdr:cNvPr id="445" name="n_3aveValue【認定こども園・幼稚園・保育所】&#10;有形固定資産減価償却率">
          <a:extLst>
            <a:ext uri="{FF2B5EF4-FFF2-40B4-BE49-F238E27FC236}">
              <a16:creationId xmlns:a16="http://schemas.microsoft.com/office/drawing/2014/main" id="{27DCFF5E-8A11-4ED9-BCD0-853911C3C510}"/>
            </a:ext>
          </a:extLst>
        </xdr:cNvPr>
        <xdr:cNvSpPr txBox="1"/>
      </xdr:nvSpPr>
      <xdr:spPr>
        <a:xfrm>
          <a:off x="12171045" y="6210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61595</xdr:rowOff>
    </xdr:from>
    <xdr:ext cx="404495" cy="259080"/>
    <xdr:sp macro="" textlink="">
      <xdr:nvSpPr>
        <xdr:cNvPr id="446" name="n_4aveValue【認定こども園・幼稚園・保育所】&#10;有形固定資産減価償却率">
          <a:extLst>
            <a:ext uri="{FF2B5EF4-FFF2-40B4-BE49-F238E27FC236}">
              <a16:creationId xmlns:a16="http://schemas.microsoft.com/office/drawing/2014/main" id="{BDE4CB5E-EB65-407E-BD1F-D5AC7A1E2647}"/>
            </a:ext>
          </a:extLst>
        </xdr:cNvPr>
        <xdr:cNvSpPr txBox="1"/>
      </xdr:nvSpPr>
      <xdr:spPr>
        <a:xfrm>
          <a:off x="11354435" y="6229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63500</xdr:rowOff>
    </xdr:from>
    <xdr:ext cx="405130" cy="258445"/>
    <xdr:sp macro="" textlink="">
      <xdr:nvSpPr>
        <xdr:cNvPr id="447" name="n_1mainValue【認定こども園・幼稚園・保育所】&#10;有形固定資産減価償却率">
          <a:extLst>
            <a:ext uri="{FF2B5EF4-FFF2-40B4-BE49-F238E27FC236}">
              <a16:creationId xmlns:a16="http://schemas.microsoft.com/office/drawing/2014/main" id="{E3149445-1D77-426A-8D1F-92DDCE4D52B3}"/>
            </a:ext>
          </a:extLst>
        </xdr:cNvPr>
        <xdr:cNvSpPr txBox="1"/>
      </xdr:nvSpPr>
      <xdr:spPr>
        <a:xfrm>
          <a:off x="13738225" y="7089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30480</xdr:rowOff>
    </xdr:from>
    <xdr:ext cx="404495" cy="258445"/>
    <xdr:sp macro="" textlink="">
      <xdr:nvSpPr>
        <xdr:cNvPr id="448" name="n_2mainValue【認定こども園・幼稚園・保育所】&#10;有形固定資産減価償却率">
          <a:extLst>
            <a:ext uri="{FF2B5EF4-FFF2-40B4-BE49-F238E27FC236}">
              <a16:creationId xmlns:a16="http://schemas.microsoft.com/office/drawing/2014/main" id="{FC947EDB-3A83-4403-AC58-53D2DCABDD6A}"/>
            </a:ext>
          </a:extLst>
        </xdr:cNvPr>
        <xdr:cNvSpPr txBox="1"/>
      </xdr:nvSpPr>
      <xdr:spPr>
        <a:xfrm>
          <a:off x="12957175" y="7058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169545</xdr:rowOff>
    </xdr:from>
    <xdr:ext cx="404495" cy="258445"/>
    <xdr:sp macro="" textlink="">
      <xdr:nvSpPr>
        <xdr:cNvPr id="449" name="n_3mainValue【認定こども園・幼稚園・保育所】&#10;有形固定資産減価償却率">
          <a:extLst>
            <a:ext uri="{FF2B5EF4-FFF2-40B4-BE49-F238E27FC236}">
              <a16:creationId xmlns:a16="http://schemas.microsoft.com/office/drawing/2014/main" id="{3C59C7DF-FF15-449F-8E03-B7964E96AD29}"/>
            </a:ext>
          </a:extLst>
        </xdr:cNvPr>
        <xdr:cNvSpPr txBox="1"/>
      </xdr:nvSpPr>
      <xdr:spPr>
        <a:xfrm>
          <a:off x="12171045" y="7031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135255</xdr:rowOff>
    </xdr:from>
    <xdr:ext cx="404495" cy="258445"/>
    <xdr:sp macro="" textlink="">
      <xdr:nvSpPr>
        <xdr:cNvPr id="450" name="n_4mainValue【認定こども園・幼稚園・保育所】&#10;有形固定資産減価償却率">
          <a:extLst>
            <a:ext uri="{FF2B5EF4-FFF2-40B4-BE49-F238E27FC236}">
              <a16:creationId xmlns:a16="http://schemas.microsoft.com/office/drawing/2014/main" id="{70B00688-B693-4CAD-8687-4964A80AE62B}"/>
            </a:ext>
          </a:extLst>
        </xdr:cNvPr>
        <xdr:cNvSpPr txBox="1"/>
      </xdr:nvSpPr>
      <xdr:spPr>
        <a:xfrm>
          <a:off x="11354435" y="6989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14F152B0-0B91-41D0-9CA6-90ED601B152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5DEEBD91-6562-414C-91AD-EF328C29179E}"/>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2C5896C-9BAD-4C56-95CD-1D3F83013866}"/>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7DA55A5-D392-40AB-8CE9-E4C69DBE06F5}"/>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8B4F1C4B-601D-431C-9E0A-82C8A52F8733}"/>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2D86A87-DAE1-4E0A-BF42-03F7C35A4144}"/>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7BB03644-C1DC-4C9B-B100-C85F22C0F063}"/>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D44D0113-2CCE-475F-976A-EC7AA170CC03}"/>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9" name="テキスト ボックス 458">
          <a:extLst>
            <a:ext uri="{FF2B5EF4-FFF2-40B4-BE49-F238E27FC236}">
              <a16:creationId xmlns:a16="http://schemas.microsoft.com/office/drawing/2014/main" id="{E57BEC76-BBC2-475E-8DF7-B39ADF180FB5}"/>
            </a:ext>
          </a:extLst>
        </xdr:cNvPr>
        <xdr:cNvSpPr txBox="1"/>
      </xdr:nvSpPr>
      <xdr:spPr>
        <a:xfrm>
          <a:off x="164401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E8512D53-C183-4397-BDF3-579DEE2A5F41}"/>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8CE21D11-A8B2-44C2-B39B-F6834020E19C}"/>
            </a:ext>
          </a:extLst>
        </xdr:cNvPr>
        <xdr:cNvCxnSpPr/>
      </xdr:nvCxnSpPr>
      <xdr:spPr>
        <a:xfrm>
          <a:off x="164592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462" name="テキスト ボックス 461">
          <a:extLst>
            <a:ext uri="{FF2B5EF4-FFF2-40B4-BE49-F238E27FC236}">
              <a16:creationId xmlns:a16="http://schemas.microsoft.com/office/drawing/2014/main" id="{D9A5331F-C217-4C79-A32E-39579C976753}"/>
            </a:ext>
          </a:extLst>
        </xdr:cNvPr>
        <xdr:cNvSpPr txBox="1"/>
      </xdr:nvSpPr>
      <xdr:spPr>
        <a:xfrm>
          <a:off x="16047085"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59BAA751-327A-4D8D-86C4-C407BDD11C05}"/>
            </a:ext>
          </a:extLst>
        </xdr:cNvPr>
        <xdr:cNvCxnSpPr/>
      </xdr:nvCxnSpPr>
      <xdr:spPr>
        <a:xfrm>
          <a:off x="164592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464" name="テキスト ボックス 463">
          <a:extLst>
            <a:ext uri="{FF2B5EF4-FFF2-40B4-BE49-F238E27FC236}">
              <a16:creationId xmlns:a16="http://schemas.microsoft.com/office/drawing/2014/main" id="{651816B9-4F5A-495C-8745-3EC9523205C4}"/>
            </a:ext>
          </a:extLst>
        </xdr:cNvPr>
        <xdr:cNvSpPr txBox="1"/>
      </xdr:nvSpPr>
      <xdr:spPr>
        <a:xfrm>
          <a:off x="16047085" y="6713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D4A81D4-9329-43F6-BFCB-90E12EF49DFA}"/>
            </a:ext>
          </a:extLst>
        </xdr:cNvPr>
        <xdr:cNvCxnSpPr/>
      </xdr:nvCxnSpPr>
      <xdr:spPr>
        <a:xfrm>
          <a:off x="164592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466" name="テキスト ボックス 465">
          <a:extLst>
            <a:ext uri="{FF2B5EF4-FFF2-40B4-BE49-F238E27FC236}">
              <a16:creationId xmlns:a16="http://schemas.microsoft.com/office/drawing/2014/main" id="{E072B70C-40E3-4A48-B4C8-E7527CFCE16A}"/>
            </a:ext>
          </a:extLst>
        </xdr:cNvPr>
        <xdr:cNvSpPr txBox="1"/>
      </xdr:nvSpPr>
      <xdr:spPr>
        <a:xfrm>
          <a:off x="16047085" y="6336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CA0386EF-D1A6-4B85-91CA-1B27E7CC1B06}"/>
            </a:ext>
          </a:extLst>
        </xdr:cNvPr>
        <xdr:cNvCxnSpPr/>
      </xdr:nvCxnSpPr>
      <xdr:spPr>
        <a:xfrm>
          <a:off x="164592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468" name="テキスト ボックス 467">
          <a:extLst>
            <a:ext uri="{FF2B5EF4-FFF2-40B4-BE49-F238E27FC236}">
              <a16:creationId xmlns:a16="http://schemas.microsoft.com/office/drawing/2014/main" id="{E97A9188-54A8-4929-A9C7-243CAFECEDC3}"/>
            </a:ext>
          </a:extLst>
        </xdr:cNvPr>
        <xdr:cNvSpPr txBox="1"/>
      </xdr:nvSpPr>
      <xdr:spPr>
        <a:xfrm>
          <a:off x="16047085" y="5955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305AEFDD-C654-4681-844E-2CC07C321DE3}"/>
            </a:ext>
          </a:extLst>
        </xdr:cNvPr>
        <xdr:cNvCxnSpPr/>
      </xdr:nvCxnSpPr>
      <xdr:spPr>
        <a:xfrm>
          <a:off x="164592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470" name="テキスト ボックス 469">
          <a:extLst>
            <a:ext uri="{FF2B5EF4-FFF2-40B4-BE49-F238E27FC236}">
              <a16:creationId xmlns:a16="http://schemas.microsoft.com/office/drawing/2014/main" id="{A0AA025C-C1E1-446B-885B-2A385E1BE7CE}"/>
            </a:ext>
          </a:extLst>
        </xdr:cNvPr>
        <xdr:cNvSpPr txBox="1"/>
      </xdr:nvSpPr>
      <xdr:spPr>
        <a:xfrm>
          <a:off x="16047085" y="5574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DC0240D-4AC5-4DFC-B0A9-FD7C7AAA88BB}"/>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2" name="テキスト ボックス 471">
          <a:extLst>
            <a:ext uri="{FF2B5EF4-FFF2-40B4-BE49-F238E27FC236}">
              <a16:creationId xmlns:a16="http://schemas.microsoft.com/office/drawing/2014/main" id="{A7A92B24-3BE0-4E10-98DE-0C6D659F9F77}"/>
            </a:ext>
          </a:extLst>
        </xdr:cNvPr>
        <xdr:cNvSpPr txBox="1"/>
      </xdr:nvSpPr>
      <xdr:spPr>
        <a:xfrm>
          <a:off x="16047085" y="519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A64E0BD-AB93-44C6-8291-283669AD0506}"/>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30480</xdr:rowOff>
    </xdr:from>
    <xdr:to>
      <xdr:col>116</xdr:col>
      <xdr:colOff>62865</xdr:colOff>
      <xdr:row>42</xdr:row>
      <xdr:rowOff>3810</xdr:rowOff>
    </xdr:to>
    <xdr:cxnSp macro="">
      <xdr:nvCxnSpPr>
        <xdr:cNvPr id="474" name="直線コネクタ 473">
          <a:extLst>
            <a:ext uri="{FF2B5EF4-FFF2-40B4-BE49-F238E27FC236}">
              <a16:creationId xmlns:a16="http://schemas.microsoft.com/office/drawing/2014/main" id="{3EDFD3C4-C5C3-4754-BD17-A91EB5B4AFED}"/>
            </a:ext>
          </a:extLst>
        </xdr:cNvPr>
        <xdr:cNvCxnSpPr/>
      </xdr:nvCxnSpPr>
      <xdr:spPr>
        <a:xfrm flipV="1">
          <a:off x="19947255" y="5686425"/>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7620</xdr:rowOff>
    </xdr:from>
    <xdr:ext cx="469900" cy="258445"/>
    <xdr:sp macro="" textlink="">
      <xdr:nvSpPr>
        <xdr:cNvPr id="475" name="【認定こども園・幼稚園・保育所】&#10;一人当たり面積最小値テキスト">
          <a:extLst>
            <a:ext uri="{FF2B5EF4-FFF2-40B4-BE49-F238E27FC236}">
              <a16:creationId xmlns:a16="http://schemas.microsoft.com/office/drawing/2014/main" id="{D9CF9AAA-281A-4DC0-8D85-F365246F83AA}"/>
            </a:ext>
          </a:extLst>
        </xdr:cNvPr>
        <xdr:cNvSpPr txBox="1"/>
      </xdr:nvSpPr>
      <xdr:spPr>
        <a:xfrm>
          <a:off x="19985990" y="7210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B9681717-257E-4A63-9ABF-124BCA8F2EDD}"/>
            </a:ext>
          </a:extLst>
        </xdr:cNvPr>
        <xdr:cNvCxnSpPr/>
      </xdr:nvCxnSpPr>
      <xdr:spPr>
        <a:xfrm>
          <a:off x="19885660" y="72066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148590</xdr:rowOff>
    </xdr:from>
    <xdr:ext cx="469900" cy="259080"/>
    <xdr:sp macro="" textlink="">
      <xdr:nvSpPr>
        <xdr:cNvPr id="477" name="【認定こども園・幼稚園・保育所】&#10;一人当たり面積最大値テキスト">
          <a:extLst>
            <a:ext uri="{FF2B5EF4-FFF2-40B4-BE49-F238E27FC236}">
              <a16:creationId xmlns:a16="http://schemas.microsoft.com/office/drawing/2014/main" id="{2EE26BC3-5774-4A47-A3AB-DD4D3162955F}"/>
            </a:ext>
          </a:extLst>
        </xdr:cNvPr>
        <xdr:cNvSpPr txBox="1"/>
      </xdr:nvSpPr>
      <xdr:spPr>
        <a:xfrm>
          <a:off x="19985990" y="546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52C23229-F077-49C5-B208-8211753EBAA1}"/>
            </a:ext>
          </a:extLst>
        </xdr:cNvPr>
        <xdr:cNvCxnSpPr/>
      </xdr:nvCxnSpPr>
      <xdr:spPr>
        <a:xfrm>
          <a:off x="19885660" y="56864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128270</xdr:rowOff>
    </xdr:from>
    <xdr:ext cx="469900" cy="259080"/>
    <xdr:sp macro="" textlink="">
      <xdr:nvSpPr>
        <xdr:cNvPr id="479" name="【認定こども園・幼稚園・保育所】&#10;一人当たり面積平均値テキスト">
          <a:extLst>
            <a:ext uri="{FF2B5EF4-FFF2-40B4-BE49-F238E27FC236}">
              <a16:creationId xmlns:a16="http://schemas.microsoft.com/office/drawing/2014/main" id="{718E65D2-4753-404D-B7C2-E2AAEAB2FCAD}"/>
            </a:ext>
          </a:extLst>
        </xdr:cNvPr>
        <xdr:cNvSpPr txBox="1"/>
      </xdr:nvSpPr>
      <xdr:spPr>
        <a:xfrm>
          <a:off x="19985990" y="6475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98F36FFA-7BC7-4318-A0FE-52BD59FDDC26}"/>
            </a:ext>
          </a:extLst>
        </xdr:cNvPr>
        <xdr:cNvSpPr/>
      </xdr:nvSpPr>
      <xdr:spPr>
        <a:xfrm>
          <a:off x="19904710" y="66186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7415D4DA-D5EE-4770-8EC0-03A0B608BD58}"/>
            </a:ext>
          </a:extLst>
        </xdr:cNvPr>
        <xdr:cNvSpPr/>
      </xdr:nvSpPr>
      <xdr:spPr>
        <a:xfrm>
          <a:off x="19161760" y="66128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20B0E591-BB8D-4F82-B8FE-365F7C8C9301}"/>
            </a:ext>
          </a:extLst>
        </xdr:cNvPr>
        <xdr:cNvSpPr/>
      </xdr:nvSpPr>
      <xdr:spPr>
        <a:xfrm>
          <a:off x="18345150" y="66376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42C8BD4D-743A-4F1A-86EB-EF5A3C4346FD}"/>
            </a:ext>
          </a:extLst>
        </xdr:cNvPr>
        <xdr:cNvSpPr/>
      </xdr:nvSpPr>
      <xdr:spPr>
        <a:xfrm>
          <a:off x="17547590" y="66090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4C44757A-A4EA-4C50-9247-72BD04ACB768}"/>
            </a:ext>
          </a:extLst>
        </xdr:cNvPr>
        <xdr:cNvSpPr/>
      </xdr:nvSpPr>
      <xdr:spPr>
        <a:xfrm>
          <a:off x="16761460" y="66090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1570133F-24E8-4A4B-90EC-D495BED3E7B0}"/>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B86D43F-80B1-4C46-B5DE-A6B67DEA8F2F}"/>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676D0ED5-6519-4761-A8A0-C884FE4F9169}"/>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5B6125EA-31A8-41DC-9572-ED2CA9609115}"/>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A247ADC3-9CBD-4D55-9BDE-56DC08AA9274}"/>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10160</xdr:rowOff>
    </xdr:from>
    <xdr:to>
      <xdr:col>116</xdr:col>
      <xdr:colOff>114300</xdr:colOff>
      <xdr:row>41</xdr:row>
      <xdr:rowOff>111760</xdr:rowOff>
    </xdr:to>
    <xdr:sp macro="" textlink="">
      <xdr:nvSpPr>
        <xdr:cNvPr id="490" name="楕円 489">
          <a:extLst>
            <a:ext uri="{FF2B5EF4-FFF2-40B4-BE49-F238E27FC236}">
              <a16:creationId xmlns:a16="http://schemas.microsoft.com/office/drawing/2014/main" id="{FF07AC82-298A-4CED-B794-44E68C68ABDC}"/>
            </a:ext>
          </a:extLst>
        </xdr:cNvPr>
        <xdr:cNvSpPr/>
      </xdr:nvSpPr>
      <xdr:spPr>
        <a:xfrm>
          <a:off x="19904710" y="70415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96520</xdr:rowOff>
    </xdr:from>
    <xdr:ext cx="469900" cy="259080"/>
    <xdr:sp macro="" textlink="">
      <xdr:nvSpPr>
        <xdr:cNvPr id="491" name="【認定こども園・幼稚園・保育所】&#10;一人当たり面積該当値テキスト">
          <a:extLst>
            <a:ext uri="{FF2B5EF4-FFF2-40B4-BE49-F238E27FC236}">
              <a16:creationId xmlns:a16="http://schemas.microsoft.com/office/drawing/2014/main" id="{0BCB03F4-335A-4242-ADD4-E316FFFCBAE5}"/>
            </a:ext>
          </a:extLst>
        </xdr:cNvPr>
        <xdr:cNvSpPr txBox="1"/>
      </xdr:nvSpPr>
      <xdr:spPr>
        <a:xfrm>
          <a:off x="19985990" y="695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158750</xdr:rowOff>
    </xdr:from>
    <xdr:to>
      <xdr:col>112</xdr:col>
      <xdr:colOff>38100</xdr:colOff>
      <xdr:row>41</xdr:row>
      <xdr:rowOff>88900</xdr:rowOff>
    </xdr:to>
    <xdr:sp macro="" textlink="">
      <xdr:nvSpPr>
        <xdr:cNvPr id="492" name="楕円 491">
          <a:extLst>
            <a:ext uri="{FF2B5EF4-FFF2-40B4-BE49-F238E27FC236}">
              <a16:creationId xmlns:a16="http://schemas.microsoft.com/office/drawing/2014/main" id="{3625CD1E-2CEF-44B1-A940-A173D87617F2}"/>
            </a:ext>
          </a:extLst>
        </xdr:cNvPr>
        <xdr:cNvSpPr/>
      </xdr:nvSpPr>
      <xdr:spPr>
        <a:xfrm>
          <a:off x="19161760" y="70186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60960</xdr:rowOff>
    </xdr:to>
    <xdr:cxnSp macro="">
      <xdr:nvCxnSpPr>
        <xdr:cNvPr id="493" name="直線コネクタ 492">
          <a:extLst>
            <a:ext uri="{FF2B5EF4-FFF2-40B4-BE49-F238E27FC236}">
              <a16:creationId xmlns:a16="http://schemas.microsoft.com/office/drawing/2014/main" id="{E95BDE10-2BEC-4092-B487-A744067EE89A}"/>
            </a:ext>
          </a:extLst>
        </xdr:cNvPr>
        <xdr:cNvCxnSpPr/>
      </xdr:nvCxnSpPr>
      <xdr:spPr>
        <a:xfrm>
          <a:off x="19204940" y="7067550"/>
          <a:ext cx="742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158750</xdr:rowOff>
    </xdr:from>
    <xdr:to>
      <xdr:col>107</xdr:col>
      <xdr:colOff>101600</xdr:colOff>
      <xdr:row>41</xdr:row>
      <xdr:rowOff>88900</xdr:rowOff>
    </xdr:to>
    <xdr:sp macro="" textlink="">
      <xdr:nvSpPr>
        <xdr:cNvPr id="494" name="楕円 493">
          <a:extLst>
            <a:ext uri="{FF2B5EF4-FFF2-40B4-BE49-F238E27FC236}">
              <a16:creationId xmlns:a16="http://schemas.microsoft.com/office/drawing/2014/main" id="{0FE184DB-64BB-4B75-86DE-6F5D7A901140}"/>
            </a:ext>
          </a:extLst>
        </xdr:cNvPr>
        <xdr:cNvSpPr/>
      </xdr:nvSpPr>
      <xdr:spPr>
        <a:xfrm>
          <a:off x="18345150" y="70186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38100</xdr:rowOff>
    </xdr:from>
    <xdr:to>
      <xdr:col>111</xdr:col>
      <xdr:colOff>177800</xdr:colOff>
      <xdr:row>41</xdr:row>
      <xdr:rowOff>38100</xdr:rowOff>
    </xdr:to>
    <xdr:cxnSp macro="">
      <xdr:nvCxnSpPr>
        <xdr:cNvPr id="495" name="直線コネクタ 494">
          <a:extLst>
            <a:ext uri="{FF2B5EF4-FFF2-40B4-BE49-F238E27FC236}">
              <a16:creationId xmlns:a16="http://schemas.microsoft.com/office/drawing/2014/main" id="{46632D3E-47FE-4FE8-9479-04AE6364650B}"/>
            </a:ext>
          </a:extLst>
        </xdr:cNvPr>
        <xdr:cNvCxnSpPr/>
      </xdr:nvCxnSpPr>
      <xdr:spPr>
        <a:xfrm>
          <a:off x="18399760" y="706755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96" name="楕円 495">
          <a:extLst>
            <a:ext uri="{FF2B5EF4-FFF2-40B4-BE49-F238E27FC236}">
              <a16:creationId xmlns:a16="http://schemas.microsoft.com/office/drawing/2014/main" id="{10DD6D0C-6459-4474-B976-9B88AEF6F296}"/>
            </a:ext>
          </a:extLst>
        </xdr:cNvPr>
        <xdr:cNvSpPr/>
      </xdr:nvSpPr>
      <xdr:spPr>
        <a:xfrm>
          <a:off x="17547590" y="70224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38100</xdr:rowOff>
    </xdr:from>
    <xdr:to>
      <xdr:col>107</xdr:col>
      <xdr:colOff>50800</xdr:colOff>
      <xdr:row>41</xdr:row>
      <xdr:rowOff>41910</xdr:rowOff>
    </xdr:to>
    <xdr:cxnSp macro="">
      <xdr:nvCxnSpPr>
        <xdr:cNvPr id="497" name="直線コネクタ 496">
          <a:extLst>
            <a:ext uri="{FF2B5EF4-FFF2-40B4-BE49-F238E27FC236}">
              <a16:creationId xmlns:a16="http://schemas.microsoft.com/office/drawing/2014/main" id="{A7FFC6D1-DA00-4074-A2DD-087B3CE0D4A5}"/>
            </a:ext>
          </a:extLst>
        </xdr:cNvPr>
        <xdr:cNvCxnSpPr/>
      </xdr:nvCxnSpPr>
      <xdr:spPr>
        <a:xfrm flipV="1">
          <a:off x="17602200" y="7067550"/>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498" name="楕円 497">
          <a:extLst>
            <a:ext uri="{FF2B5EF4-FFF2-40B4-BE49-F238E27FC236}">
              <a16:creationId xmlns:a16="http://schemas.microsoft.com/office/drawing/2014/main" id="{CA7D8B4E-88C6-42F4-A6C7-A468F942B73C}"/>
            </a:ext>
          </a:extLst>
        </xdr:cNvPr>
        <xdr:cNvSpPr/>
      </xdr:nvSpPr>
      <xdr:spPr>
        <a:xfrm>
          <a:off x="16761460" y="7022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41910</xdr:rowOff>
    </xdr:to>
    <xdr:cxnSp macro="">
      <xdr:nvCxnSpPr>
        <xdr:cNvPr id="499" name="直線コネクタ 498">
          <a:extLst>
            <a:ext uri="{FF2B5EF4-FFF2-40B4-BE49-F238E27FC236}">
              <a16:creationId xmlns:a16="http://schemas.microsoft.com/office/drawing/2014/main" id="{14F30A6A-4420-417D-BB1A-CDC68A17AB57}"/>
            </a:ext>
          </a:extLst>
        </xdr:cNvPr>
        <xdr:cNvCxnSpPr/>
      </xdr:nvCxnSpPr>
      <xdr:spPr>
        <a:xfrm>
          <a:off x="16804640" y="70732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48260</xdr:rowOff>
    </xdr:from>
    <xdr:ext cx="469900" cy="259080"/>
    <xdr:sp macro="" textlink="">
      <xdr:nvSpPr>
        <xdr:cNvPr id="500" name="n_1aveValue【認定こども園・幼稚園・保育所】&#10;一人当たり面積">
          <a:extLst>
            <a:ext uri="{FF2B5EF4-FFF2-40B4-BE49-F238E27FC236}">
              <a16:creationId xmlns:a16="http://schemas.microsoft.com/office/drawing/2014/main" id="{BC834BB4-9705-428E-9309-5C1278FCA3B9}"/>
            </a:ext>
          </a:extLst>
        </xdr:cNvPr>
        <xdr:cNvSpPr txBox="1"/>
      </xdr:nvSpPr>
      <xdr:spPr>
        <a:xfrm>
          <a:off x="18982055" y="6393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67310</xdr:rowOff>
    </xdr:from>
    <xdr:ext cx="469265" cy="259080"/>
    <xdr:sp macro="" textlink="">
      <xdr:nvSpPr>
        <xdr:cNvPr id="501" name="n_2aveValue【認定こども園・幼稚園・保育所】&#10;一人当たり面積">
          <a:extLst>
            <a:ext uri="{FF2B5EF4-FFF2-40B4-BE49-F238E27FC236}">
              <a16:creationId xmlns:a16="http://schemas.microsoft.com/office/drawing/2014/main" id="{58CEE1FE-C1EB-4AA4-B9E6-F0C7395F71A9}"/>
            </a:ext>
          </a:extLst>
        </xdr:cNvPr>
        <xdr:cNvSpPr txBox="1"/>
      </xdr:nvSpPr>
      <xdr:spPr>
        <a:xfrm>
          <a:off x="18181955" y="6409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36830</xdr:rowOff>
    </xdr:from>
    <xdr:ext cx="469265" cy="259080"/>
    <xdr:sp macro="" textlink="">
      <xdr:nvSpPr>
        <xdr:cNvPr id="502" name="n_3aveValue【認定こども園・幼稚園・保育所】&#10;一人当たり面積">
          <a:extLst>
            <a:ext uri="{FF2B5EF4-FFF2-40B4-BE49-F238E27FC236}">
              <a16:creationId xmlns:a16="http://schemas.microsoft.com/office/drawing/2014/main" id="{78F00E3B-7498-492E-A30E-06F6D4A6FC77}"/>
            </a:ext>
          </a:extLst>
        </xdr:cNvPr>
        <xdr:cNvSpPr txBox="1"/>
      </xdr:nvSpPr>
      <xdr:spPr>
        <a:xfrm>
          <a:off x="17384395" y="6380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44450</xdr:rowOff>
    </xdr:from>
    <xdr:ext cx="469265" cy="259080"/>
    <xdr:sp macro="" textlink="">
      <xdr:nvSpPr>
        <xdr:cNvPr id="503" name="n_4aveValue【認定こども園・幼稚園・保育所】&#10;一人当たり面積">
          <a:extLst>
            <a:ext uri="{FF2B5EF4-FFF2-40B4-BE49-F238E27FC236}">
              <a16:creationId xmlns:a16="http://schemas.microsoft.com/office/drawing/2014/main" id="{0A842DF4-6A60-4593-A43A-14A4CACAEB35}"/>
            </a:ext>
          </a:extLst>
        </xdr:cNvPr>
        <xdr:cNvSpPr txBox="1"/>
      </xdr:nvSpPr>
      <xdr:spPr>
        <a:xfrm>
          <a:off x="16588740" y="6390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80010</xdr:rowOff>
    </xdr:from>
    <xdr:ext cx="469900" cy="259080"/>
    <xdr:sp macro="" textlink="">
      <xdr:nvSpPr>
        <xdr:cNvPr id="504" name="n_1mainValue【認定こども園・幼稚園・保育所】&#10;一人当たり面積">
          <a:extLst>
            <a:ext uri="{FF2B5EF4-FFF2-40B4-BE49-F238E27FC236}">
              <a16:creationId xmlns:a16="http://schemas.microsoft.com/office/drawing/2014/main" id="{0F614601-90E8-4E32-A352-5655A40E2D8A}"/>
            </a:ext>
          </a:extLst>
        </xdr:cNvPr>
        <xdr:cNvSpPr txBox="1"/>
      </xdr:nvSpPr>
      <xdr:spPr>
        <a:xfrm>
          <a:off x="18982055" y="711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80010</xdr:rowOff>
    </xdr:from>
    <xdr:ext cx="469265" cy="259080"/>
    <xdr:sp macro="" textlink="">
      <xdr:nvSpPr>
        <xdr:cNvPr id="505" name="n_2mainValue【認定こども園・幼稚園・保育所】&#10;一人当たり面積">
          <a:extLst>
            <a:ext uri="{FF2B5EF4-FFF2-40B4-BE49-F238E27FC236}">
              <a16:creationId xmlns:a16="http://schemas.microsoft.com/office/drawing/2014/main" id="{1DCF4B53-3E70-4892-BB80-45DD787F763F}"/>
            </a:ext>
          </a:extLst>
        </xdr:cNvPr>
        <xdr:cNvSpPr txBox="1"/>
      </xdr:nvSpPr>
      <xdr:spPr>
        <a:xfrm>
          <a:off x="18181955" y="7111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83820</xdr:rowOff>
    </xdr:from>
    <xdr:ext cx="469265" cy="259080"/>
    <xdr:sp macro="" textlink="">
      <xdr:nvSpPr>
        <xdr:cNvPr id="506" name="n_3mainValue【認定こども園・幼稚園・保育所】&#10;一人当たり面積">
          <a:extLst>
            <a:ext uri="{FF2B5EF4-FFF2-40B4-BE49-F238E27FC236}">
              <a16:creationId xmlns:a16="http://schemas.microsoft.com/office/drawing/2014/main" id="{5E94C85C-463D-426A-BD26-681B2890CB2C}"/>
            </a:ext>
          </a:extLst>
        </xdr:cNvPr>
        <xdr:cNvSpPr txBox="1"/>
      </xdr:nvSpPr>
      <xdr:spPr>
        <a:xfrm>
          <a:off x="17384395" y="7115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83820</xdr:rowOff>
    </xdr:from>
    <xdr:ext cx="469265" cy="259080"/>
    <xdr:sp macro="" textlink="">
      <xdr:nvSpPr>
        <xdr:cNvPr id="507" name="n_4mainValue【認定こども園・幼稚園・保育所】&#10;一人当たり面積">
          <a:extLst>
            <a:ext uri="{FF2B5EF4-FFF2-40B4-BE49-F238E27FC236}">
              <a16:creationId xmlns:a16="http://schemas.microsoft.com/office/drawing/2014/main" id="{FE3880DC-02AD-4E22-9B8F-329FCF6DB3A3}"/>
            </a:ext>
          </a:extLst>
        </xdr:cNvPr>
        <xdr:cNvSpPr txBox="1"/>
      </xdr:nvSpPr>
      <xdr:spPr>
        <a:xfrm>
          <a:off x="16588740" y="7115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34C9B87-989B-4283-9DE8-FD5BC377218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1633FC91-F2B3-433A-9F12-E043FB62013A}"/>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15D9390-3B1B-470B-BE2A-CE3AA01D8A85}"/>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C4DB9079-5866-4DE7-820D-8966E7F82B9B}"/>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A187349-EAC8-40B7-987A-633C30343651}"/>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4962553-6026-43B2-A84A-B61F6DC42E6B}"/>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152DE3D2-CDA1-4FD3-BC88-012822E027CD}"/>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DCAB4F0-6831-49F4-815A-91B4574852B7}"/>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6" name="テキスト ボックス 515">
          <a:extLst>
            <a:ext uri="{FF2B5EF4-FFF2-40B4-BE49-F238E27FC236}">
              <a16:creationId xmlns:a16="http://schemas.microsoft.com/office/drawing/2014/main" id="{A988A701-CBBF-45BA-AF3C-5C824DB279C9}"/>
            </a:ext>
          </a:extLst>
        </xdr:cNvPr>
        <xdr:cNvSpPr txBox="1"/>
      </xdr:nvSpPr>
      <xdr:spPr>
        <a:xfrm>
          <a:off x="1116584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FE539157-F55B-4555-85A6-772B64F74387}"/>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518" name="テキスト ボックス 517">
          <a:extLst>
            <a:ext uri="{FF2B5EF4-FFF2-40B4-BE49-F238E27FC236}">
              <a16:creationId xmlns:a16="http://schemas.microsoft.com/office/drawing/2014/main" id="{C28003A3-BAC7-459B-8198-72075053CDCE}"/>
            </a:ext>
          </a:extLst>
        </xdr:cNvPr>
        <xdr:cNvSpPr txBox="1"/>
      </xdr:nvSpPr>
      <xdr:spPr>
        <a:xfrm>
          <a:off x="10842625" y="11285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73528621-AF94-4F1E-BE7A-4042B59B4C58}"/>
            </a:ext>
          </a:extLst>
        </xdr:cNvPr>
        <xdr:cNvCxnSpPr/>
      </xdr:nvCxnSpPr>
      <xdr:spPr>
        <a:xfrm>
          <a:off x="11203940" y="1097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8445"/>
    <xdr:sp macro="" textlink="">
      <xdr:nvSpPr>
        <xdr:cNvPr id="520" name="テキスト ボックス 519">
          <a:extLst>
            <a:ext uri="{FF2B5EF4-FFF2-40B4-BE49-F238E27FC236}">
              <a16:creationId xmlns:a16="http://schemas.microsoft.com/office/drawing/2014/main" id="{4113BF49-2206-4541-8E6B-3550C17C1CE3}"/>
            </a:ext>
          </a:extLst>
        </xdr:cNvPr>
        <xdr:cNvSpPr txBox="1"/>
      </xdr:nvSpPr>
      <xdr:spPr>
        <a:xfrm>
          <a:off x="10842625" y="108286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30A5C257-D015-489F-A718-E5FA99CE8725}"/>
            </a:ext>
          </a:extLst>
        </xdr:cNvPr>
        <xdr:cNvCxnSpPr/>
      </xdr:nvCxnSpPr>
      <xdr:spPr>
        <a:xfrm>
          <a:off x="11203940" y="1051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522" name="テキスト ボックス 521">
          <a:extLst>
            <a:ext uri="{FF2B5EF4-FFF2-40B4-BE49-F238E27FC236}">
              <a16:creationId xmlns:a16="http://schemas.microsoft.com/office/drawing/2014/main" id="{FA3398E4-3958-4FC1-A0FC-8E480DD3E5A5}"/>
            </a:ext>
          </a:extLst>
        </xdr:cNvPr>
        <xdr:cNvSpPr txBox="1"/>
      </xdr:nvSpPr>
      <xdr:spPr>
        <a:xfrm>
          <a:off x="10842625" y="103752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116C1ACA-2EDF-4F1D-BBDC-618299470DED}"/>
            </a:ext>
          </a:extLst>
        </xdr:cNvPr>
        <xdr:cNvCxnSpPr/>
      </xdr:nvCxnSpPr>
      <xdr:spPr>
        <a:xfrm>
          <a:off x="11203940" y="1005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524" name="テキスト ボックス 523">
          <a:extLst>
            <a:ext uri="{FF2B5EF4-FFF2-40B4-BE49-F238E27FC236}">
              <a16:creationId xmlns:a16="http://schemas.microsoft.com/office/drawing/2014/main" id="{FD880EA6-EC73-4AA2-85EB-91D4E7AD289B}"/>
            </a:ext>
          </a:extLst>
        </xdr:cNvPr>
        <xdr:cNvSpPr txBox="1"/>
      </xdr:nvSpPr>
      <xdr:spPr>
        <a:xfrm>
          <a:off x="10842625" y="99142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1DCA2222-6CD8-4753-8E12-E31F216DE83A}"/>
            </a:ext>
          </a:extLst>
        </xdr:cNvPr>
        <xdr:cNvCxnSpPr/>
      </xdr:nvCxnSpPr>
      <xdr:spPr>
        <a:xfrm>
          <a:off x="11203940" y="960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526" name="テキスト ボックス 525">
          <a:extLst>
            <a:ext uri="{FF2B5EF4-FFF2-40B4-BE49-F238E27FC236}">
              <a16:creationId xmlns:a16="http://schemas.microsoft.com/office/drawing/2014/main" id="{056A7DB5-EA61-4843-B2A7-6A3128642CBB}"/>
            </a:ext>
          </a:extLst>
        </xdr:cNvPr>
        <xdr:cNvSpPr txBox="1"/>
      </xdr:nvSpPr>
      <xdr:spPr>
        <a:xfrm>
          <a:off x="10842625" y="94570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F6061CAA-4B14-4CC6-9CB2-12B500DF65B9}"/>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528" name="テキスト ボックス 527">
          <a:extLst>
            <a:ext uri="{FF2B5EF4-FFF2-40B4-BE49-F238E27FC236}">
              <a16:creationId xmlns:a16="http://schemas.microsoft.com/office/drawing/2014/main" id="{49FB7006-2915-407E-B2ED-D6EBCCD53FB6}"/>
            </a:ext>
          </a:extLst>
        </xdr:cNvPr>
        <xdr:cNvSpPr txBox="1"/>
      </xdr:nvSpPr>
      <xdr:spPr>
        <a:xfrm>
          <a:off x="10842625" y="9003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91973172-19A9-461C-B6D5-10CB8C537E2F}"/>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22860</xdr:rowOff>
    </xdr:from>
    <xdr:to>
      <xdr:col>85</xdr:col>
      <xdr:colOff>126365</xdr:colOff>
      <xdr:row>64</xdr:row>
      <xdr:rowOff>64135</xdr:rowOff>
    </xdr:to>
    <xdr:cxnSp macro="">
      <xdr:nvCxnSpPr>
        <xdr:cNvPr id="530" name="直線コネクタ 529">
          <a:extLst>
            <a:ext uri="{FF2B5EF4-FFF2-40B4-BE49-F238E27FC236}">
              <a16:creationId xmlns:a16="http://schemas.microsoft.com/office/drawing/2014/main" id="{803F01E5-CFA8-4FF1-93F9-882F4DF6B104}"/>
            </a:ext>
          </a:extLst>
        </xdr:cNvPr>
        <xdr:cNvCxnSpPr/>
      </xdr:nvCxnSpPr>
      <xdr:spPr>
        <a:xfrm flipV="1">
          <a:off x="14703425" y="962025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67945</xdr:rowOff>
    </xdr:from>
    <xdr:ext cx="405130" cy="258445"/>
    <xdr:sp macro="" textlink="">
      <xdr:nvSpPr>
        <xdr:cNvPr id="531" name="【学校施設】&#10;有形固定資産減価償却率最小値テキスト">
          <a:extLst>
            <a:ext uri="{FF2B5EF4-FFF2-40B4-BE49-F238E27FC236}">
              <a16:creationId xmlns:a16="http://schemas.microsoft.com/office/drawing/2014/main" id="{F9D265EE-1FE7-475C-B1BD-1716E9947F5B}"/>
            </a:ext>
          </a:extLst>
        </xdr:cNvPr>
        <xdr:cNvSpPr txBox="1"/>
      </xdr:nvSpPr>
      <xdr:spPr>
        <a:xfrm>
          <a:off x="14742160" y="11038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64135</xdr:rowOff>
    </xdr:from>
    <xdr:to>
      <xdr:col>86</xdr:col>
      <xdr:colOff>25400</xdr:colOff>
      <xdr:row>64</xdr:row>
      <xdr:rowOff>64135</xdr:rowOff>
    </xdr:to>
    <xdr:cxnSp macro="">
      <xdr:nvCxnSpPr>
        <xdr:cNvPr id="532" name="直線コネクタ 531">
          <a:extLst>
            <a:ext uri="{FF2B5EF4-FFF2-40B4-BE49-F238E27FC236}">
              <a16:creationId xmlns:a16="http://schemas.microsoft.com/office/drawing/2014/main" id="{4AD6A54B-46F0-401D-9C24-1C8098768193}"/>
            </a:ext>
          </a:extLst>
        </xdr:cNvPr>
        <xdr:cNvCxnSpPr/>
      </xdr:nvCxnSpPr>
      <xdr:spPr>
        <a:xfrm>
          <a:off x="14611350" y="110331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140970</xdr:rowOff>
    </xdr:from>
    <xdr:ext cx="405130" cy="259080"/>
    <xdr:sp macro="" textlink="">
      <xdr:nvSpPr>
        <xdr:cNvPr id="533" name="【学校施設】&#10;有形固定資産減価償却率最大値テキスト">
          <a:extLst>
            <a:ext uri="{FF2B5EF4-FFF2-40B4-BE49-F238E27FC236}">
              <a16:creationId xmlns:a16="http://schemas.microsoft.com/office/drawing/2014/main" id="{530C5300-95D1-4C76-864F-5A63E41A4B36}"/>
            </a:ext>
          </a:extLst>
        </xdr:cNvPr>
        <xdr:cNvSpPr txBox="1"/>
      </xdr:nvSpPr>
      <xdr:spPr>
        <a:xfrm>
          <a:off x="14742160" y="9397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D69E37CC-7E83-4167-B38C-382D9F28EA93}"/>
            </a:ext>
          </a:extLst>
        </xdr:cNvPr>
        <xdr:cNvCxnSpPr/>
      </xdr:nvCxnSpPr>
      <xdr:spPr>
        <a:xfrm>
          <a:off x="14611350" y="96202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26670</xdr:rowOff>
    </xdr:from>
    <xdr:ext cx="405130" cy="259080"/>
    <xdr:sp macro="" textlink="">
      <xdr:nvSpPr>
        <xdr:cNvPr id="535" name="【学校施設】&#10;有形固定資産減価償却率平均値テキスト">
          <a:extLst>
            <a:ext uri="{FF2B5EF4-FFF2-40B4-BE49-F238E27FC236}">
              <a16:creationId xmlns:a16="http://schemas.microsoft.com/office/drawing/2014/main" id="{CFC17540-41C6-420C-B4B7-9DAB25D21214}"/>
            </a:ext>
          </a:extLst>
        </xdr:cNvPr>
        <xdr:cNvSpPr txBox="1"/>
      </xdr:nvSpPr>
      <xdr:spPr>
        <a:xfrm>
          <a:off x="14742160" y="10140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3810</xdr:rowOff>
    </xdr:from>
    <xdr:to>
      <xdr:col>85</xdr:col>
      <xdr:colOff>177800</xdr:colOff>
      <xdr:row>60</xdr:row>
      <xdr:rowOff>105410</xdr:rowOff>
    </xdr:to>
    <xdr:sp macro="" textlink="">
      <xdr:nvSpPr>
        <xdr:cNvPr id="536" name="フローチャート: 判断 535">
          <a:extLst>
            <a:ext uri="{FF2B5EF4-FFF2-40B4-BE49-F238E27FC236}">
              <a16:creationId xmlns:a16="http://schemas.microsoft.com/office/drawing/2014/main" id="{7375C8A1-76A8-4C8A-AAD4-1F7D96DDCFBF}"/>
            </a:ext>
          </a:extLst>
        </xdr:cNvPr>
        <xdr:cNvSpPr/>
      </xdr:nvSpPr>
      <xdr:spPr>
        <a:xfrm>
          <a:off x="14649450" y="102927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129540</xdr:rowOff>
    </xdr:from>
    <xdr:to>
      <xdr:col>81</xdr:col>
      <xdr:colOff>101600</xdr:colOff>
      <xdr:row>60</xdr:row>
      <xdr:rowOff>59690</xdr:rowOff>
    </xdr:to>
    <xdr:sp macro="" textlink="">
      <xdr:nvSpPr>
        <xdr:cNvPr id="537" name="フローチャート: 判断 536">
          <a:extLst>
            <a:ext uri="{FF2B5EF4-FFF2-40B4-BE49-F238E27FC236}">
              <a16:creationId xmlns:a16="http://schemas.microsoft.com/office/drawing/2014/main" id="{B70806A3-C04F-4DC3-8960-86FE73CEA3BF}"/>
            </a:ext>
          </a:extLst>
        </xdr:cNvPr>
        <xdr:cNvSpPr/>
      </xdr:nvSpPr>
      <xdr:spPr>
        <a:xfrm>
          <a:off x="13887450" y="1024890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152400</xdr:rowOff>
    </xdr:from>
    <xdr:to>
      <xdr:col>76</xdr:col>
      <xdr:colOff>165100</xdr:colOff>
      <xdr:row>60</xdr:row>
      <xdr:rowOff>82550</xdr:rowOff>
    </xdr:to>
    <xdr:sp macro="" textlink="">
      <xdr:nvSpPr>
        <xdr:cNvPr id="538" name="フローチャート: 判断 537">
          <a:extLst>
            <a:ext uri="{FF2B5EF4-FFF2-40B4-BE49-F238E27FC236}">
              <a16:creationId xmlns:a16="http://schemas.microsoft.com/office/drawing/2014/main" id="{5A7798F5-E1D9-4DEF-93FF-9385FFF1904B}"/>
            </a:ext>
          </a:extLst>
        </xdr:cNvPr>
        <xdr:cNvSpPr/>
      </xdr:nvSpPr>
      <xdr:spPr>
        <a:xfrm>
          <a:off x="13089890" y="102679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102235</xdr:rowOff>
    </xdr:from>
    <xdr:to>
      <xdr:col>72</xdr:col>
      <xdr:colOff>38100</xdr:colOff>
      <xdr:row>60</xdr:row>
      <xdr:rowOff>32385</xdr:rowOff>
    </xdr:to>
    <xdr:sp macro="" textlink="">
      <xdr:nvSpPr>
        <xdr:cNvPr id="539" name="フローチャート: 判断 538">
          <a:extLst>
            <a:ext uri="{FF2B5EF4-FFF2-40B4-BE49-F238E27FC236}">
              <a16:creationId xmlns:a16="http://schemas.microsoft.com/office/drawing/2014/main" id="{BEA6B0C0-05AC-45A0-941E-AA99F107ECA2}"/>
            </a:ext>
          </a:extLst>
        </xdr:cNvPr>
        <xdr:cNvSpPr/>
      </xdr:nvSpPr>
      <xdr:spPr>
        <a:xfrm>
          <a:off x="12303760" y="102139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79375</xdr:rowOff>
    </xdr:from>
    <xdr:to>
      <xdr:col>67</xdr:col>
      <xdr:colOff>101600</xdr:colOff>
      <xdr:row>60</xdr:row>
      <xdr:rowOff>9525</xdr:rowOff>
    </xdr:to>
    <xdr:sp macro="" textlink="">
      <xdr:nvSpPr>
        <xdr:cNvPr id="540" name="フローチャート: 判断 539">
          <a:extLst>
            <a:ext uri="{FF2B5EF4-FFF2-40B4-BE49-F238E27FC236}">
              <a16:creationId xmlns:a16="http://schemas.microsoft.com/office/drawing/2014/main" id="{9DAF0488-B464-4578-9F42-7F7F27DD7AF5}"/>
            </a:ext>
          </a:extLst>
        </xdr:cNvPr>
        <xdr:cNvSpPr/>
      </xdr:nvSpPr>
      <xdr:spPr>
        <a:xfrm>
          <a:off x="11487150" y="101949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1" name="テキスト ボックス 540">
          <a:extLst>
            <a:ext uri="{FF2B5EF4-FFF2-40B4-BE49-F238E27FC236}">
              <a16:creationId xmlns:a16="http://schemas.microsoft.com/office/drawing/2014/main" id="{12E289B8-38F0-4721-950C-21EF020CDE2E}"/>
            </a:ext>
          </a:extLst>
        </xdr:cNvPr>
        <xdr:cNvSpPr txBox="1"/>
      </xdr:nvSpPr>
      <xdr:spPr>
        <a:xfrm>
          <a:off x="1453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2" name="テキスト ボックス 541">
          <a:extLst>
            <a:ext uri="{FF2B5EF4-FFF2-40B4-BE49-F238E27FC236}">
              <a16:creationId xmlns:a16="http://schemas.microsoft.com/office/drawing/2014/main" id="{27B191E3-43F9-43B9-8ACF-B372027EA7A1}"/>
            </a:ext>
          </a:extLst>
        </xdr:cNvPr>
        <xdr:cNvSpPr txBox="1"/>
      </xdr:nvSpPr>
      <xdr:spPr>
        <a:xfrm>
          <a:off x="13770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3" name="テキスト ボックス 542">
          <a:extLst>
            <a:ext uri="{FF2B5EF4-FFF2-40B4-BE49-F238E27FC236}">
              <a16:creationId xmlns:a16="http://schemas.microsoft.com/office/drawing/2014/main" id="{B73B78D6-78FF-4714-B3EB-0CD3DF39D6C7}"/>
            </a:ext>
          </a:extLst>
        </xdr:cNvPr>
        <xdr:cNvSpPr txBox="1"/>
      </xdr:nvSpPr>
      <xdr:spPr>
        <a:xfrm>
          <a:off x="12973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4" name="テキスト ボックス 543">
          <a:extLst>
            <a:ext uri="{FF2B5EF4-FFF2-40B4-BE49-F238E27FC236}">
              <a16:creationId xmlns:a16="http://schemas.microsoft.com/office/drawing/2014/main" id="{5FA7AF96-7142-441C-A525-8A68CD41ACC8}"/>
            </a:ext>
          </a:extLst>
        </xdr:cNvPr>
        <xdr:cNvSpPr txBox="1"/>
      </xdr:nvSpPr>
      <xdr:spPr>
        <a:xfrm>
          <a:off x="12175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5" name="テキスト ボックス 544">
          <a:extLst>
            <a:ext uri="{FF2B5EF4-FFF2-40B4-BE49-F238E27FC236}">
              <a16:creationId xmlns:a16="http://schemas.microsoft.com/office/drawing/2014/main" id="{09F60899-A362-4181-B035-B2F7E6481E69}"/>
            </a:ext>
          </a:extLst>
        </xdr:cNvPr>
        <xdr:cNvSpPr txBox="1"/>
      </xdr:nvSpPr>
      <xdr:spPr>
        <a:xfrm>
          <a:off x="11370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36195</xdr:rowOff>
    </xdr:from>
    <xdr:to>
      <xdr:col>85</xdr:col>
      <xdr:colOff>177800</xdr:colOff>
      <xdr:row>62</xdr:row>
      <xdr:rowOff>137795</xdr:rowOff>
    </xdr:to>
    <xdr:sp macro="" textlink="">
      <xdr:nvSpPr>
        <xdr:cNvPr id="546" name="楕円 545">
          <a:extLst>
            <a:ext uri="{FF2B5EF4-FFF2-40B4-BE49-F238E27FC236}">
              <a16:creationId xmlns:a16="http://schemas.microsoft.com/office/drawing/2014/main" id="{3F704399-94C6-46E7-8B66-4885294D3846}"/>
            </a:ext>
          </a:extLst>
        </xdr:cNvPr>
        <xdr:cNvSpPr/>
      </xdr:nvSpPr>
      <xdr:spPr>
        <a:xfrm>
          <a:off x="14649450" y="106660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14605</xdr:rowOff>
    </xdr:from>
    <xdr:ext cx="405130" cy="259080"/>
    <xdr:sp macro="" textlink="">
      <xdr:nvSpPr>
        <xdr:cNvPr id="547" name="【学校施設】&#10;有形固定資産減価償却率該当値テキスト">
          <a:extLst>
            <a:ext uri="{FF2B5EF4-FFF2-40B4-BE49-F238E27FC236}">
              <a16:creationId xmlns:a16="http://schemas.microsoft.com/office/drawing/2014/main" id="{5BEE4A05-F51C-46AE-A821-46FBCB959908}"/>
            </a:ext>
          </a:extLst>
        </xdr:cNvPr>
        <xdr:cNvSpPr txBox="1"/>
      </xdr:nvSpPr>
      <xdr:spPr>
        <a:xfrm>
          <a:off x="14742160" y="10648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48" name="楕円 547">
          <a:extLst>
            <a:ext uri="{FF2B5EF4-FFF2-40B4-BE49-F238E27FC236}">
              <a16:creationId xmlns:a16="http://schemas.microsoft.com/office/drawing/2014/main" id="{A9A6F6CC-19F5-4707-92D6-E96AD0FF5B3B}"/>
            </a:ext>
          </a:extLst>
        </xdr:cNvPr>
        <xdr:cNvSpPr/>
      </xdr:nvSpPr>
      <xdr:spPr>
        <a:xfrm>
          <a:off x="13887450" y="1058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86995</xdr:rowOff>
    </xdr:to>
    <xdr:cxnSp macro="">
      <xdr:nvCxnSpPr>
        <xdr:cNvPr id="549" name="直線コネクタ 548">
          <a:extLst>
            <a:ext uri="{FF2B5EF4-FFF2-40B4-BE49-F238E27FC236}">
              <a16:creationId xmlns:a16="http://schemas.microsoft.com/office/drawing/2014/main" id="{8467105C-42D2-4CC5-8717-A477B2666356}"/>
            </a:ext>
          </a:extLst>
        </xdr:cNvPr>
        <xdr:cNvCxnSpPr/>
      </xdr:nvCxnSpPr>
      <xdr:spPr>
        <a:xfrm>
          <a:off x="13942060" y="10629900"/>
          <a:ext cx="762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132080</xdr:rowOff>
    </xdr:from>
    <xdr:to>
      <xdr:col>76</xdr:col>
      <xdr:colOff>165100</xdr:colOff>
      <xdr:row>63</xdr:row>
      <xdr:rowOff>62230</xdr:rowOff>
    </xdr:to>
    <xdr:sp macro="" textlink="">
      <xdr:nvSpPr>
        <xdr:cNvPr id="550" name="楕円 549">
          <a:extLst>
            <a:ext uri="{FF2B5EF4-FFF2-40B4-BE49-F238E27FC236}">
              <a16:creationId xmlns:a16="http://schemas.microsoft.com/office/drawing/2014/main" id="{E0888EB7-B62A-41CD-8C66-79DE79625D46}"/>
            </a:ext>
          </a:extLst>
        </xdr:cNvPr>
        <xdr:cNvSpPr/>
      </xdr:nvSpPr>
      <xdr:spPr>
        <a:xfrm>
          <a:off x="13089890" y="10765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63</xdr:row>
      <xdr:rowOff>11430</xdr:rowOff>
    </xdr:to>
    <xdr:cxnSp macro="">
      <xdr:nvCxnSpPr>
        <xdr:cNvPr id="551" name="直線コネクタ 550">
          <a:extLst>
            <a:ext uri="{FF2B5EF4-FFF2-40B4-BE49-F238E27FC236}">
              <a16:creationId xmlns:a16="http://schemas.microsoft.com/office/drawing/2014/main" id="{8A7390B8-4E09-4654-B77A-8FB9C93EE0D4}"/>
            </a:ext>
          </a:extLst>
        </xdr:cNvPr>
        <xdr:cNvCxnSpPr/>
      </xdr:nvCxnSpPr>
      <xdr:spPr>
        <a:xfrm flipV="1">
          <a:off x="13144500" y="10629900"/>
          <a:ext cx="79756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31750</xdr:rowOff>
    </xdr:from>
    <xdr:to>
      <xdr:col>72</xdr:col>
      <xdr:colOff>38100</xdr:colOff>
      <xdr:row>62</xdr:row>
      <xdr:rowOff>133350</xdr:rowOff>
    </xdr:to>
    <xdr:sp macro="" textlink="">
      <xdr:nvSpPr>
        <xdr:cNvPr id="552" name="楕円 551">
          <a:extLst>
            <a:ext uri="{FF2B5EF4-FFF2-40B4-BE49-F238E27FC236}">
              <a16:creationId xmlns:a16="http://schemas.microsoft.com/office/drawing/2014/main" id="{D780B3A5-F470-409F-AEC9-DB1CDE7736AE}"/>
            </a:ext>
          </a:extLst>
        </xdr:cNvPr>
        <xdr:cNvSpPr/>
      </xdr:nvSpPr>
      <xdr:spPr>
        <a:xfrm>
          <a:off x="12303760" y="106597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82550</xdr:rowOff>
    </xdr:from>
    <xdr:to>
      <xdr:col>76</xdr:col>
      <xdr:colOff>114300</xdr:colOff>
      <xdr:row>63</xdr:row>
      <xdr:rowOff>11430</xdr:rowOff>
    </xdr:to>
    <xdr:cxnSp macro="">
      <xdr:nvCxnSpPr>
        <xdr:cNvPr id="553" name="直線コネクタ 552">
          <a:extLst>
            <a:ext uri="{FF2B5EF4-FFF2-40B4-BE49-F238E27FC236}">
              <a16:creationId xmlns:a16="http://schemas.microsoft.com/office/drawing/2014/main" id="{4F04003A-D574-4EB9-9924-2E1551BBF09F}"/>
            </a:ext>
          </a:extLst>
        </xdr:cNvPr>
        <xdr:cNvCxnSpPr/>
      </xdr:nvCxnSpPr>
      <xdr:spPr>
        <a:xfrm>
          <a:off x="12346940" y="10714355"/>
          <a:ext cx="79756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554" name="楕円 553">
          <a:extLst>
            <a:ext uri="{FF2B5EF4-FFF2-40B4-BE49-F238E27FC236}">
              <a16:creationId xmlns:a16="http://schemas.microsoft.com/office/drawing/2014/main" id="{3FE6386E-5B2B-442F-8D11-63BCE669A5B8}"/>
            </a:ext>
          </a:extLst>
        </xdr:cNvPr>
        <xdr:cNvSpPr/>
      </xdr:nvSpPr>
      <xdr:spPr>
        <a:xfrm>
          <a:off x="11487150" y="10737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82550</xdr:rowOff>
    </xdr:from>
    <xdr:to>
      <xdr:col>71</xdr:col>
      <xdr:colOff>177800</xdr:colOff>
      <xdr:row>62</xdr:row>
      <xdr:rowOff>160020</xdr:rowOff>
    </xdr:to>
    <xdr:cxnSp macro="">
      <xdr:nvCxnSpPr>
        <xdr:cNvPr id="555" name="直線コネクタ 554">
          <a:extLst>
            <a:ext uri="{FF2B5EF4-FFF2-40B4-BE49-F238E27FC236}">
              <a16:creationId xmlns:a16="http://schemas.microsoft.com/office/drawing/2014/main" id="{DF072FB3-95CE-4014-9156-3DC597B084B4}"/>
            </a:ext>
          </a:extLst>
        </xdr:cNvPr>
        <xdr:cNvCxnSpPr/>
      </xdr:nvCxnSpPr>
      <xdr:spPr>
        <a:xfrm flipV="1">
          <a:off x="11541760" y="10714355"/>
          <a:ext cx="8051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76200</xdr:rowOff>
    </xdr:from>
    <xdr:ext cx="405130" cy="258445"/>
    <xdr:sp macro="" textlink="">
      <xdr:nvSpPr>
        <xdr:cNvPr id="556" name="n_1aveValue【学校施設】&#10;有形固定資産減価償却率">
          <a:extLst>
            <a:ext uri="{FF2B5EF4-FFF2-40B4-BE49-F238E27FC236}">
              <a16:creationId xmlns:a16="http://schemas.microsoft.com/office/drawing/2014/main" id="{9CBC4EFA-1DE6-49F8-955D-8E192A10B50D}"/>
            </a:ext>
          </a:extLst>
        </xdr:cNvPr>
        <xdr:cNvSpPr txBox="1"/>
      </xdr:nvSpPr>
      <xdr:spPr>
        <a:xfrm>
          <a:off x="13738225" y="10020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99060</xdr:rowOff>
    </xdr:from>
    <xdr:ext cx="404495" cy="258445"/>
    <xdr:sp macro="" textlink="">
      <xdr:nvSpPr>
        <xdr:cNvPr id="557" name="n_2aveValue【学校施設】&#10;有形固定資産減価償却率">
          <a:extLst>
            <a:ext uri="{FF2B5EF4-FFF2-40B4-BE49-F238E27FC236}">
              <a16:creationId xmlns:a16="http://schemas.microsoft.com/office/drawing/2014/main" id="{4640BCCD-1E58-4D6B-B653-12022AC78900}"/>
            </a:ext>
          </a:extLst>
        </xdr:cNvPr>
        <xdr:cNvSpPr txBox="1"/>
      </xdr:nvSpPr>
      <xdr:spPr>
        <a:xfrm>
          <a:off x="12957175" y="10039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48895</xdr:rowOff>
    </xdr:from>
    <xdr:ext cx="404495" cy="259080"/>
    <xdr:sp macro="" textlink="">
      <xdr:nvSpPr>
        <xdr:cNvPr id="558" name="n_3aveValue【学校施設】&#10;有形固定資産減価償却率">
          <a:extLst>
            <a:ext uri="{FF2B5EF4-FFF2-40B4-BE49-F238E27FC236}">
              <a16:creationId xmlns:a16="http://schemas.microsoft.com/office/drawing/2014/main" id="{2073D4AA-8779-4CB7-AB63-3918128F8FE0}"/>
            </a:ext>
          </a:extLst>
        </xdr:cNvPr>
        <xdr:cNvSpPr txBox="1"/>
      </xdr:nvSpPr>
      <xdr:spPr>
        <a:xfrm>
          <a:off x="12171045" y="9994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26035</xdr:rowOff>
    </xdr:from>
    <xdr:ext cx="404495" cy="259080"/>
    <xdr:sp macro="" textlink="">
      <xdr:nvSpPr>
        <xdr:cNvPr id="559" name="n_4aveValue【学校施設】&#10;有形固定資産減価償却率">
          <a:extLst>
            <a:ext uri="{FF2B5EF4-FFF2-40B4-BE49-F238E27FC236}">
              <a16:creationId xmlns:a16="http://schemas.microsoft.com/office/drawing/2014/main" id="{DF1C2277-3A56-44DA-B86C-2AB0B1428B2A}"/>
            </a:ext>
          </a:extLst>
        </xdr:cNvPr>
        <xdr:cNvSpPr txBox="1"/>
      </xdr:nvSpPr>
      <xdr:spPr>
        <a:xfrm>
          <a:off x="11354435" y="9966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41910</xdr:rowOff>
    </xdr:from>
    <xdr:ext cx="405130" cy="258445"/>
    <xdr:sp macro="" textlink="">
      <xdr:nvSpPr>
        <xdr:cNvPr id="560" name="n_1mainValue【学校施設】&#10;有形固定資産減価償却率">
          <a:extLst>
            <a:ext uri="{FF2B5EF4-FFF2-40B4-BE49-F238E27FC236}">
              <a16:creationId xmlns:a16="http://schemas.microsoft.com/office/drawing/2014/main" id="{FFF7C1B9-E6CD-4FC6-8931-D147CF36F0FF}"/>
            </a:ext>
          </a:extLst>
        </xdr:cNvPr>
        <xdr:cNvSpPr txBox="1"/>
      </xdr:nvSpPr>
      <xdr:spPr>
        <a:xfrm>
          <a:off x="13738225" y="10673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53340</xdr:rowOff>
    </xdr:from>
    <xdr:ext cx="404495" cy="258445"/>
    <xdr:sp macro="" textlink="">
      <xdr:nvSpPr>
        <xdr:cNvPr id="561" name="n_2mainValue【学校施設】&#10;有形固定資産減価償却率">
          <a:extLst>
            <a:ext uri="{FF2B5EF4-FFF2-40B4-BE49-F238E27FC236}">
              <a16:creationId xmlns:a16="http://schemas.microsoft.com/office/drawing/2014/main" id="{A371974C-42C1-444B-AFC6-40ADB0AF9E3F}"/>
            </a:ext>
          </a:extLst>
        </xdr:cNvPr>
        <xdr:cNvSpPr txBox="1"/>
      </xdr:nvSpPr>
      <xdr:spPr>
        <a:xfrm>
          <a:off x="12957175" y="10858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124460</xdr:rowOff>
    </xdr:from>
    <xdr:ext cx="404495" cy="259080"/>
    <xdr:sp macro="" textlink="">
      <xdr:nvSpPr>
        <xdr:cNvPr id="562" name="n_3mainValue【学校施設】&#10;有形固定資産減価償却率">
          <a:extLst>
            <a:ext uri="{FF2B5EF4-FFF2-40B4-BE49-F238E27FC236}">
              <a16:creationId xmlns:a16="http://schemas.microsoft.com/office/drawing/2014/main" id="{8B422B45-06AB-4A52-970C-30D67DCAC3F3}"/>
            </a:ext>
          </a:extLst>
        </xdr:cNvPr>
        <xdr:cNvSpPr txBox="1"/>
      </xdr:nvSpPr>
      <xdr:spPr>
        <a:xfrm>
          <a:off x="12171045" y="10756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30480</xdr:rowOff>
    </xdr:from>
    <xdr:ext cx="404495" cy="258445"/>
    <xdr:sp macro="" textlink="">
      <xdr:nvSpPr>
        <xdr:cNvPr id="563" name="n_4mainValue【学校施設】&#10;有形固定資産減価償却率">
          <a:extLst>
            <a:ext uri="{FF2B5EF4-FFF2-40B4-BE49-F238E27FC236}">
              <a16:creationId xmlns:a16="http://schemas.microsoft.com/office/drawing/2014/main" id="{8566A6AC-554D-42E0-911A-86B7B2E9AAF0}"/>
            </a:ext>
          </a:extLst>
        </xdr:cNvPr>
        <xdr:cNvSpPr txBox="1"/>
      </xdr:nvSpPr>
      <xdr:spPr>
        <a:xfrm>
          <a:off x="11354435" y="10829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F5B3B1C6-E018-4258-9634-7D5A7A0D82D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41607C18-557E-4CBB-9939-4307BF98B72A}"/>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FBE71454-CF7C-4FC6-BB53-CD5C05572E60}"/>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676E49E9-96EF-4C71-9021-062546814F6A}"/>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E66C9C43-EAEE-4B1F-81A2-12D778D198A0}"/>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B5D765EE-B1DF-4504-B639-8339684FFF91}"/>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DBA5962F-A8B4-4BF6-A6D9-61F6FDC069B5}"/>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979B4A0-9535-4B57-AB2A-6FF7562FF395}"/>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2" name="テキスト ボックス 571">
          <a:extLst>
            <a:ext uri="{FF2B5EF4-FFF2-40B4-BE49-F238E27FC236}">
              <a16:creationId xmlns:a16="http://schemas.microsoft.com/office/drawing/2014/main" id="{B11A04DB-F014-438E-A715-7070A57869CF}"/>
            </a:ext>
          </a:extLst>
        </xdr:cNvPr>
        <xdr:cNvSpPr txBox="1"/>
      </xdr:nvSpPr>
      <xdr:spPr>
        <a:xfrm>
          <a:off x="1644015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E117583-CEEC-43D5-9DEA-3CA5903E2F7E}"/>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74" name="テキスト ボックス 573">
          <a:extLst>
            <a:ext uri="{FF2B5EF4-FFF2-40B4-BE49-F238E27FC236}">
              <a16:creationId xmlns:a16="http://schemas.microsoft.com/office/drawing/2014/main" id="{A26117A9-2CB1-4863-A9FD-F505D2782C00}"/>
            </a:ext>
          </a:extLst>
        </xdr:cNvPr>
        <xdr:cNvSpPr txBox="1"/>
      </xdr:nvSpPr>
      <xdr:spPr>
        <a:xfrm>
          <a:off x="16047085"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ACDBCDFF-CE77-4F13-9C32-AE8F95C0327E}"/>
            </a:ext>
          </a:extLst>
        </xdr:cNvPr>
        <xdr:cNvCxnSpPr/>
      </xdr:nvCxnSpPr>
      <xdr:spPr>
        <a:xfrm>
          <a:off x="16459200" y="10854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725" cy="258445"/>
    <xdr:sp macro="" textlink="">
      <xdr:nvSpPr>
        <xdr:cNvPr id="576" name="テキスト ボックス 575">
          <a:extLst>
            <a:ext uri="{FF2B5EF4-FFF2-40B4-BE49-F238E27FC236}">
              <a16:creationId xmlns:a16="http://schemas.microsoft.com/office/drawing/2014/main" id="{61D7E79A-4B99-48CA-A1AB-20E680955505}"/>
            </a:ext>
          </a:extLst>
        </xdr:cNvPr>
        <xdr:cNvSpPr txBox="1"/>
      </xdr:nvSpPr>
      <xdr:spPr>
        <a:xfrm>
          <a:off x="16047085" y="107181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7BD0F59-4773-4304-B618-3C852B2F7F01}"/>
            </a:ext>
          </a:extLst>
        </xdr:cNvPr>
        <xdr:cNvCxnSpPr/>
      </xdr:nvCxnSpPr>
      <xdr:spPr>
        <a:xfrm>
          <a:off x="164592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78" name="テキスト ボックス 577">
          <a:extLst>
            <a:ext uri="{FF2B5EF4-FFF2-40B4-BE49-F238E27FC236}">
              <a16:creationId xmlns:a16="http://schemas.microsoft.com/office/drawing/2014/main" id="{9E03BF4C-2256-4336-B68B-1675E3AD2840}"/>
            </a:ext>
          </a:extLst>
        </xdr:cNvPr>
        <xdr:cNvSpPr txBox="1"/>
      </xdr:nvSpPr>
      <xdr:spPr>
        <a:xfrm>
          <a:off x="16047085" y="10142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2051B2A9-CE9E-4525-9946-C31621AD926B}"/>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725" cy="258445"/>
    <xdr:sp macro="" textlink="">
      <xdr:nvSpPr>
        <xdr:cNvPr id="580" name="テキスト ボックス 579">
          <a:extLst>
            <a:ext uri="{FF2B5EF4-FFF2-40B4-BE49-F238E27FC236}">
              <a16:creationId xmlns:a16="http://schemas.microsoft.com/office/drawing/2014/main" id="{2E2E001F-A3A5-4E1D-80CB-A35FF9F6EDFD}"/>
            </a:ext>
          </a:extLst>
        </xdr:cNvPr>
        <xdr:cNvSpPr txBox="1"/>
      </xdr:nvSpPr>
      <xdr:spPr>
        <a:xfrm>
          <a:off x="16047085" y="95713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69E8CA3D-54C2-4D48-B5DF-3310F727430E}"/>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82" name="テキスト ボックス 581">
          <a:extLst>
            <a:ext uri="{FF2B5EF4-FFF2-40B4-BE49-F238E27FC236}">
              <a16:creationId xmlns:a16="http://schemas.microsoft.com/office/drawing/2014/main" id="{871A6476-3B30-45B2-BB91-489B54098547}"/>
            </a:ext>
          </a:extLst>
        </xdr:cNvPr>
        <xdr:cNvSpPr txBox="1"/>
      </xdr:nvSpPr>
      <xdr:spPr>
        <a:xfrm>
          <a:off x="16047085" y="9003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7006ADFA-FC74-4957-94C3-E696326A968B}"/>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31750</xdr:rowOff>
    </xdr:from>
    <xdr:to>
      <xdr:col>116</xdr:col>
      <xdr:colOff>62865</xdr:colOff>
      <xdr:row>62</xdr:row>
      <xdr:rowOff>170815</xdr:rowOff>
    </xdr:to>
    <xdr:cxnSp macro="">
      <xdr:nvCxnSpPr>
        <xdr:cNvPr id="584" name="直線コネクタ 583">
          <a:extLst>
            <a:ext uri="{FF2B5EF4-FFF2-40B4-BE49-F238E27FC236}">
              <a16:creationId xmlns:a16="http://schemas.microsoft.com/office/drawing/2014/main" id="{36BB77D1-AA60-4CCC-80B1-BC0515AA0E3C}"/>
            </a:ext>
          </a:extLst>
        </xdr:cNvPr>
        <xdr:cNvCxnSpPr/>
      </xdr:nvCxnSpPr>
      <xdr:spPr>
        <a:xfrm flipV="1">
          <a:off x="19947255" y="9631045"/>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3175</xdr:rowOff>
    </xdr:from>
    <xdr:ext cx="469900" cy="259080"/>
    <xdr:sp macro="" textlink="">
      <xdr:nvSpPr>
        <xdr:cNvPr id="585" name="【学校施設】&#10;一人当たり面積最小値テキスト">
          <a:extLst>
            <a:ext uri="{FF2B5EF4-FFF2-40B4-BE49-F238E27FC236}">
              <a16:creationId xmlns:a16="http://schemas.microsoft.com/office/drawing/2014/main" id="{8608A0F0-6AED-4979-A6C6-967BAECE1EBF}"/>
            </a:ext>
          </a:extLst>
        </xdr:cNvPr>
        <xdr:cNvSpPr txBox="1"/>
      </xdr:nvSpPr>
      <xdr:spPr>
        <a:xfrm>
          <a:off x="19985990" y="10804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170815</xdr:rowOff>
    </xdr:from>
    <xdr:to>
      <xdr:col>116</xdr:col>
      <xdr:colOff>152400</xdr:colOff>
      <xdr:row>62</xdr:row>
      <xdr:rowOff>170815</xdr:rowOff>
    </xdr:to>
    <xdr:cxnSp macro="">
      <xdr:nvCxnSpPr>
        <xdr:cNvPr id="586" name="直線コネクタ 585">
          <a:extLst>
            <a:ext uri="{FF2B5EF4-FFF2-40B4-BE49-F238E27FC236}">
              <a16:creationId xmlns:a16="http://schemas.microsoft.com/office/drawing/2014/main" id="{09CDAC4D-0D6E-47D8-8E7E-235AE9C4FCD1}"/>
            </a:ext>
          </a:extLst>
        </xdr:cNvPr>
        <xdr:cNvCxnSpPr/>
      </xdr:nvCxnSpPr>
      <xdr:spPr>
        <a:xfrm>
          <a:off x="19885660" y="108045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149860</xdr:rowOff>
    </xdr:from>
    <xdr:ext cx="469900" cy="259080"/>
    <xdr:sp macro="" textlink="">
      <xdr:nvSpPr>
        <xdr:cNvPr id="587" name="【学校施設】&#10;一人当たり面積最大値テキスト">
          <a:extLst>
            <a:ext uri="{FF2B5EF4-FFF2-40B4-BE49-F238E27FC236}">
              <a16:creationId xmlns:a16="http://schemas.microsoft.com/office/drawing/2014/main" id="{25575CEC-C930-4CD9-8EBD-B328673DEF97}"/>
            </a:ext>
          </a:extLst>
        </xdr:cNvPr>
        <xdr:cNvSpPr txBox="1"/>
      </xdr:nvSpPr>
      <xdr:spPr>
        <a:xfrm>
          <a:off x="19985990" y="940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31750</xdr:rowOff>
    </xdr:from>
    <xdr:to>
      <xdr:col>116</xdr:col>
      <xdr:colOff>152400</xdr:colOff>
      <xdr:row>56</xdr:row>
      <xdr:rowOff>31750</xdr:rowOff>
    </xdr:to>
    <xdr:cxnSp macro="">
      <xdr:nvCxnSpPr>
        <xdr:cNvPr id="588" name="直線コネクタ 587">
          <a:extLst>
            <a:ext uri="{FF2B5EF4-FFF2-40B4-BE49-F238E27FC236}">
              <a16:creationId xmlns:a16="http://schemas.microsoft.com/office/drawing/2014/main" id="{73A9D657-F049-4505-81F6-288093D85503}"/>
            </a:ext>
          </a:extLst>
        </xdr:cNvPr>
        <xdr:cNvCxnSpPr/>
      </xdr:nvCxnSpPr>
      <xdr:spPr>
        <a:xfrm>
          <a:off x="19885660" y="96310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144780</xdr:rowOff>
    </xdr:from>
    <xdr:ext cx="469900" cy="258445"/>
    <xdr:sp macro="" textlink="">
      <xdr:nvSpPr>
        <xdr:cNvPr id="589" name="【学校施設】&#10;一人当たり面積平均値テキスト">
          <a:extLst>
            <a:ext uri="{FF2B5EF4-FFF2-40B4-BE49-F238E27FC236}">
              <a16:creationId xmlns:a16="http://schemas.microsoft.com/office/drawing/2014/main" id="{0A0985AC-9BE1-4F21-A4B7-CCEEC1068082}"/>
            </a:ext>
          </a:extLst>
        </xdr:cNvPr>
        <xdr:cNvSpPr txBox="1"/>
      </xdr:nvSpPr>
      <xdr:spPr>
        <a:xfrm>
          <a:off x="19985990" y="102584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121920</xdr:rowOff>
    </xdr:from>
    <xdr:to>
      <xdr:col>116</xdr:col>
      <xdr:colOff>114300</xdr:colOff>
      <xdr:row>61</xdr:row>
      <xdr:rowOff>52070</xdr:rowOff>
    </xdr:to>
    <xdr:sp macro="" textlink="">
      <xdr:nvSpPr>
        <xdr:cNvPr id="590" name="フローチャート: 判断 589">
          <a:extLst>
            <a:ext uri="{FF2B5EF4-FFF2-40B4-BE49-F238E27FC236}">
              <a16:creationId xmlns:a16="http://schemas.microsoft.com/office/drawing/2014/main" id="{64E20CF5-FF8B-4455-BB21-8B505D3E8CD8}"/>
            </a:ext>
          </a:extLst>
        </xdr:cNvPr>
        <xdr:cNvSpPr/>
      </xdr:nvSpPr>
      <xdr:spPr>
        <a:xfrm>
          <a:off x="19904710" y="104108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2B6FAB4B-69BB-4C6A-A083-1E4C531E8B96}"/>
            </a:ext>
          </a:extLst>
        </xdr:cNvPr>
        <xdr:cNvSpPr/>
      </xdr:nvSpPr>
      <xdr:spPr>
        <a:xfrm>
          <a:off x="19161760" y="104095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141605</xdr:rowOff>
    </xdr:from>
    <xdr:to>
      <xdr:col>107</xdr:col>
      <xdr:colOff>101600</xdr:colOff>
      <xdr:row>61</xdr:row>
      <xdr:rowOff>71755</xdr:rowOff>
    </xdr:to>
    <xdr:sp macro="" textlink="">
      <xdr:nvSpPr>
        <xdr:cNvPr id="592" name="フローチャート: 判断 591">
          <a:extLst>
            <a:ext uri="{FF2B5EF4-FFF2-40B4-BE49-F238E27FC236}">
              <a16:creationId xmlns:a16="http://schemas.microsoft.com/office/drawing/2014/main" id="{9B73807C-7850-4B0B-B0AC-AD5016BEBD0C}"/>
            </a:ext>
          </a:extLst>
        </xdr:cNvPr>
        <xdr:cNvSpPr/>
      </xdr:nvSpPr>
      <xdr:spPr>
        <a:xfrm>
          <a:off x="18345150" y="10426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144780</xdr:rowOff>
    </xdr:from>
    <xdr:to>
      <xdr:col>102</xdr:col>
      <xdr:colOff>165100</xdr:colOff>
      <xdr:row>61</xdr:row>
      <xdr:rowOff>74930</xdr:rowOff>
    </xdr:to>
    <xdr:sp macro="" textlink="">
      <xdr:nvSpPr>
        <xdr:cNvPr id="593" name="フローチャート: 判断 592">
          <a:extLst>
            <a:ext uri="{FF2B5EF4-FFF2-40B4-BE49-F238E27FC236}">
              <a16:creationId xmlns:a16="http://schemas.microsoft.com/office/drawing/2014/main" id="{12E338D5-F86D-49EB-B3F2-E2F6874AF7A4}"/>
            </a:ext>
          </a:extLst>
        </xdr:cNvPr>
        <xdr:cNvSpPr/>
      </xdr:nvSpPr>
      <xdr:spPr>
        <a:xfrm>
          <a:off x="17547590" y="1042987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2FF7B659-96FD-4E21-90F0-99FC67691A9B}"/>
            </a:ext>
          </a:extLst>
        </xdr:cNvPr>
        <xdr:cNvSpPr/>
      </xdr:nvSpPr>
      <xdr:spPr>
        <a:xfrm>
          <a:off x="16761460" y="10459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5" name="テキスト ボックス 594">
          <a:extLst>
            <a:ext uri="{FF2B5EF4-FFF2-40B4-BE49-F238E27FC236}">
              <a16:creationId xmlns:a16="http://schemas.microsoft.com/office/drawing/2014/main" id="{2E9BA058-D9A6-49A4-91BD-07BF8B18BA1D}"/>
            </a:ext>
          </a:extLst>
        </xdr:cNvPr>
        <xdr:cNvSpPr txBox="1"/>
      </xdr:nvSpPr>
      <xdr:spPr>
        <a:xfrm>
          <a:off x="197764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6" name="テキスト ボックス 595">
          <a:extLst>
            <a:ext uri="{FF2B5EF4-FFF2-40B4-BE49-F238E27FC236}">
              <a16:creationId xmlns:a16="http://schemas.microsoft.com/office/drawing/2014/main" id="{8056D313-1584-47F3-A296-01612B56A6D9}"/>
            </a:ext>
          </a:extLst>
        </xdr:cNvPr>
        <xdr:cNvSpPr txBox="1"/>
      </xdr:nvSpPr>
      <xdr:spPr>
        <a:xfrm>
          <a:off x="19033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7" name="テキスト ボックス 596">
          <a:extLst>
            <a:ext uri="{FF2B5EF4-FFF2-40B4-BE49-F238E27FC236}">
              <a16:creationId xmlns:a16="http://schemas.microsoft.com/office/drawing/2014/main" id="{E2882FFF-987C-4DF4-9E5C-382731747348}"/>
            </a:ext>
          </a:extLst>
        </xdr:cNvPr>
        <xdr:cNvSpPr txBox="1"/>
      </xdr:nvSpPr>
      <xdr:spPr>
        <a:xfrm>
          <a:off x="18228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8" name="テキスト ボックス 597">
          <a:extLst>
            <a:ext uri="{FF2B5EF4-FFF2-40B4-BE49-F238E27FC236}">
              <a16:creationId xmlns:a16="http://schemas.microsoft.com/office/drawing/2014/main" id="{EB0E5999-8E53-42E1-A854-471869602E64}"/>
            </a:ext>
          </a:extLst>
        </xdr:cNvPr>
        <xdr:cNvSpPr txBox="1"/>
      </xdr:nvSpPr>
      <xdr:spPr>
        <a:xfrm>
          <a:off x="174307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9" name="テキスト ボックス 598">
          <a:extLst>
            <a:ext uri="{FF2B5EF4-FFF2-40B4-BE49-F238E27FC236}">
              <a16:creationId xmlns:a16="http://schemas.microsoft.com/office/drawing/2014/main" id="{5CEBE5C1-F34E-4F6A-9A79-A336E853EEB4}"/>
            </a:ext>
          </a:extLst>
        </xdr:cNvPr>
        <xdr:cNvSpPr txBox="1"/>
      </xdr:nvSpPr>
      <xdr:spPr>
        <a:xfrm>
          <a:off x="166331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0</xdr:rowOff>
    </xdr:from>
    <xdr:to>
      <xdr:col>116</xdr:col>
      <xdr:colOff>114300</xdr:colOff>
      <xdr:row>61</xdr:row>
      <xdr:rowOff>101600</xdr:rowOff>
    </xdr:to>
    <xdr:sp macro="" textlink="">
      <xdr:nvSpPr>
        <xdr:cNvPr id="600" name="楕円 599">
          <a:extLst>
            <a:ext uri="{FF2B5EF4-FFF2-40B4-BE49-F238E27FC236}">
              <a16:creationId xmlns:a16="http://schemas.microsoft.com/office/drawing/2014/main" id="{BF1C6BBE-B1D6-410D-89CF-0DFC11915163}"/>
            </a:ext>
          </a:extLst>
        </xdr:cNvPr>
        <xdr:cNvSpPr/>
      </xdr:nvSpPr>
      <xdr:spPr>
        <a:xfrm>
          <a:off x="19904710" y="104584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149860</xdr:rowOff>
    </xdr:from>
    <xdr:ext cx="469900" cy="259080"/>
    <xdr:sp macro="" textlink="">
      <xdr:nvSpPr>
        <xdr:cNvPr id="601" name="【学校施設】&#10;一人当たり面積該当値テキスト">
          <a:extLst>
            <a:ext uri="{FF2B5EF4-FFF2-40B4-BE49-F238E27FC236}">
              <a16:creationId xmlns:a16="http://schemas.microsoft.com/office/drawing/2014/main" id="{B96E5E98-D5CD-4D02-82FF-7F7954597205}"/>
            </a:ext>
          </a:extLst>
        </xdr:cNvPr>
        <xdr:cNvSpPr txBox="1"/>
      </xdr:nvSpPr>
      <xdr:spPr>
        <a:xfrm>
          <a:off x="19985990" y="10436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165100</xdr:rowOff>
    </xdr:from>
    <xdr:to>
      <xdr:col>112</xdr:col>
      <xdr:colOff>38100</xdr:colOff>
      <xdr:row>61</xdr:row>
      <xdr:rowOff>95250</xdr:rowOff>
    </xdr:to>
    <xdr:sp macro="" textlink="">
      <xdr:nvSpPr>
        <xdr:cNvPr id="602" name="楕円 601">
          <a:extLst>
            <a:ext uri="{FF2B5EF4-FFF2-40B4-BE49-F238E27FC236}">
              <a16:creationId xmlns:a16="http://schemas.microsoft.com/office/drawing/2014/main" id="{56274D08-1DE3-4E8C-B923-DB5B22BFE7A7}"/>
            </a:ext>
          </a:extLst>
        </xdr:cNvPr>
        <xdr:cNvSpPr/>
      </xdr:nvSpPr>
      <xdr:spPr>
        <a:xfrm>
          <a:off x="19161760" y="104559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44450</xdr:rowOff>
    </xdr:from>
    <xdr:to>
      <xdr:col>116</xdr:col>
      <xdr:colOff>63500</xdr:colOff>
      <xdr:row>61</xdr:row>
      <xdr:rowOff>50800</xdr:rowOff>
    </xdr:to>
    <xdr:cxnSp macro="">
      <xdr:nvCxnSpPr>
        <xdr:cNvPr id="603" name="直線コネクタ 602">
          <a:extLst>
            <a:ext uri="{FF2B5EF4-FFF2-40B4-BE49-F238E27FC236}">
              <a16:creationId xmlns:a16="http://schemas.microsoft.com/office/drawing/2014/main" id="{DC984250-150C-47AB-B9C4-6525E4DF6A48}"/>
            </a:ext>
          </a:extLst>
        </xdr:cNvPr>
        <xdr:cNvCxnSpPr/>
      </xdr:nvCxnSpPr>
      <xdr:spPr>
        <a:xfrm>
          <a:off x="19204940" y="10504805"/>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5080</xdr:rowOff>
    </xdr:from>
    <xdr:to>
      <xdr:col>107</xdr:col>
      <xdr:colOff>101600</xdr:colOff>
      <xdr:row>61</xdr:row>
      <xdr:rowOff>106680</xdr:rowOff>
    </xdr:to>
    <xdr:sp macro="" textlink="">
      <xdr:nvSpPr>
        <xdr:cNvPr id="604" name="楕円 603">
          <a:extLst>
            <a:ext uri="{FF2B5EF4-FFF2-40B4-BE49-F238E27FC236}">
              <a16:creationId xmlns:a16="http://schemas.microsoft.com/office/drawing/2014/main" id="{443532A6-B700-497D-B773-BCD09855740A}"/>
            </a:ext>
          </a:extLst>
        </xdr:cNvPr>
        <xdr:cNvSpPr/>
      </xdr:nvSpPr>
      <xdr:spPr>
        <a:xfrm>
          <a:off x="18345150" y="104654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44450</xdr:rowOff>
    </xdr:from>
    <xdr:to>
      <xdr:col>111</xdr:col>
      <xdr:colOff>177800</xdr:colOff>
      <xdr:row>61</xdr:row>
      <xdr:rowOff>55880</xdr:rowOff>
    </xdr:to>
    <xdr:cxnSp macro="">
      <xdr:nvCxnSpPr>
        <xdr:cNvPr id="605" name="直線コネクタ 604">
          <a:extLst>
            <a:ext uri="{FF2B5EF4-FFF2-40B4-BE49-F238E27FC236}">
              <a16:creationId xmlns:a16="http://schemas.microsoft.com/office/drawing/2014/main" id="{B08155C4-E495-4CD1-B3E6-8148AC73E267}"/>
            </a:ext>
          </a:extLst>
        </xdr:cNvPr>
        <xdr:cNvCxnSpPr/>
      </xdr:nvCxnSpPr>
      <xdr:spPr>
        <a:xfrm flipV="1">
          <a:off x="18399760" y="10504805"/>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15240</xdr:rowOff>
    </xdr:from>
    <xdr:to>
      <xdr:col>102</xdr:col>
      <xdr:colOff>165100</xdr:colOff>
      <xdr:row>61</xdr:row>
      <xdr:rowOff>116840</xdr:rowOff>
    </xdr:to>
    <xdr:sp macro="" textlink="">
      <xdr:nvSpPr>
        <xdr:cNvPr id="606" name="楕円 605">
          <a:extLst>
            <a:ext uri="{FF2B5EF4-FFF2-40B4-BE49-F238E27FC236}">
              <a16:creationId xmlns:a16="http://schemas.microsoft.com/office/drawing/2014/main" id="{7AF6CB1D-F0A6-4C21-97D5-1598B713C0D6}"/>
            </a:ext>
          </a:extLst>
        </xdr:cNvPr>
        <xdr:cNvSpPr/>
      </xdr:nvSpPr>
      <xdr:spPr>
        <a:xfrm>
          <a:off x="17547590" y="104775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55880</xdr:rowOff>
    </xdr:from>
    <xdr:to>
      <xdr:col>107</xdr:col>
      <xdr:colOff>50800</xdr:colOff>
      <xdr:row>61</xdr:row>
      <xdr:rowOff>66040</xdr:rowOff>
    </xdr:to>
    <xdr:cxnSp macro="">
      <xdr:nvCxnSpPr>
        <xdr:cNvPr id="607" name="直線コネクタ 606">
          <a:extLst>
            <a:ext uri="{FF2B5EF4-FFF2-40B4-BE49-F238E27FC236}">
              <a16:creationId xmlns:a16="http://schemas.microsoft.com/office/drawing/2014/main" id="{FC1E43D6-2174-4379-A9B2-C5193E420D15}"/>
            </a:ext>
          </a:extLst>
        </xdr:cNvPr>
        <xdr:cNvCxnSpPr/>
      </xdr:nvCxnSpPr>
      <xdr:spPr>
        <a:xfrm flipV="1">
          <a:off x="17602200" y="10518140"/>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130810</xdr:rowOff>
    </xdr:from>
    <xdr:to>
      <xdr:col>98</xdr:col>
      <xdr:colOff>38100</xdr:colOff>
      <xdr:row>61</xdr:row>
      <xdr:rowOff>60960</xdr:rowOff>
    </xdr:to>
    <xdr:sp macro="" textlink="">
      <xdr:nvSpPr>
        <xdr:cNvPr id="608" name="楕円 607">
          <a:extLst>
            <a:ext uri="{FF2B5EF4-FFF2-40B4-BE49-F238E27FC236}">
              <a16:creationId xmlns:a16="http://schemas.microsoft.com/office/drawing/2014/main" id="{96A234D7-5816-40F8-A3C9-0A2636748E7F}"/>
            </a:ext>
          </a:extLst>
        </xdr:cNvPr>
        <xdr:cNvSpPr/>
      </xdr:nvSpPr>
      <xdr:spPr>
        <a:xfrm>
          <a:off x="16761460" y="1042162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10160</xdr:rowOff>
    </xdr:from>
    <xdr:to>
      <xdr:col>102</xdr:col>
      <xdr:colOff>114300</xdr:colOff>
      <xdr:row>61</xdr:row>
      <xdr:rowOff>66040</xdr:rowOff>
    </xdr:to>
    <xdr:cxnSp macro="">
      <xdr:nvCxnSpPr>
        <xdr:cNvPr id="609" name="直線コネクタ 608">
          <a:extLst>
            <a:ext uri="{FF2B5EF4-FFF2-40B4-BE49-F238E27FC236}">
              <a16:creationId xmlns:a16="http://schemas.microsoft.com/office/drawing/2014/main" id="{89246E5E-FA3C-4FA4-A2B6-9279CE191D65}"/>
            </a:ext>
          </a:extLst>
        </xdr:cNvPr>
        <xdr:cNvCxnSpPr/>
      </xdr:nvCxnSpPr>
      <xdr:spPr>
        <a:xfrm>
          <a:off x="16804640" y="10470515"/>
          <a:ext cx="7975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67310</xdr:rowOff>
    </xdr:from>
    <xdr:ext cx="469900" cy="259080"/>
    <xdr:sp macro="" textlink="">
      <xdr:nvSpPr>
        <xdr:cNvPr id="610" name="n_1aveValue【学校施設】&#10;一人当たり面積">
          <a:extLst>
            <a:ext uri="{FF2B5EF4-FFF2-40B4-BE49-F238E27FC236}">
              <a16:creationId xmlns:a16="http://schemas.microsoft.com/office/drawing/2014/main" id="{8B6AB285-1ED3-4AA4-91A9-37A1CF0C22E3}"/>
            </a:ext>
          </a:extLst>
        </xdr:cNvPr>
        <xdr:cNvSpPr txBox="1"/>
      </xdr:nvSpPr>
      <xdr:spPr>
        <a:xfrm>
          <a:off x="18982055" y="10180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88265</xdr:rowOff>
    </xdr:from>
    <xdr:ext cx="469265" cy="258445"/>
    <xdr:sp macro="" textlink="">
      <xdr:nvSpPr>
        <xdr:cNvPr id="611" name="n_2aveValue【学校施設】&#10;一人当たり面積">
          <a:extLst>
            <a:ext uri="{FF2B5EF4-FFF2-40B4-BE49-F238E27FC236}">
              <a16:creationId xmlns:a16="http://schemas.microsoft.com/office/drawing/2014/main" id="{FCCE5E37-629A-4F45-A7F3-8A379A754638}"/>
            </a:ext>
          </a:extLst>
        </xdr:cNvPr>
        <xdr:cNvSpPr txBox="1"/>
      </xdr:nvSpPr>
      <xdr:spPr>
        <a:xfrm>
          <a:off x="18181955" y="10207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91440</xdr:rowOff>
    </xdr:from>
    <xdr:ext cx="469265" cy="259080"/>
    <xdr:sp macro="" textlink="">
      <xdr:nvSpPr>
        <xdr:cNvPr id="612" name="n_3aveValue【学校施設】&#10;一人当たり面積">
          <a:extLst>
            <a:ext uri="{FF2B5EF4-FFF2-40B4-BE49-F238E27FC236}">
              <a16:creationId xmlns:a16="http://schemas.microsoft.com/office/drawing/2014/main" id="{70727943-9ACE-470E-9954-2B43F4F3877E}"/>
            </a:ext>
          </a:extLst>
        </xdr:cNvPr>
        <xdr:cNvSpPr txBox="1"/>
      </xdr:nvSpPr>
      <xdr:spPr>
        <a:xfrm>
          <a:off x="17384395" y="10210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93345</xdr:rowOff>
    </xdr:from>
    <xdr:ext cx="469265" cy="259080"/>
    <xdr:sp macro="" textlink="">
      <xdr:nvSpPr>
        <xdr:cNvPr id="613" name="n_4aveValue【学校施設】&#10;一人当たり面積">
          <a:extLst>
            <a:ext uri="{FF2B5EF4-FFF2-40B4-BE49-F238E27FC236}">
              <a16:creationId xmlns:a16="http://schemas.microsoft.com/office/drawing/2014/main" id="{2FDF5FDB-4A6E-4E0E-81CA-7B27C397F9EF}"/>
            </a:ext>
          </a:extLst>
        </xdr:cNvPr>
        <xdr:cNvSpPr txBox="1"/>
      </xdr:nvSpPr>
      <xdr:spPr>
        <a:xfrm>
          <a:off x="16588740" y="1055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86360</xdr:rowOff>
    </xdr:from>
    <xdr:ext cx="469900" cy="258445"/>
    <xdr:sp macro="" textlink="">
      <xdr:nvSpPr>
        <xdr:cNvPr id="614" name="n_1mainValue【学校施設】&#10;一人当たり面積">
          <a:extLst>
            <a:ext uri="{FF2B5EF4-FFF2-40B4-BE49-F238E27FC236}">
              <a16:creationId xmlns:a16="http://schemas.microsoft.com/office/drawing/2014/main" id="{5720B1F9-6BD1-4F0D-B1E2-6BCBC4CF8F46}"/>
            </a:ext>
          </a:extLst>
        </xdr:cNvPr>
        <xdr:cNvSpPr txBox="1"/>
      </xdr:nvSpPr>
      <xdr:spPr>
        <a:xfrm>
          <a:off x="18982055" y="10546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97790</xdr:rowOff>
    </xdr:from>
    <xdr:ext cx="469265" cy="258445"/>
    <xdr:sp macro="" textlink="">
      <xdr:nvSpPr>
        <xdr:cNvPr id="615" name="n_2mainValue【学校施設】&#10;一人当たり面積">
          <a:extLst>
            <a:ext uri="{FF2B5EF4-FFF2-40B4-BE49-F238E27FC236}">
              <a16:creationId xmlns:a16="http://schemas.microsoft.com/office/drawing/2014/main" id="{84173502-0F38-466E-AA37-35BFB3651422}"/>
            </a:ext>
          </a:extLst>
        </xdr:cNvPr>
        <xdr:cNvSpPr txBox="1"/>
      </xdr:nvSpPr>
      <xdr:spPr>
        <a:xfrm>
          <a:off x="18181955" y="10552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107950</xdr:rowOff>
    </xdr:from>
    <xdr:ext cx="469265" cy="259080"/>
    <xdr:sp macro="" textlink="">
      <xdr:nvSpPr>
        <xdr:cNvPr id="616" name="n_3mainValue【学校施設】&#10;一人当たり面積">
          <a:extLst>
            <a:ext uri="{FF2B5EF4-FFF2-40B4-BE49-F238E27FC236}">
              <a16:creationId xmlns:a16="http://schemas.microsoft.com/office/drawing/2014/main" id="{AA2D3E88-895E-4108-9074-FA425717CC5E}"/>
            </a:ext>
          </a:extLst>
        </xdr:cNvPr>
        <xdr:cNvSpPr txBox="1"/>
      </xdr:nvSpPr>
      <xdr:spPr>
        <a:xfrm>
          <a:off x="17384395" y="10564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77470</xdr:rowOff>
    </xdr:from>
    <xdr:ext cx="469265" cy="258445"/>
    <xdr:sp macro="" textlink="">
      <xdr:nvSpPr>
        <xdr:cNvPr id="617" name="n_4mainValue【学校施設】&#10;一人当たり面積">
          <a:extLst>
            <a:ext uri="{FF2B5EF4-FFF2-40B4-BE49-F238E27FC236}">
              <a16:creationId xmlns:a16="http://schemas.microsoft.com/office/drawing/2014/main" id="{D13DE359-CCEA-4ED9-A571-2EDFAE11E700}"/>
            </a:ext>
          </a:extLst>
        </xdr:cNvPr>
        <xdr:cNvSpPr txBox="1"/>
      </xdr:nvSpPr>
      <xdr:spPr>
        <a:xfrm>
          <a:off x="16588740" y="10193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C4C6DA6-4149-432F-A4C5-BD9321BB0B5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676667A2-519E-49A6-B308-55D59F27CC2E}"/>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6B64FC-7F0D-41FF-8EF8-9996BACA34D5}"/>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1FC4D30A-C6EB-4312-8C8C-80753D51C07D}"/>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4768A313-7157-4604-B6C4-CD5189343D18}"/>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3781A308-9C94-4EFE-B8B9-FE8E4F174478}"/>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029445D-83A2-43F0-A98E-672C7FE74C2C}"/>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39F42C80-C7CE-4260-BCB1-9A5944752F12}"/>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26" name="テキスト ボックス 625">
          <a:extLst>
            <a:ext uri="{FF2B5EF4-FFF2-40B4-BE49-F238E27FC236}">
              <a16:creationId xmlns:a16="http://schemas.microsoft.com/office/drawing/2014/main" id="{03E771A2-6A17-40DA-957B-64458AA5D025}"/>
            </a:ext>
          </a:extLst>
        </xdr:cNvPr>
        <xdr:cNvSpPr txBox="1"/>
      </xdr:nvSpPr>
      <xdr:spPr>
        <a:xfrm>
          <a:off x="1116584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536F7E6A-17D7-4997-919A-F9C5E8D93380}"/>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28" name="テキスト ボックス 627">
          <a:extLst>
            <a:ext uri="{FF2B5EF4-FFF2-40B4-BE49-F238E27FC236}">
              <a16:creationId xmlns:a16="http://schemas.microsoft.com/office/drawing/2014/main" id="{3E1D24BD-2579-4A2E-86E2-5AAFC9386508}"/>
            </a:ext>
          </a:extLst>
        </xdr:cNvPr>
        <xdr:cNvSpPr txBox="1"/>
      </xdr:nvSpPr>
      <xdr:spPr>
        <a:xfrm>
          <a:off x="10801350"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21B6EDC1-5B00-4533-BBEE-0C688378C54D}"/>
            </a:ext>
          </a:extLst>
        </xdr:cNvPr>
        <xdr:cNvCxnSpPr/>
      </xdr:nvCxnSpPr>
      <xdr:spPr>
        <a:xfrm>
          <a:off x="1120394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30" name="テキスト ボックス 629">
          <a:extLst>
            <a:ext uri="{FF2B5EF4-FFF2-40B4-BE49-F238E27FC236}">
              <a16:creationId xmlns:a16="http://schemas.microsoft.com/office/drawing/2014/main" id="{360A37BD-9033-4B5C-9E5F-580FE274737C}"/>
            </a:ext>
          </a:extLst>
        </xdr:cNvPr>
        <xdr:cNvSpPr txBox="1"/>
      </xdr:nvSpPr>
      <xdr:spPr>
        <a:xfrm>
          <a:off x="10801350"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41D0F6A1-8E7E-4750-B78A-63E32EAF033F}"/>
            </a:ext>
          </a:extLst>
        </xdr:cNvPr>
        <xdr:cNvCxnSpPr/>
      </xdr:nvCxnSpPr>
      <xdr:spPr>
        <a:xfrm>
          <a:off x="1120394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2" name="テキスト ボックス 631">
          <a:extLst>
            <a:ext uri="{FF2B5EF4-FFF2-40B4-BE49-F238E27FC236}">
              <a16:creationId xmlns:a16="http://schemas.microsoft.com/office/drawing/2014/main" id="{A18EC196-FCD2-48CD-A671-D7BA963AC8FA}"/>
            </a:ext>
          </a:extLst>
        </xdr:cNvPr>
        <xdr:cNvSpPr txBox="1"/>
      </xdr:nvSpPr>
      <xdr:spPr>
        <a:xfrm>
          <a:off x="1084262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3DAA2F0-5614-47D8-BBC1-17447C2A15BC}"/>
            </a:ext>
          </a:extLst>
        </xdr:cNvPr>
        <xdr:cNvCxnSpPr/>
      </xdr:nvCxnSpPr>
      <xdr:spPr>
        <a:xfrm>
          <a:off x="1120394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4" name="テキスト ボックス 633">
          <a:extLst>
            <a:ext uri="{FF2B5EF4-FFF2-40B4-BE49-F238E27FC236}">
              <a16:creationId xmlns:a16="http://schemas.microsoft.com/office/drawing/2014/main" id="{C30B01E5-E5AF-4024-A201-402E8E8AD646}"/>
            </a:ext>
          </a:extLst>
        </xdr:cNvPr>
        <xdr:cNvSpPr txBox="1"/>
      </xdr:nvSpPr>
      <xdr:spPr>
        <a:xfrm>
          <a:off x="1084262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21A11A5-3075-4ABD-B9BB-853B9B582F51}"/>
            </a:ext>
          </a:extLst>
        </xdr:cNvPr>
        <xdr:cNvCxnSpPr/>
      </xdr:nvCxnSpPr>
      <xdr:spPr>
        <a:xfrm>
          <a:off x="1120394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36" name="テキスト ボックス 635">
          <a:extLst>
            <a:ext uri="{FF2B5EF4-FFF2-40B4-BE49-F238E27FC236}">
              <a16:creationId xmlns:a16="http://schemas.microsoft.com/office/drawing/2014/main" id="{E0763B3B-1B78-447E-BAED-BE162C50AAEA}"/>
            </a:ext>
          </a:extLst>
        </xdr:cNvPr>
        <xdr:cNvSpPr txBox="1"/>
      </xdr:nvSpPr>
      <xdr:spPr>
        <a:xfrm>
          <a:off x="10842625" y="13571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44A21D45-CDBE-4E94-BF91-195AE3A4E0E6}"/>
            </a:ext>
          </a:extLst>
        </xdr:cNvPr>
        <xdr:cNvCxnSpPr/>
      </xdr:nvCxnSpPr>
      <xdr:spPr>
        <a:xfrm>
          <a:off x="1120394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38" name="テキスト ボックス 637">
          <a:extLst>
            <a:ext uri="{FF2B5EF4-FFF2-40B4-BE49-F238E27FC236}">
              <a16:creationId xmlns:a16="http://schemas.microsoft.com/office/drawing/2014/main" id="{811E5AE2-E464-4FEB-82F7-F78BF980C6B2}"/>
            </a:ext>
          </a:extLst>
        </xdr:cNvPr>
        <xdr:cNvSpPr txBox="1"/>
      </xdr:nvSpPr>
      <xdr:spPr>
        <a:xfrm>
          <a:off x="1084262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630BA609-EC04-446F-8D24-816253F82EF9}"/>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640" name="テキスト ボックス 639">
          <a:extLst>
            <a:ext uri="{FF2B5EF4-FFF2-40B4-BE49-F238E27FC236}">
              <a16:creationId xmlns:a16="http://schemas.microsoft.com/office/drawing/2014/main" id="{C49C33BB-2A9D-4F98-AD85-6535F578672A}"/>
            </a:ext>
          </a:extLst>
        </xdr:cNvPr>
        <xdr:cNvSpPr txBox="1"/>
      </xdr:nvSpPr>
      <xdr:spPr>
        <a:xfrm>
          <a:off x="10904855" y="1281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7C01E05B-4421-4909-BD99-DFC587022EFB}"/>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43815</xdr:rowOff>
    </xdr:from>
    <xdr:to>
      <xdr:col>85</xdr:col>
      <xdr:colOff>126365</xdr:colOff>
      <xdr:row>86</xdr:row>
      <xdr:rowOff>114300</xdr:rowOff>
    </xdr:to>
    <xdr:cxnSp macro="">
      <xdr:nvCxnSpPr>
        <xdr:cNvPr id="642" name="直線コネクタ 641">
          <a:extLst>
            <a:ext uri="{FF2B5EF4-FFF2-40B4-BE49-F238E27FC236}">
              <a16:creationId xmlns:a16="http://schemas.microsoft.com/office/drawing/2014/main" id="{2ACAF297-D8AA-4B8C-9022-58631BFE6886}"/>
            </a:ext>
          </a:extLst>
        </xdr:cNvPr>
        <xdr:cNvCxnSpPr/>
      </xdr:nvCxnSpPr>
      <xdr:spPr>
        <a:xfrm flipV="1">
          <a:off x="14703425" y="134188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43" name="【児童館】&#10;有形固定資産減価償却率最小値テキスト">
          <a:extLst>
            <a:ext uri="{FF2B5EF4-FFF2-40B4-BE49-F238E27FC236}">
              <a16:creationId xmlns:a16="http://schemas.microsoft.com/office/drawing/2014/main" id="{25023977-65DF-4C8A-AF3A-75AC9A833A5B}"/>
            </a:ext>
          </a:extLst>
        </xdr:cNvPr>
        <xdr:cNvSpPr txBox="1"/>
      </xdr:nvSpPr>
      <xdr:spPr>
        <a:xfrm>
          <a:off x="14742160" y="1486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C0C7764B-C44E-42F1-9327-D222945722B6}"/>
            </a:ext>
          </a:extLst>
        </xdr:cNvPr>
        <xdr:cNvCxnSpPr/>
      </xdr:nvCxnSpPr>
      <xdr:spPr>
        <a:xfrm>
          <a:off x="14611350" y="1485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161925</xdr:rowOff>
    </xdr:from>
    <xdr:ext cx="405130" cy="259080"/>
    <xdr:sp macro="" textlink="">
      <xdr:nvSpPr>
        <xdr:cNvPr id="645" name="【児童館】&#10;有形固定資産減価償却率最大値テキスト">
          <a:extLst>
            <a:ext uri="{FF2B5EF4-FFF2-40B4-BE49-F238E27FC236}">
              <a16:creationId xmlns:a16="http://schemas.microsoft.com/office/drawing/2014/main" id="{B7601232-04CF-45F8-9653-EFC0E8595E84}"/>
            </a:ext>
          </a:extLst>
        </xdr:cNvPr>
        <xdr:cNvSpPr txBox="1"/>
      </xdr:nvSpPr>
      <xdr:spPr>
        <a:xfrm>
          <a:off x="14742160" y="13194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43815</xdr:rowOff>
    </xdr:from>
    <xdr:to>
      <xdr:col>86</xdr:col>
      <xdr:colOff>25400</xdr:colOff>
      <xdr:row>78</xdr:row>
      <xdr:rowOff>43815</xdr:rowOff>
    </xdr:to>
    <xdr:cxnSp macro="">
      <xdr:nvCxnSpPr>
        <xdr:cNvPr id="646" name="直線コネクタ 645">
          <a:extLst>
            <a:ext uri="{FF2B5EF4-FFF2-40B4-BE49-F238E27FC236}">
              <a16:creationId xmlns:a16="http://schemas.microsoft.com/office/drawing/2014/main" id="{E2488A91-A605-478D-BBDC-E1C472F34C3D}"/>
            </a:ext>
          </a:extLst>
        </xdr:cNvPr>
        <xdr:cNvCxnSpPr/>
      </xdr:nvCxnSpPr>
      <xdr:spPr>
        <a:xfrm>
          <a:off x="14611350" y="134188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40640</xdr:rowOff>
    </xdr:from>
    <xdr:ext cx="405130" cy="258445"/>
    <xdr:sp macro="" textlink="">
      <xdr:nvSpPr>
        <xdr:cNvPr id="647" name="【児童館】&#10;有形固定資産減価償却率平均値テキスト">
          <a:extLst>
            <a:ext uri="{FF2B5EF4-FFF2-40B4-BE49-F238E27FC236}">
              <a16:creationId xmlns:a16="http://schemas.microsoft.com/office/drawing/2014/main" id="{288B588F-9101-4819-A71D-4B99F6192E12}"/>
            </a:ext>
          </a:extLst>
        </xdr:cNvPr>
        <xdr:cNvSpPr txBox="1"/>
      </xdr:nvSpPr>
      <xdr:spPr>
        <a:xfrm>
          <a:off x="14742160" y="140995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21548E70-E634-4DB0-BE1E-FEABC07D89F8}"/>
            </a:ext>
          </a:extLst>
        </xdr:cNvPr>
        <xdr:cNvSpPr/>
      </xdr:nvSpPr>
      <xdr:spPr>
        <a:xfrm>
          <a:off x="14649450" y="142519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xdr:rowOff>
    </xdr:from>
    <xdr:to>
      <xdr:col>81</xdr:col>
      <xdr:colOff>101600</xdr:colOff>
      <xdr:row>83</xdr:row>
      <xdr:rowOff>104140</xdr:rowOff>
    </xdr:to>
    <xdr:sp macro="" textlink="">
      <xdr:nvSpPr>
        <xdr:cNvPr id="649" name="フローチャート: 判断 648">
          <a:extLst>
            <a:ext uri="{FF2B5EF4-FFF2-40B4-BE49-F238E27FC236}">
              <a16:creationId xmlns:a16="http://schemas.microsoft.com/office/drawing/2014/main" id="{28460C0B-8C61-4A16-858D-9E265B2C0E7D}"/>
            </a:ext>
          </a:extLst>
        </xdr:cNvPr>
        <xdr:cNvSpPr/>
      </xdr:nvSpPr>
      <xdr:spPr>
        <a:xfrm>
          <a:off x="13887450" y="142328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114935</xdr:rowOff>
    </xdr:from>
    <xdr:to>
      <xdr:col>76</xdr:col>
      <xdr:colOff>165100</xdr:colOff>
      <xdr:row>83</xdr:row>
      <xdr:rowOff>45085</xdr:rowOff>
    </xdr:to>
    <xdr:sp macro="" textlink="">
      <xdr:nvSpPr>
        <xdr:cNvPr id="650" name="フローチャート: 判断 649">
          <a:extLst>
            <a:ext uri="{FF2B5EF4-FFF2-40B4-BE49-F238E27FC236}">
              <a16:creationId xmlns:a16="http://schemas.microsoft.com/office/drawing/2014/main" id="{6DF22E05-7951-4EC6-BCB0-110610E0C38A}"/>
            </a:ext>
          </a:extLst>
        </xdr:cNvPr>
        <xdr:cNvSpPr/>
      </xdr:nvSpPr>
      <xdr:spPr>
        <a:xfrm>
          <a:off x="13089890" y="141738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E1C811CF-B4D5-4BFE-AC87-3731F757C08F}"/>
            </a:ext>
          </a:extLst>
        </xdr:cNvPr>
        <xdr:cNvSpPr/>
      </xdr:nvSpPr>
      <xdr:spPr>
        <a:xfrm>
          <a:off x="12303760" y="1412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E0223C93-C1B2-4579-B81F-D53EDF75CFEA}"/>
            </a:ext>
          </a:extLst>
        </xdr:cNvPr>
        <xdr:cNvSpPr/>
      </xdr:nvSpPr>
      <xdr:spPr>
        <a:xfrm>
          <a:off x="11487150" y="1410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BBCDEE17-80F3-4A30-8D67-73D4F32C449F}"/>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DAC62D9E-166C-48FD-8FFA-26B6AA687CCA}"/>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2BA73F24-4A1C-4619-B34E-6588ABD3725C}"/>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14107B34-FC78-4B19-88CB-2CD906F07FF0}"/>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6926491B-DF0B-4871-85EF-67CC34966284}"/>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145415</xdr:rowOff>
    </xdr:from>
    <xdr:to>
      <xdr:col>85</xdr:col>
      <xdr:colOff>177800</xdr:colOff>
      <xdr:row>84</xdr:row>
      <xdr:rowOff>75565</xdr:rowOff>
    </xdr:to>
    <xdr:sp macro="" textlink="">
      <xdr:nvSpPr>
        <xdr:cNvPr id="658" name="楕円 657">
          <a:extLst>
            <a:ext uri="{FF2B5EF4-FFF2-40B4-BE49-F238E27FC236}">
              <a16:creationId xmlns:a16="http://schemas.microsoft.com/office/drawing/2014/main" id="{2805FDBD-CC9C-45CD-95D6-74C09AF94FAA}"/>
            </a:ext>
          </a:extLst>
        </xdr:cNvPr>
        <xdr:cNvSpPr/>
      </xdr:nvSpPr>
      <xdr:spPr>
        <a:xfrm>
          <a:off x="14649450" y="143738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123825</xdr:rowOff>
    </xdr:from>
    <xdr:ext cx="405130" cy="258445"/>
    <xdr:sp macro="" textlink="">
      <xdr:nvSpPr>
        <xdr:cNvPr id="659" name="【児童館】&#10;有形固定資産減価償却率該当値テキスト">
          <a:extLst>
            <a:ext uri="{FF2B5EF4-FFF2-40B4-BE49-F238E27FC236}">
              <a16:creationId xmlns:a16="http://schemas.microsoft.com/office/drawing/2014/main" id="{2E19C434-71BA-400D-A1E4-0C130CD561F4}"/>
            </a:ext>
          </a:extLst>
        </xdr:cNvPr>
        <xdr:cNvSpPr txBox="1"/>
      </xdr:nvSpPr>
      <xdr:spPr>
        <a:xfrm>
          <a:off x="14742160" y="14356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76835</xdr:rowOff>
    </xdr:from>
    <xdr:to>
      <xdr:col>81</xdr:col>
      <xdr:colOff>101600</xdr:colOff>
      <xdr:row>84</xdr:row>
      <xdr:rowOff>6985</xdr:rowOff>
    </xdr:to>
    <xdr:sp macro="" textlink="">
      <xdr:nvSpPr>
        <xdr:cNvPr id="660" name="楕円 659">
          <a:extLst>
            <a:ext uri="{FF2B5EF4-FFF2-40B4-BE49-F238E27FC236}">
              <a16:creationId xmlns:a16="http://schemas.microsoft.com/office/drawing/2014/main" id="{5DEA3527-BE01-41BA-A52F-8BF7FA66DE45}"/>
            </a:ext>
          </a:extLst>
        </xdr:cNvPr>
        <xdr:cNvSpPr/>
      </xdr:nvSpPr>
      <xdr:spPr>
        <a:xfrm>
          <a:off x="13887450" y="143071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127635</xdr:rowOff>
    </xdr:from>
    <xdr:to>
      <xdr:col>85</xdr:col>
      <xdr:colOff>127000</xdr:colOff>
      <xdr:row>84</xdr:row>
      <xdr:rowOff>24765</xdr:rowOff>
    </xdr:to>
    <xdr:cxnSp macro="">
      <xdr:nvCxnSpPr>
        <xdr:cNvPr id="661" name="直線コネクタ 660">
          <a:extLst>
            <a:ext uri="{FF2B5EF4-FFF2-40B4-BE49-F238E27FC236}">
              <a16:creationId xmlns:a16="http://schemas.microsoft.com/office/drawing/2014/main" id="{5CCE0F8D-63B5-45B2-88A6-68D3228D52CE}"/>
            </a:ext>
          </a:extLst>
        </xdr:cNvPr>
        <xdr:cNvCxnSpPr/>
      </xdr:nvCxnSpPr>
      <xdr:spPr>
        <a:xfrm>
          <a:off x="13942060" y="14361795"/>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xdr:rowOff>
    </xdr:from>
    <xdr:to>
      <xdr:col>76</xdr:col>
      <xdr:colOff>165100</xdr:colOff>
      <xdr:row>83</xdr:row>
      <xdr:rowOff>109855</xdr:rowOff>
    </xdr:to>
    <xdr:sp macro="" textlink="">
      <xdr:nvSpPr>
        <xdr:cNvPr id="662" name="楕円 661">
          <a:extLst>
            <a:ext uri="{FF2B5EF4-FFF2-40B4-BE49-F238E27FC236}">
              <a16:creationId xmlns:a16="http://schemas.microsoft.com/office/drawing/2014/main" id="{9E5A37EF-E572-48E3-9D3E-4DCA9E263AD3}"/>
            </a:ext>
          </a:extLst>
        </xdr:cNvPr>
        <xdr:cNvSpPr/>
      </xdr:nvSpPr>
      <xdr:spPr>
        <a:xfrm>
          <a:off x="13089890" y="142405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59055</xdr:rowOff>
    </xdr:from>
    <xdr:to>
      <xdr:col>81</xdr:col>
      <xdr:colOff>50800</xdr:colOff>
      <xdr:row>83</xdr:row>
      <xdr:rowOff>127635</xdr:rowOff>
    </xdr:to>
    <xdr:cxnSp macro="">
      <xdr:nvCxnSpPr>
        <xdr:cNvPr id="663" name="直線コネクタ 662">
          <a:extLst>
            <a:ext uri="{FF2B5EF4-FFF2-40B4-BE49-F238E27FC236}">
              <a16:creationId xmlns:a16="http://schemas.microsoft.com/office/drawing/2014/main" id="{4C2FDBE7-D6F1-4BB2-82D1-CAE534EA8713}"/>
            </a:ext>
          </a:extLst>
        </xdr:cNvPr>
        <xdr:cNvCxnSpPr/>
      </xdr:nvCxnSpPr>
      <xdr:spPr>
        <a:xfrm>
          <a:off x="13144500" y="14285595"/>
          <a:ext cx="7975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118745</xdr:rowOff>
    </xdr:from>
    <xdr:to>
      <xdr:col>72</xdr:col>
      <xdr:colOff>38100</xdr:colOff>
      <xdr:row>83</xdr:row>
      <xdr:rowOff>48895</xdr:rowOff>
    </xdr:to>
    <xdr:sp macro="" textlink="">
      <xdr:nvSpPr>
        <xdr:cNvPr id="664" name="楕円 663">
          <a:extLst>
            <a:ext uri="{FF2B5EF4-FFF2-40B4-BE49-F238E27FC236}">
              <a16:creationId xmlns:a16="http://schemas.microsoft.com/office/drawing/2014/main" id="{D205713E-A6F2-4937-AA76-AEB479C7F17F}"/>
            </a:ext>
          </a:extLst>
        </xdr:cNvPr>
        <xdr:cNvSpPr/>
      </xdr:nvSpPr>
      <xdr:spPr>
        <a:xfrm>
          <a:off x="12303760" y="14179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169545</xdr:rowOff>
    </xdr:from>
    <xdr:to>
      <xdr:col>76</xdr:col>
      <xdr:colOff>114300</xdr:colOff>
      <xdr:row>83</xdr:row>
      <xdr:rowOff>59055</xdr:rowOff>
    </xdr:to>
    <xdr:cxnSp macro="">
      <xdr:nvCxnSpPr>
        <xdr:cNvPr id="665" name="直線コネクタ 664">
          <a:extLst>
            <a:ext uri="{FF2B5EF4-FFF2-40B4-BE49-F238E27FC236}">
              <a16:creationId xmlns:a16="http://schemas.microsoft.com/office/drawing/2014/main" id="{DA011AFB-D12D-4C08-A38F-983EB6030234}"/>
            </a:ext>
          </a:extLst>
        </xdr:cNvPr>
        <xdr:cNvCxnSpPr/>
      </xdr:nvCxnSpPr>
      <xdr:spPr>
        <a:xfrm>
          <a:off x="12346940" y="14232255"/>
          <a:ext cx="7975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50165</xdr:rowOff>
    </xdr:from>
    <xdr:to>
      <xdr:col>67</xdr:col>
      <xdr:colOff>101600</xdr:colOff>
      <xdr:row>82</xdr:row>
      <xdr:rowOff>151765</xdr:rowOff>
    </xdr:to>
    <xdr:sp macro="" textlink="">
      <xdr:nvSpPr>
        <xdr:cNvPr id="666" name="楕円 665">
          <a:extLst>
            <a:ext uri="{FF2B5EF4-FFF2-40B4-BE49-F238E27FC236}">
              <a16:creationId xmlns:a16="http://schemas.microsoft.com/office/drawing/2014/main" id="{79859636-2F1E-4B95-8F11-6F91BF16D2BD}"/>
            </a:ext>
          </a:extLst>
        </xdr:cNvPr>
        <xdr:cNvSpPr/>
      </xdr:nvSpPr>
      <xdr:spPr>
        <a:xfrm>
          <a:off x="11487150" y="141128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100965</xdr:rowOff>
    </xdr:from>
    <xdr:to>
      <xdr:col>71</xdr:col>
      <xdr:colOff>177800</xdr:colOff>
      <xdr:row>82</xdr:row>
      <xdr:rowOff>169545</xdr:rowOff>
    </xdr:to>
    <xdr:cxnSp macro="">
      <xdr:nvCxnSpPr>
        <xdr:cNvPr id="667" name="直線コネクタ 666">
          <a:extLst>
            <a:ext uri="{FF2B5EF4-FFF2-40B4-BE49-F238E27FC236}">
              <a16:creationId xmlns:a16="http://schemas.microsoft.com/office/drawing/2014/main" id="{3ABEE784-6AC3-4A6A-AAA9-D5E5B9867A65}"/>
            </a:ext>
          </a:extLst>
        </xdr:cNvPr>
        <xdr:cNvCxnSpPr/>
      </xdr:nvCxnSpPr>
      <xdr:spPr>
        <a:xfrm>
          <a:off x="11541760" y="14156055"/>
          <a:ext cx="8051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120650</xdr:rowOff>
    </xdr:from>
    <xdr:ext cx="405130" cy="258445"/>
    <xdr:sp macro="" textlink="">
      <xdr:nvSpPr>
        <xdr:cNvPr id="668" name="n_1aveValue【児童館】&#10;有形固定資産減価償却率">
          <a:extLst>
            <a:ext uri="{FF2B5EF4-FFF2-40B4-BE49-F238E27FC236}">
              <a16:creationId xmlns:a16="http://schemas.microsoft.com/office/drawing/2014/main" id="{B2637E6B-7C81-4E78-81DA-7ABF9764F839}"/>
            </a:ext>
          </a:extLst>
        </xdr:cNvPr>
        <xdr:cNvSpPr txBox="1"/>
      </xdr:nvSpPr>
      <xdr:spPr>
        <a:xfrm>
          <a:off x="13738225" y="14010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61595</xdr:rowOff>
    </xdr:from>
    <xdr:ext cx="404495" cy="259080"/>
    <xdr:sp macro="" textlink="">
      <xdr:nvSpPr>
        <xdr:cNvPr id="669" name="n_2aveValue【児童館】&#10;有形固定資産減価償却率">
          <a:extLst>
            <a:ext uri="{FF2B5EF4-FFF2-40B4-BE49-F238E27FC236}">
              <a16:creationId xmlns:a16="http://schemas.microsoft.com/office/drawing/2014/main" id="{CF171B3D-1042-4F5D-ABD0-2884875EA460}"/>
            </a:ext>
          </a:extLst>
        </xdr:cNvPr>
        <xdr:cNvSpPr txBox="1"/>
      </xdr:nvSpPr>
      <xdr:spPr>
        <a:xfrm>
          <a:off x="12957175" y="13945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12065</xdr:rowOff>
    </xdr:from>
    <xdr:ext cx="404495" cy="259080"/>
    <xdr:sp macro="" textlink="">
      <xdr:nvSpPr>
        <xdr:cNvPr id="670" name="n_3aveValue【児童館】&#10;有形固定資産減価償却率">
          <a:extLst>
            <a:ext uri="{FF2B5EF4-FFF2-40B4-BE49-F238E27FC236}">
              <a16:creationId xmlns:a16="http://schemas.microsoft.com/office/drawing/2014/main" id="{90206D42-706B-4207-A5F4-22A713C5167D}"/>
            </a:ext>
          </a:extLst>
        </xdr:cNvPr>
        <xdr:cNvSpPr txBox="1"/>
      </xdr:nvSpPr>
      <xdr:spPr>
        <a:xfrm>
          <a:off x="12171045" y="13903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162560</xdr:rowOff>
    </xdr:from>
    <xdr:ext cx="404495" cy="259080"/>
    <xdr:sp macro="" textlink="">
      <xdr:nvSpPr>
        <xdr:cNvPr id="671" name="n_4aveValue【児童館】&#10;有形固定資産減価償却率">
          <a:extLst>
            <a:ext uri="{FF2B5EF4-FFF2-40B4-BE49-F238E27FC236}">
              <a16:creationId xmlns:a16="http://schemas.microsoft.com/office/drawing/2014/main" id="{09377BF9-675A-4F3E-B7E5-8573C9133301}"/>
            </a:ext>
          </a:extLst>
        </xdr:cNvPr>
        <xdr:cNvSpPr txBox="1"/>
      </xdr:nvSpPr>
      <xdr:spPr>
        <a:xfrm>
          <a:off x="11354435" y="13880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169545</xdr:rowOff>
    </xdr:from>
    <xdr:ext cx="405130" cy="258445"/>
    <xdr:sp macro="" textlink="">
      <xdr:nvSpPr>
        <xdr:cNvPr id="672" name="n_1mainValue【児童館】&#10;有形固定資産減価償却率">
          <a:extLst>
            <a:ext uri="{FF2B5EF4-FFF2-40B4-BE49-F238E27FC236}">
              <a16:creationId xmlns:a16="http://schemas.microsoft.com/office/drawing/2014/main" id="{262541D3-05E1-414C-8462-EACAB44F159E}"/>
            </a:ext>
          </a:extLst>
        </xdr:cNvPr>
        <xdr:cNvSpPr txBox="1"/>
      </xdr:nvSpPr>
      <xdr:spPr>
        <a:xfrm>
          <a:off x="13738225" y="14403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100965</xdr:rowOff>
    </xdr:from>
    <xdr:ext cx="404495" cy="258445"/>
    <xdr:sp macro="" textlink="">
      <xdr:nvSpPr>
        <xdr:cNvPr id="673" name="n_2mainValue【児童館】&#10;有形固定資産減価償却率">
          <a:extLst>
            <a:ext uri="{FF2B5EF4-FFF2-40B4-BE49-F238E27FC236}">
              <a16:creationId xmlns:a16="http://schemas.microsoft.com/office/drawing/2014/main" id="{96004BEF-8E37-49DA-821D-B66358B99781}"/>
            </a:ext>
          </a:extLst>
        </xdr:cNvPr>
        <xdr:cNvSpPr txBox="1"/>
      </xdr:nvSpPr>
      <xdr:spPr>
        <a:xfrm>
          <a:off x="12957175" y="14327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40640</xdr:rowOff>
    </xdr:from>
    <xdr:ext cx="404495" cy="258445"/>
    <xdr:sp macro="" textlink="">
      <xdr:nvSpPr>
        <xdr:cNvPr id="674" name="n_3mainValue【児童館】&#10;有形固定資産減価償却率">
          <a:extLst>
            <a:ext uri="{FF2B5EF4-FFF2-40B4-BE49-F238E27FC236}">
              <a16:creationId xmlns:a16="http://schemas.microsoft.com/office/drawing/2014/main" id="{330BDE11-A429-433D-AA76-A0B77CD1F8FD}"/>
            </a:ext>
          </a:extLst>
        </xdr:cNvPr>
        <xdr:cNvSpPr txBox="1"/>
      </xdr:nvSpPr>
      <xdr:spPr>
        <a:xfrm>
          <a:off x="12171045" y="14270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143510</xdr:rowOff>
    </xdr:from>
    <xdr:ext cx="404495" cy="258445"/>
    <xdr:sp macro="" textlink="">
      <xdr:nvSpPr>
        <xdr:cNvPr id="675" name="n_4mainValue【児童館】&#10;有形固定資産減価償却率">
          <a:extLst>
            <a:ext uri="{FF2B5EF4-FFF2-40B4-BE49-F238E27FC236}">
              <a16:creationId xmlns:a16="http://schemas.microsoft.com/office/drawing/2014/main" id="{2175FEFB-92BA-4965-9A1A-B7BE40B47890}"/>
            </a:ext>
          </a:extLst>
        </xdr:cNvPr>
        <xdr:cNvSpPr txBox="1"/>
      </xdr:nvSpPr>
      <xdr:spPr>
        <a:xfrm>
          <a:off x="11354435" y="14200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A4D7FAAD-F90F-430D-977D-AADA59A91C0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63A72AF1-20B5-46D8-A864-50A4DF97E154}"/>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39765CC5-CD8A-4E37-83A1-2142AE140548}"/>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A10CA7E6-7954-45F2-AEA5-9E3EF72CC28D}"/>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C6DD17F6-A41E-49BB-91FC-6E161CDB38D9}"/>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B2F58D9A-76DB-4818-BC7F-5376DC42D7D4}"/>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C76C99D3-45D7-4A8B-90DA-E67AD10DFE84}"/>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8B56DDE4-80B0-47DF-9FF0-3D43D472D31A}"/>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84" name="テキスト ボックス 683">
          <a:extLst>
            <a:ext uri="{FF2B5EF4-FFF2-40B4-BE49-F238E27FC236}">
              <a16:creationId xmlns:a16="http://schemas.microsoft.com/office/drawing/2014/main" id="{DD93A867-578C-4E6B-925A-B432B885A88E}"/>
            </a:ext>
          </a:extLst>
        </xdr:cNvPr>
        <xdr:cNvSpPr txBox="1"/>
      </xdr:nvSpPr>
      <xdr:spPr>
        <a:xfrm>
          <a:off x="164401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F07CA144-7544-4964-BE37-0F2D9A85992D}"/>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4CABA669-E9F8-462F-8A81-7B8857A5BEF0}"/>
            </a:ext>
          </a:extLst>
        </xdr:cNvPr>
        <xdr:cNvCxnSpPr/>
      </xdr:nvCxnSpPr>
      <xdr:spPr>
        <a:xfrm>
          <a:off x="164592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87" name="テキスト ボックス 686">
          <a:extLst>
            <a:ext uri="{FF2B5EF4-FFF2-40B4-BE49-F238E27FC236}">
              <a16:creationId xmlns:a16="http://schemas.microsoft.com/office/drawing/2014/main" id="{B5E4C820-8EA1-48AA-B5F2-303809DE41E6}"/>
            </a:ext>
          </a:extLst>
        </xdr:cNvPr>
        <xdr:cNvSpPr txBox="1"/>
      </xdr:nvSpPr>
      <xdr:spPr>
        <a:xfrm>
          <a:off x="16047085"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25CD9101-D369-4657-98BF-A996D0EBD38E}"/>
            </a:ext>
          </a:extLst>
        </xdr:cNvPr>
        <xdr:cNvCxnSpPr/>
      </xdr:nvCxnSpPr>
      <xdr:spPr>
        <a:xfrm>
          <a:off x="164592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689" name="テキスト ボックス 688">
          <a:extLst>
            <a:ext uri="{FF2B5EF4-FFF2-40B4-BE49-F238E27FC236}">
              <a16:creationId xmlns:a16="http://schemas.microsoft.com/office/drawing/2014/main" id="{40F6910A-8187-4F68-A81C-C07021C4C1FD}"/>
            </a:ext>
          </a:extLst>
        </xdr:cNvPr>
        <xdr:cNvSpPr txBox="1"/>
      </xdr:nvSpPr>
      <xdr:spPr>
        <a:xfrm>
          <a:off x="16047085" y="14333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0844A9D4-BDBF-47B6-AEEF-C4714A00E28A}"/>
            </a:ext>
          </a:extLst>
        </xdr:cNvPr>
        <xdr:cNvCxnSpPr/>
      </xdr:nvCxnSpPr>
      <xdr:spPr>
        <a:xfrm>
          <a:off x="164592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91" name="テキスト ボックス 690">
          <a:extLst>
            <a:ext uri="{FF2B5EF4-FFF2-40B4-BE49-F238E27FC236}">
              <a16:creationId xmlns:a16="http://schemas.microsoft.com/office/drawing/2014/main" id="{780490D2-C3E2-4465-A692-63CA561A0E77}"/>
            </a:ext>
          </a:extLst>
        </xdr:cNvPr>
        <xdr:cNvSpPr txBox="1"/>
      </xdr:nvSpPr>
      <xdr:spPr>
        <a:xfrm>
          <a:off x="16047085" y="13952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292697B6-C3AE-4325-BC6F-80F7F850F036}"/>
            </a:ext>
          </a:extLst>
        </xdr:cNvPr>
        <xdr:cNvCxnSpPr/>
      </xdr:nvCxnSpPr>
      <xdr:spPr>
        <a:xfrm>
          <a:off x="164592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693" name="テキスト ボックス 692">
          <a:extLst>
            <a:ext uri="{FF2B5EF4-FFF2-40B4-BE49-F238E27FC236}">
              <a16:creationId xmlns:a16="http://schemas.microsoft.com/office/drawing/2014/main" id="{2E0B88FE-4FD0-4049-A986-7A302501C2A3}"/>
            </a:ext>
          </a:extLst>
        </xdr:cNvPr>
        <xdr:cNvSpPr txBox="1"/>
      </xdr:nvSpPr>
      <xdr:spPr>
        <a:xfrm>
          <a:off x="16047085" y="13571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3D9D4961-16DC-42A7-8DD1-73F4E66BB403}"/>
            </a:ext>
          </a:extLst>
        </xdr:cNvPr>
        <xdr:cNvCxnSpPr/>
      </xdr:nvCxnSpPr>
      <xdr:spPr>
        <a:xfrm>
          <a:off x="164592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695" name="テキスト ボックス 694">
          <a:extLst>
            <a:ext uri="{FF2B5EF4-FFF2-40B4-BE49-F238E27FC236}">
              <a16:creationId xmlns:a16="http://schemas.microsoft.com/office/drawing/2014/main" id="{134A7D51-599C-41C2-BCC8-E744CDE08F95}"/>
            </a:ext>
          </a:extLst>
        </xdr:cNvPr>
        <xdr:cNvSpPr txBox="1"/>
      </xdr:nvSpPr>
      <xdr:spPr>
        <a:xfrm>
          <a:off x="16047085" y="13194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A388FDBA-A2E8-4C8F-B230-7478FC328DD3}"/>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97" name="テキスト ボックス 696">
          <a:extLst>
            <a:ext uri="{FF2B5EF4-FFF2-40B4-BE49-F238E27FC236}">
              <a16:creationId xmlns:a16="http://schemas.microsoft.com/office/drawing/2014/main" id="{3C8A4631-C719-4758-88E6-117052A4A7D7}"/>
            </a:ext>
          </a:extLst>
        </xdr:cNvPr>
        <xdr:cNvSpPr txBox="1"/>
      </xdr:nvSpPr>
      <xdr:spPr>
        <a:xfrm>
          <a:off x="16047085" y="1281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8B8C5980-F4B0-40DC-A7DF-2B8687FC182F}"/>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19050</xdr:rowOff>
    </xdr:from>
    <xdr:to>
      <xdr:col>116</xdr:col>
      <xdr:colOff>62865</xdr:colOff>
      <xdr:row>86</xdr:row>
      <xdr:rowOff>95250</xdr:rowOff>
    </xdr:to>
    <xdr:cxnSp macro="">
      <xdr:nvCxnSpPr>
        <xdr:cNvPr id="699" name="直線コネクタ 698">
          <a:extLst>
            <a:ext uri="{FF2B5EF4-FFF2-40B4-BE49-F238E27FC236}">
              <a16:creationId xmlns:a16="http://schemas.microsoft.com/office/drawing/2014/main" id="{A8C8DC48-40D9-45BD-8060-14CF49A4B163}"/>
            </a:ext>
          </a:extLst>
        </xdr:cNvPr>
        <xdr:cNvCxnSpPr/>
      </xdr:nvCxnSpPr>
      <xdr:spPr>
        <a:xfrm flipV="1">
          <a:off x="19947255" y="1321689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99060</xdr:rowOff>
    </xdr:from>
    <xdr:ext cx="469900" cy="258445"/>
    <xdr:sp macro="" textlink="">
      <xdr:nvSpPr>
        <xdr:cNvPr id="700" name="【児童館】&#10;一人当たり面積最小値テキスト">
          <a:extLst>
            <a:ext uri="{FF2B5EF4-FFF2-40B4-BE49-F238E27FC236}">
              <a16:creationId xmlns:a16="http://schemas.microsoft.com/office/drawing/2014/main" id="{2DCF93AB-3120-4474-83BB-0A3D0BBBDD7E}"/>
            </a:ext>
          </a:extLst>
        </xdr:cNvPr>
        <xdr:cNvSpPr txBox="1"/>
      </xdr:nvSpPr>
      <xdr:spPr>
        <a:xfrm>
          <a:off x="19985990" y="14839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489392D8-AAD1-402A-80E2-3821696C6859}"/>
            </a:ext>
          </a:extLst>
        </xdr:cNvPr>
        <xdr:cNvCxnSpPr/>
      </xdr:nvCxnSpPr>
      <xdr:spPr>
        <a:xfrm>
          <a:off x="19885660" y="14836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137160</xdr:rowOff>
    </xdr:from>
    <xdr:ext cx="469900" cy="259080"/>
    <xdr:sp macro="" textlink="">
      <xdr:nvSpPr>
        <xdr:cNvPr id="702" name="【児童館】&#10;一人当たり面積最大値テキスト">
          <a:extLst>
            <a:ext uri="{FF2B5EF4-FFF2-40B4-BE49-F238E27FC236}">
              <a16:creationId xmlns:a16="http://schemas.microsoft.com/office/drawing/2014/main" id="{9AF2C2E9-7769-45F8-BB1B-918499F9A814}"/>
            </a:ext>
          </a:extLst>
        </xdr:cNvPr>
        <xdr:cNvSpPr txBox="1"/>
      </xdr:nvSpPr>
      <xdr:spPr>
        <a:xfrm>
          <a:off x="19985990" y="1299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355351CC-7FA0-4717-98C7-7F38F65390DB}"/>
            </a:ext>
          </a:extLst>
        </xdr:cNvPr>
        <xdr:cNvCxnSpPr/>
      </xdr:nvCxnSpPr>
      <xdr:spPr>
        <a:xfrm>
          <a:off x="19885660" y="132168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105410</xdr:rowOff>
    </xdr:from>
    <xdr:ext cx="469900" cy="259080"/>
    <xdr:sp macro="" textlink="">
      <xdr:nvSpPr>
        <xdr:cNvPr id="704" name="【児童館】&#10;一人当たり面積平均値テキスト">
          <a:extLst>
            <a:ext uri="{FF2B5EF4-FFF2-40B4-BE49-F238E27FC236}">
              <a16:creationId xmlns:a16="http://schemas.microsoft.com/office/drawing/2014/main" id="{1703F28F-7509-442F-86C8-12AA0B391FC8}"/>
            </a:ext>
          </a:extLst>
        </xdr:cNvPr>
        <xdr:cNvSpPr txBox="1"/>
      </xdr:nvSpPr>
      <xdr:spPr>
        <a:xfrm>
          <a:off x="19985990" y="14162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543B7DC5-A93E-46F1-B1E6-0C8EF6864EBE}"/>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A25A452B-9311-4ED5-918F-AAC7DEE6F3E9}"/>
            </a:ext>
          </a:extLst>
        </xdr:cNvPr>
        <xdr:cNvSpPr/>
      </xdr:nvSpPr>
      <xdr:spPr>
        <a:xfrm>
          <a:off x="19161760" y="14328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4E82CFF1-42A1-4B5F-AE67-26F9A8A95F88}"/>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9B2FE07A-26BB-4E9B-B590-BDC9F1F3E2A3}"/>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BDECBA1F-4A45-4F6C-9136-BF8B5C08B7D1}"/>
            </a:ext>
          </a:extLst>
        </xdr:cNvPr>
        <xdr:cNvSpPr/>
      </xdr:nvSpPr>
      <xdr:spPr>
        <a:xfrm>
          <a:off x="167614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0" name="テキスト ボックス 709">
          <a:extLst>
            <a:ext uri="{FF2B5EF4-FFF2-40B4-BE49-F238E27FC236}">
              <a16:creationId xmlns:a16="http://schemas.microsoft.com/office/drawing/2014/main" id="{917F616A-B7FF-4165-8052-ED3374B53F3D}"/>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1" name="テキスト ボックス 710">
          <a:extLst>
            <a:ext uri="{FF2B5EF4-FFF2-40B4-BE49-F238E27FC236}">
              <a16:creationId xmlns:a16="http://schemas.microsoft.com/office/drawing/2014/main" id="{E564139E-CD99-4ED3-9BA3-1B7C1F69006A}"/>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F9EF3E8A-CBF6-416B-AC71-ECE0B4E84123}"/>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3CD7A730-2964-4C43-A7A5-796507CF5364}"/>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E4FA9FD8-750A-45F3-9F47-C879AB686FC4}"/>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15" name="楕円 714">
          <a:extLst>
            <a:ext uri="{FF2B5EF4-FFF2-40B4-BE49-F238E27FC236}">
              <a16:creationId xmlns:a16="http://schemas.microsoft.com/office/drawing/2014/main" id="{6F7B75F2-7A4E-4AFA-B841-8AFE0FC6B50F}"/>
            </a:ext>
          </a:extLst>
        </xdr:cNvPr>
        <xdr:cNvSpPr/>
      </xdr:nvSpPr>
      <xdr:spPr>
        <a:xfrm>
          <a:off x="19904710" y="14632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41910</xdr:rowOff>
    </xdr:from>
    <xdr:ext cx="469900" cy="258445"/>
    <xdr:sp macro="" textlink="">
      <xdr:nvSpPr>
        <xdr:cNvPr id="716" name="【児童館】&#10;一人当たり面積該当値テキスト">
          <a:extLst>
            <a:ext uri="{FF2B5EF4-FFF2-40B4-BE49-F238E27FC236}">
              <a16:creationId xmlns:a16="http://schemas.microsoft.com/office/drawing/2014/main" id="{DF0B4A0C-C84E-4664-9991-87B602B9632F}"/>
            </a:ext>
          </a:extLst>
        </xdr:cNvPr>
        <xdr:cNvSpPr txBox="1"/>
      </xdr:nvSpPr>
      <xdr:spPr>
        <a:xfrm>
          <a:off x="19985990" y="14617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17" name="楕円 716">
          <a:extLst>
            <a:ext uri="{FF2B5EF4-FFF2-40B4-BE49-F238E27FC236}">
              <a16:creationId xmlns:a16="http://schemas.microsoft.com/office/drawing/2014/main" id="{E17ACD98-3F9C-448E-8BB9-851FE7DB2950}"/>
            </a:ext>
          </a:extLst>
        </xdr:cNvPr>
        <xdr:cNvSpPr/>
      </xdr:nvSpPr>
      <xdr:spPr>
        <a:xfrm>
          <a:off x="19161760" y="14632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18" name="直線コネクタ 717">
          <a:extLst>
            <a:ext uri="{FF2B5EF4-FFF2-40B4-BE49-F238E27FC236}">
              <a16:creationId xmlns:a16="http://schemas.microsoft.com/office/drawing/2014/main" id="{04340F23-9529-4E0F-90BB-34B84B624D39}"/>
            </a:ext>
          </a:extLst>
        </xdr:cNvPr>
        <xdr:cNvCxnSpPr/>
      </xdr:nvCxnSpPr>
      <xdr:spPr>
        <a:xfrm>
          <a:off x="19204940" y="1468755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19" name="楕円 718">
          <a:extLst>
            <a:ext uri="{FF2B5EF4-FFF2-40B4-BE49-F238E27FC236}">
              <a16:creationId xmlns:a16="http://schemas.microsoft.com/office/drawing/2014/main" id="{37BFF40E-F8D8-45B7-B50F-09D08AC3CCD2}"/>
            </a:ext>
          </a:extLst>
        </xdr:cNvPr>
        <xdr:cNvSpPr/>
      </xdr:nvSpPr>
      <xdr:spPr>
        <a:xfrm>
          <a:off x="18345150" y="14632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20" name="直線コネクタ 719">
          <a:extLst>
            <a:ext uri="{FF2B5EF4-FFF2-40B4-BE49-F238E27FC236}">
              <a16:creationId xmlns:a16="http://schemas.microsoft.com/office/drawing/2014/main" id="{9B0735A0-5104-4D42-81AA-EDDF166DE842}"/>
            </a:ext>
          </a:extLst>
        </xdr:cNvPr>
        <xdr:cNvCxnSpPr/>
      </xdr:nvCxnSpPr>
      <xdr:spPr>
        <a:xfrm>
          <a:off x="18399760" y="1468755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1" name="楕円 720">
          <a:extLst>
            <a:ext uri="{FF2B5EF4-FFF2-40B4-BE49-F238E27FC236}">
              <a16:creationId xmlns:a16="http://schemas.microsoft.com/office/drawing/2014/main" id="{D379D19D-A0E9-4FD4-AE5B-20F6354A42F4}"/>
            </a:ext>
          </a:extLst>
        </xdr:cNvPr>
        <xdr:cNvSpPr/>
      </xdr:nvSpPr>
      <xdr:spPr>
        <a:xfrm>
          <a:off x="17547590" y="146329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22" name="直線コネクタ 721">
          <a:extLst>
            <a:ext uri="{FF2B5EF4-FFF2-40B4-BE49-F238E27FC236}">
              <a16:creationId xmlns:a16="http://schemas.microsoft.com/office/drawing/2014/main" id="{E2EC3DE4-A9AB-4224-9363-CE1D50AE170F}"/>
            </a:ext>
          </a:extLst>
        </xdr:cNvPr>
        <xdr:cNvCxnSpPr/>
      </xdr:nvCxnSpPr>
      <xdr:spPr>
        <a:xfrm>
          <a:off x="17602200" y="1468755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3" name="楕円 722">
          <a:extLst>
            <a:ext uri="{FF2B5EF4-FFF2-40B4-BE49-F238E27FC236}">
              <a16:creationId xmlns:a16="http://schemas.microsoft.com/office/drawing/2014/main" id="{AF5C32B9-4D4D-41B7-AC3F-0C8EB21D0789}"/>
            </a:ext>
          </a:extLst>
        </xdr:cNvPr>
        <xdr:cNvSpPr/>
      </xdr:nvSpPr>
      <xdr:spPr>
        <a:xfrm>
          <a:off x="16761460" y="14632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24" name="直線コネクタ 723">
          <a:extLst>
            <a:ext uri="{FF2B5EF4-FFF2-40B4-BE49-F238E27FC236}">
              <a16:creationId xmlns:a16="http://schemas.microsoft.com/office/drawing/2014/main" id="{FAA5CD73-3D4B-4ACB-9495-2B32D47A0DCC}"/>
            </a:ext>
          </a:extLst>
        </xdr:cNvPr>
        <xdr:cNvCxnSpPr/>
      </xdr:nvCxnSpPr>
      <xdr:spPr>
        <a:xfrm>
          <a:off x="16804640" y="1468755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48260</xdr:rowOff>
    </xdr:from>
    <xdr:ext cx="469900" cy="259080"/>
    <xdr:sp macro="" textlink="">
      <xdr:nvSpPr>
        <xdr:cNvPr id="725" name="n_1aveValue【児童館】&#10;一人当たり面積">
          <a:extLst>
            <a:ext uri="{FF2B5EF4-FFF2-40B4-BE49-F238E27FC236}">
              <a16:creationId xmlns:a16="http://schemas.microsoft.com/office/drawing/2014/main" id="{6FEBE5DF-E7BF-4FDF-A26B-4405D220FBB5}"/>
            </a:ext>
          </a:extLst>
        </xdr:cNvPr>
        <xdr:cNvSpPr txBox="1"/>
      </xdr:nvSpPr>
      <xdr:spPr>
        <a:xfrm>
          <a:off x="18982055" y="14109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67310</xdr:rowOff>
    </xdr:from>
    <xdr:ext cx="469265" cy="259080"/>
    <xdr:sp macro="" textlink="">
      <xdr:nvSpPr>
        <xdr:cNvPr id="726" name="n_2aveValue【児童館】&#10;一人当たり面積">
          <a:extLst>
            <a:ext uri="{FF2B5EF4-FFF2-40B4-BE49-F238E27FC236}">
              <a16:creationId xmlns:a16="http://schemas.microsoft.com/office/drawing/2014/main" id="{7F6CADE4-4306-4646-AE6E-5E1DCD27B88F}"/>
            </a:ext>
          </a:extLst>
        </xdr:cNvPr>
        <xdr:cNvSpPr txBox="1"/>
      </xdr:nvSpPr>
      <xdr:spPr>
        <a:xfrm>
          <a:off x="18181955" y="14124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67310</xdr:rowOff>
    </xdr:from>
    <xdr:ext cx="469265" cy="259080"/>
    <xdr:sp macro="" textlink="">
      <xdr:nvSpPr>
        <xdr:cNvPr id="727" name="n_3aveValue【児童館】&#10;一人当たり面積">
          <a:extLst>
            <a:ext uri="{FF2B5EF4-FFF2-40B4-BE49-F238E27FC236}">
              <a16:creationId xmlns:a16="http://schemas.microsoft.com/office/drawing/2014/main" id="{A9F7E2C5-E62F-4254-8587-AB7AC85AAE50}"/>
            </a:ext>
          </a:extLst>
        </xdr:cNvPr>
        <xdr:cNvSpPr txBox="1"/>
      </xdr:nvSpPr>
      <xdr:spPr>
        <a:xfrm>
          <a:off x="17384395" y="14124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67310</xdr:rowOff>
    </xdr:from>
    <xdr:ext cx="469265" cy="259080"/>
    <xdr:sp macro="" textlink="">
      <xdr:nvSpPr>
        <xdr:cNvPr id="728" name="n_4aveValue【児童館】&#10;一人当たり面積">
          <a:extLst>
            <a:ext uri="{FF2B5EF4-FFF2-40B4-BE49-F238E27FC236}">
              <a16:creationId xmlns:a16="http://schemas.microsoft.com/office/drawing/2014/main" id="{E7C58E0B-1F64-48E1-A311-4A4C0A075F33}"/>
            </a:ext>
          </a:extLst>
        </xdr:cNvPr>
        <xdr:cNvSpPr txBox="1"/>
      </xdr:nvSpPr>
      <xdr:spPr>
        <a:xfrm>
          <a:off x="16588740" y="14124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156210</xdr:rowOff>
    </xdr:from>
    <xdr:ext cx="469900" cy="258445"/>
    <xdr:sp macro="" textlink="">
      <xdr:nvSpPr>
        <xdr:cNvPr id="729" name="n_1mainValue【児童館】&#10;一人当たり面積">
          <a:extLst>
            <a:ext uri="{FF2B5EF4-FFF2-40B4-BE49-F238E27FC236}">
              <a16:creationId xmlns:a16="http://schemas.microsoft.com/office/drawing/2014/main" id="{12ADBE1E-DEE9-4509-8727-51D0EBAF3B09}"/>
            </a:ext>
          </a:extLst>
        </xdr:cNvPr>
        <xdr:cNvSpPr txBox="1"/>
      </xdr:nvSpPr>
      <xdr:spPr>
        <a:xfrm>
          <a:off x="18982055" y="14731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156210</xdr:rowOff>
    </xdr:from>
    <xdr:ext cx="469265" cy="258445"/>
    <xdr:sp macro="" textlink="">
      <xdr:nvSpPr>
        <xdr:cNvPr id="730" name="n_2mainValue【児童館】&#10;一人当たり面積">
          <a:extLst>
            <a:ext uri="{FF2B5EF4-FFF2-40B4-BE49-F238E27FC236}">
              <a16:creationId xmlns:a16="http://schemas.microsoft.com/office/drawing/2014/main" id="{14CFF0F0-084E-4FA2-997D-12B89A2051A9}"/>
            </a:ext>
          </a:extLst>
        </xdr:cNvPr>
        <xdr:cNvSpPr txBox="1"/>
      </xdr:nvSpPr>
      <xdr:spPr>
        <a:xfrm>
          <a:off x="18181955" y="14731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156210</xdr:rowOff>
    </xdr:from>
    <xdr:ext cx="469265" cy="258445"/>
    <xdr:sp macro="" textlink="">
      <xdr:nvSpPr>
        <xdr:cNvPr id="731" name="n_3mainValue【児童館】&#10;一人当たり面積">
          <a:extLst>
            <a:ext uri="{FF2B5EF4-FFF2-40B4-BE49-F238E27FC236}">
              <a16:creationId xmlns:a16="http://schemas.microsoft.com/office/drawing/2014/main" id="{137DF78D-B345-4C43-A1BC-93E4591A78A5}"/>
            </a:ext>
          </a:extLst>
        </xdr:cNvPr>
        <xdr:cNvSpPr txBox="1"/>
      </xdr:nvSpPr>
      <xdr:spPr>
        <a:xfrm>
          <a:off x="17384395" y="14731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156210</xdr:rowOff>
    </xdr:from>
    <xdr:ext cx="469265" cy="258445"/>
    <xdr:sp macro="" textlink="">
      <xdr:nvSpPr>
        <xdr:cNvPr id="732" name="n_4mainValue【児童館】&#10;一人当たり面積">
          <a:extLst>
            <a:ext uri="{FF2B5EF4-FFF2-40B4-BE49-F238E27FC236}">
              <a16:creationId xmlns:a16="http://schemas.microsoft.com/office/drawing/2014/main" id="{C2E3743E-4B72-48F6-8E62-CBF3C34A320B}"/>
            </a:ext>
          </a:extLst>
        </xdr:cNvPr>
        <xdr:cNvSpPr txBox="1"/>
      </xdr:nvSpPr>
      <xdr:spPr>
        <a:xfrm>
          <a:off x="16588740" y="14731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6107EDDA-B09A-4EFD-9A1A-08BEEDD97C8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A18C8B02-467C-4B4B-89F2-9CBE1FEA9F47}"/>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F4E3055A-5693-436E-9767-8E80D5818ACC}"/>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5BC0D28F-847A-477A-BF0E-C57102F9CA1A}"/>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EB1A19CF-265B-44BA-A3AA-500654C6F301}"/>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D88D7439-5845-44ED-8186-8DD2B0A68217}"/>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1B579394-C30A-4B46-97C4-064D900CECDE}"/>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AA3C5BF-EF29-427C-88DF-7EA4568D1895}"/>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1" name="テキスト ボックス 740">
          <a:extLst>
            <a:ext uri="{FF2B5EF4-FFF2-40B4-BE49-F238E27FC236}">
              <a16:creationId xmlns:a16="http://schemas.microsoft.com/office/drawing/2014/main" id="{F4DB649C-DF53-4813-8943-C1EF56C5A635}"/>
            </a:ext>
          </a:extLst>
        </xdr:cNvPr>
        <xdr:cNvSpPr txBox="1"/>
      </xdr:nvSpPr>
      <xdr:spPr>
        <a:xfrm>
          <a:off x="1116584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31F79601-684A-4516-9599-79694FE6BF83}"/>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3" name="テキスト ボックス 742">
          <a:extLst>
            <a:ext uri="{FF2B5EF4-FFF2-40B4-BE49-F238E27FC236}">
              <a16:creationId xmlns:a16="http://schemas.microsoft.com/office/drawing/2014/main" id="{6F651133-4DE8-4F79-BCC9-C8665C2B23D0}"/>
            </a:ext>
          </a:extLst>
        </xdr:cNvPr>
        <xdr:cNvSpPr txBox="1"/>
      </xdr:nvSpPr>
      <xdr:spPr>
        <a:xfrm>
          <a:off x="10801350" y="1890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721E7B21-498E-49FD-B3C9-ACDE34A573E0}"/>
            </a:ext>
          </a:extLst>
        </xdr:cNvPr>
        <xdr:cNvCxnSpPr/>
      </xdr:nvCxnSpPr>
      <xdr:spPr>
        <a:xfrm>
          <a:off x="11203940" y="186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45" name="テキスト ボックス 744">
          <a:extLst>
            <a:ext uri="{FF2B5EF4-FFF2-40B4-BE49-F238E27FC236}">
              <a16:creationId xmlns:a16="http://schemas.microsoft.com/office/drawing/2014/main" id="{9A9AA784-5819-48A2-941B-00D9A8822A99}"/>
            </a:ext>
          </a:extLst>
        </xdr:cNvPr>
        <xdr:cNvSpPr txBox="1"/>
      </xdr:nvSpPr>
      <xdr:spPr>
        <a:xfrm>
          <a:off x="10801350" y="18528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94AB9144-1CFC-4AC1-9308-6032457BB17D}"/>
            </a:ext>
          </a:extLst>
        </xdr:cNvPr>
        <xdr:cNvCxnSpPr/>
      </xdr:nvCxnSpPr>
      <xdr:spPr>
        <a:xfrm>
          <a:off x="11203940" y="182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47" name="テキスト ボックス 746">
          <a:extLst>
            <a:ext uri="{FF2B5EF4-FFF2-40B4-BE49-F238E27FC236}">
              <a16:creationId xmlns:a16="http://schemas.microsoft.com/office/drawing/2014/main" id="{121C0355-FD2B-48BE-BB15-7EC687AACF84}"/>
            </a:ext>
          </a:extLst>
        </xdr:cNvPr>
        <xdr:cNvSpPr txBox="1"/>
      </xdr:nvSpPr>
      <xdr:spPr>
        <a:xfrm>
          <a:off x="10842625" y="18143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A8EA0B0C-E921-4651-8D6D-62C4779B42B8}"/>
            </a:ext>
          </a:extLst>
        </xdr:cNvPr>
        <xdr:cNvCxnSpPr/>
      </xdr:nvCxnSpPr>
      <xdr:spPr>
        <a:xfrm>
          <a:off x="1120394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49" name="テキスト ボックス 748">
          <a:extLst>
            <a:ext uri="{FF2B5EF4-FFF2-40B4-BE49-F238E27FC236}">
              <a16:creationId xmlns:a16="http://schemas.microsoft.com/office/drawing/2014/main" id="{62A36FE6-599A-4406-A7E6-B312475777EC}"/>
            </a:ext>
          </a:extLst>
        </xdr:cNvPr>
        <xdr:cNvSpPr txBox="1"/>
      </xdr:nvSpPr>
      <xdr:spPr>
        <a:xfrm>
          <a:off x="10842625" y="1776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DB0370FA-E1D7-4FFF-8A58-388F82239DB5}"/>
            </a:ext>
          </a:extLst>
        </xdr:cNvPr>
        <xdr:cNvCxnSpPr/>
      </xdr:nvCxnSpPr>
      <xdr:spPr>
        <a:xfrm>
          <a:off x="11203940" y="175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1" name="テキスト ボックス 750">
          <a:extLst>
            <a:ext uri="{FF2B5EF4-FFF2-40B4-BE49-F238E27FC236}">
              <a16:creationId xmlns:a16="http://schemas.microsoft.com/office/drawing/2014/main" id="{3ADF6B8A-DF53-4557-8633-6E997F87ED29}"/>
            </a:ext>
          </a:extLst>
        </xdr:cNvPr>
        <xdr:cNvSpPr txBox="1"/>
      </xdr:nvSpPr>
      <xdr:spPr>
        <a:xfrm>
          <a:off x="10842625" y="17381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65CAC6EF-CF4B-42AA-B7D9-14C4F7996683}"/>
            </a:ext>
          </a:extLst>
        </xdr:cNvPr>
        <xdr:cNvCxnSpPr/>
      </xdr:nvCxnSpPr>
      <xdr:spPr>
        <a:xfrm>
          <a:off x="11203940" y="1714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753" name="テキスト ボックス 752">
          <a:extLst>
            <a:ext uri="{FF2B5EF4-FFF2-40B4-BE49-F238E27FC236}">
              <a16:creationId xmlns:a16="http://schemas.microsoft.com/office/drawing/2014/main" id="{5850D2BC-E6F1-4C76-AE6F-F349FA43590D}"/>
            </a:ext>
          </a:extLst>
        </xdr:cNvPr>
        <xdr:cNvSpPr txBox="1"/>
      </xdr:nvSpPr>
      <xdr:spPr>
        <a:xfrm>
          <a:off x="10842625" y="17000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677BBF1F-AF80-485B-BDA6-941A238AAC63}"/>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755" name="テキスト ボックス 754">
          <a:extLst>
            <a:ext uri="{FF2B5EF4-FFF2-40B4-BE49-F238E27FC236}">
              <a16:creationId xmlns:a16="http://schemas.microsoft.com/office/drawing/2014/main" id="{6B8BD7FA-5075-4595-AC87-99BD9101AADA}"/>
            </a:ext>
          </a:extLst>
        </xdr:cNvPr>
        <xdr:cNvSpPr txBox="1"/>
      </xdr:nvSpPr>
      <xdr:spPr>
        <a:xfrm>
          <a:off x="10904855" y="1662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F3473C8D-2091-43F3-A5FF-FA24902AE6FE}"/>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60960</xdr:rowOff>
    </xdr:from>
    <xdr:to>
      <xdr:col>85</xdr:col>
      <xdr:colOff>126365</xdr:colOff>
      <xdr:row>108</xdr:row>
      <xdr:rowOff>6350</xdr:rowOff>
    </xdr:to>
    <xdr:cxnSp macro="">
      <xdr:nvCxnSpPr>
        <xdr:cNvPr id="757" name="直線コネクタ 756">
          <a:extLst>
            <a:ext uri="{FF2B5EF4-FFF2-40B4-BE49-F238E27FC236}">
              <a16:creationId xmlns:a16="http://schemas.microsoft.com/office/drawing/2014/main" id="{6648D5D9-2635-43BC-87E2-ADE8F3238C98}"/>
            </a:ext>
          </a:extLst>
        </xdr:cNvPr>
        <xdr:cNvCxnSpPr/>
      </xdr:nvCxnSpPr>
      <xdr:spPr>
        <a:xfrm flipV="1">
          <a:off x="14703425" y="1703070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9525</xdr:rowOff>
    </xdr:from>
    <xdr:ext cx="405130" cy="258445"/>
    <xdr:sp macro="" textlink="">
      <xdr:nvSpPr>
        <xdr:cNvPr id="758" name="【公民館】&#10;有形固定資産減価償却率最小値テキスト">
          <a:extLst>
            <a:ext uri="{FF2B5EF4-FFF2-40B4-BE49-F238E27FC236}">
              <a16:creationId xmlns:a16="http://schemas.microsoft.com/office/drawing/2014/main" id="{B2B165EE-85E5-4127-99A2-4A2F9E73E84B}"/>
            </a:ext>
          </a:extLst>
        </xdr:cNvPr>
        <xdr:cNvSpPr txBox="1"/>
      </xdr:nvSpPr>
      <xdr:spPr>
        <a:xfrm>
          <a:off x="14742160" y="18528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6350</xdr:rowOff>
    </xdr:from>
    <xdr:to>
      <xdr:col>86</xdr:col>
      <xdr:colOff>25400</xdr:colOff>
      <xdr:row>108</xdr:row>
      <xdr:rowOff>6350</xdr:rowOff>
    </xdr:to>
    <xdr:cxnSp macro="">
      <xdr:nvCxnSpPr>
        <xdr:cNvPr id="759" name="直線コネクタ 758">
          <a:extLst>
            <a:ext uri="{FF2B5EF4-FFF2-40B4-BE49-F238E27FC236}">
              <a16:creationId xmlns:a16="http://schemas.microsoft.com/office/drawing/2014/main" id="{1AC2BC35-4BCF-438A-8C4D-12B0AE3B2558}"/>
            </a:ext>
          </a:extLst>
        </xdr:cNvPr>
        <xdr:cNvCxnSpPr/>
      </xdr:nvCxnSpPr>
      <xdr:spPr>
        <a:xfrm>
          <a:off x="14611350" y="18524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7620</xdr:rowOff>
    </xdr:from>
    <xdr:ext cx="405130" cy="258445"/>
    <xdr:sp macro="" textlink="">
      <xdr:nvSpPr>
        <xdr:cNvPr id="760" name="【公民館】&#10;有形固定資産減価償却率最大値テキスト">
          <a:extLst>
            <a:ext uri="{FF2B5EF4-FFF2-40B4-BE49-F238E27FC236}">
              <a16:creationId xmlns:a16="http://schemas.microsoft.com/office/drawing/2014/main" id="{5C0D3CDB-481A-4070-90C3-A6451ACDEAF4}"/>
            </a:ext>
          </a:extLst>
        </xdr:cNvPr>
        <xdr:cNvSpPr txBox="1"/>
      </xdr:nvSpPr>
      <xdr:spPr>
        <a:xfrm>
          <a:off x="14742160" y="16811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60960</xdr:rowOff>
    </xdr:from>
    <xdr:to>
      <xdr:col>86</xdr:col>
      <xdr:colOff>25400</xdr:colOff>
      <xdr:row>99</xdr:row>
      <xdr:rowOff>60960</xdr:rowOff>
    </xdr:to>
    <xdr:cxnSp macro="">
      <xdr:nvCxnSpPr>
        <xdr:cNvPr id="761" name="直線コネクタ 760">
          <a:extLst>
            <a:ext uri="{FF2B5EF4-FFF2-40B4-BE49-F238E27FC236}">
              <a16:creationId xmlns:a16="http://schemas.microsoft.com/office/drawing/2014/main" id="{48D8B994-00D1-455E-BCAA-A3BF7DF03A1F}"/>
            </a:ext>
          </a:extLst>
        </xdr:cNvPr>
        <xdr:cNvCxnSpPr/>
      </xdr:nvCxnSpPr>
      <xdr:spPr>
        <a:xfrm>
          <a:off x="14611350" y="17030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93980</xdr:rowOff>
    </xdr:from>
    <xdr:ext cx="405130" cy="259080"/>
    <xdr:sp macro="" textlink="">
      <xdr:nvSpPr>
        <xdr:cNvPr id="762" name="【公民館】&#10;有形固定資産減価償却率平均値テキスト">
          <a:extLst>
            <a:ext uri="{FF2B5EF4-FFF2-40B4-BE49-F238E27FC236}">
              <a16:creationId xmlns:a16="http://schemas.microsoft.com/office/drawing/2014/main" id="{7223893E-0878-4CF6-ADEB-FDFD7B8AE71A}"/>
            </a:ext>
          </a:extLst>
        </xdr:cNvPr>
        <xdr:cNvSpPr txBox="1"/>
      </xdr:nvSpPr>
      <xdr:spPr>
        <a:xfrm>
          <a:off x="14742160" y="1775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A49A4DDA-ECA7-4191-B4EC-8C167239B254}"/>
            </a:ext>
          </a:extLst>
        </xdr:cNvPr>
        <xdr:cNvSpPr/>
      </xdr:nvSpPr>
      <xdr:spPr>
        <a:xfrm>
          <a:off x="14649450" y="1790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5F269A00-264B-465D-A9B2-53A73A3EDC5E}"/>
            </a:ext>
          </a:extLst>
        </xdr:cNvPr>
        <xdr:cNvSpPr/>
      </xdr:nvSpPr>
      <xdr:spPr>
        <a:xfrm>
          <a:off x="13887450" y="178752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29210</xdr:rowOff>
    </xdr:from>
    <xdr:to>
      <xdr:col>76</xdr:col>
      <xdr:colOff>165100</xdr:colOff>
      <xdr:row>104</xdr:row>
      <xdr:rowOff>130810</xdr:rowOff>
    </xdr:to>
    <xdr:sp macro="" textlink="">
      <xdr:nvSpPr>
        <xdr:cNvPr id="765" name="フローチャート: 判断 764">
          <a:extLst>
            <a:ext uri="{FF2B5EF4-FFF2-40B4-BE49-F238E27FC236}">
              <a16:creationId xmlns:a16="http://schemas.microsoft.com/office/drawing/2014/main" id="{272CC313-C847-4594-ACFE-49FE9E7DEB3C}"/>
            </a:ext>
          </a:extLst>
        </xdr:cNvPr>
        <xdr:cNvSpPr/>
      </xdr:nvSpPr>
      <xdr:spPr>
        <a:xfrm>
          <a:off x="13089890" y="178581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13A75379-8904-49D8-8BF7-757EA214A9B7}"/>
            </a:ext>
          </a:extLst>
        </xdr:cNvPr>
        <xdr:cNvSpPr/>
      </xdr:nvSpPr>
      <xdr:spPr>
        <a:xfrm>
          <a:off x="1230376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154940</xdr:rowOff>
    </xdr:from>
    <xdr:to>
      <xdr:col>67</xdr:col>
      <xdr:colOff>101600</xdr:colOff>
      <xdr:row>104</xdr:row>
      <xdr:rowOff>85090</xdr:rowOff>
    </xdr:to>
    <xdr:sp macro="" textlink="">
      <xdr:nvSpPr>
        <xdr:cNvPr id="767" name="フローチャート: 判断 766">
          <a:extLst>
            <a:ext uri="{FF2B5EF4-FFF2-40B4-BE49-F238E27FC236}">
              <a16:creationId xmlns:a16="http://schemas.microsoft.com/office/drawing/2014/main" id="{E081547A-095A-4A16-9C4A-5C87544283DE}"/>
            </a:ext>
          </a:extLst>
        </xdr:cNvPr>
        <xdr:cNvSpPr/>
      </xdr:nvSpPr>
      <xdr:spPr>
        <a:xfrm>
          <a:off x="11487150" y="178142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8" name="テキスト ボックス 767">
          <a:extLst>
            <a:ext uri="{FF2B5EF4-FFF2-40B4-BE49-F238E27FC236}">
              <a16:creationId xmlns:a16="http://schemas.microsoft.com/office/drawing/2014/main" id="{4CAE09F6-F907-4425-BC4C-5E6E9209A66A}"/>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6ADB21B5-8612-4B48-A934-D0E22C94A17E}"/>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13A798B4-1484-46D3-8BC6-997FD193CF95}"/>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5079E002-C162-4946-BE15-BB7DF0C461A9}"/>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BD344C6C-135B-4F1B-BAB1-445CD8758C45}"/>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635</xdr:rowOff>
    </xdr:from>
    <xdr:to>
      <xdr:col>85</xdr:col>
      <xdr:colOff>177800</xdr:colOff>
      <xdr:row>106</xdr:row>
      <xdr:rowOff>102235</xdr:rowOff>
    </xdr:to>
    <xdr:sp macro="" textlink="">
      <xdr:nvSpPr>
        <xdr:cNvPr id="773" name="楕円 772">
          <a:extLst>
            <a:ext uri="{FF2B5EF4-FFF2-40B4-BE49-F238E27FC236}">
              <a16:creationId xmlns:a16="http://schemas.microsoft.com/office/drawing/2014/main" id="{8B8A9428-4082-474C-B899-6A9B1D71D259}"/>
            </a:ext>
          </a:extLst>
        </xdr:cNvPr>
        <xdr:cNvSpPr/>
      </xdr:nvSpPr>
      <xdr:spPr>
        <a:xfrm>
          <a:off x="14649450" y="181743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150495</xdr:rowOff>
    </xdr:from>
    <xdr:ext cx="405130" cy="259080"/>
    <xdr:sp macro="" textlink="">
      <xdr:nvSpPr>
        <xdr:cNvPr id="774" name="【公民館】&#10;有形固定資産減価償却率該当値テキスト">
          <a:extLst>
            <a:ext uri="{FF2B5EF4-FFF2-40B4-BE49-F238E27FC236}">
              <a16:creationId xmlns:a16="http://schemas.microsoft.com/office/drawing/2014/main" id="{0FB5DFAA-809A-4A5B-B2A8-F3BD285255C0}"/>
            </a:ext>
          </a:extLst>
        </xdr:cNvPr>
        <xdr:cNvSpPr txBox="1"/>
      </xdr:nvSpPr>
      <xdr:spPr>
        <a:xfrm>
          <a:off x="14742160" y="18152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124460</xdr:rowOff>
    </xdr:from>
    <xdr:to>
      <xdr:col>81</xdr:col>
      <xdr:colOff>101600</xdr:colOff>
      <xdr:row>106</xdr:row>
      <xdr:rowOff>54610</xdr:rowOff>
    </xdr:to>
    <xdr:sp macro="" textlink="">
      <xdr:nvSpPr>
        <xdr:cNvPr id="775" name="楕円 774">
          <a:extLst>
            <a:ext uri="{FF2B5EF4-FFF2-40B4-BE49-F238E27FC236}">
              <a16:creationId xmlns:a16="http://schemas.microsoft.com/office/drawing/2014/main" id="{8519CB7D-ECBD-4556-B6C7-3871D0979E4B}"/>
            </a:ext>
          </a:extLst>
        </xdr:cNvPr>
        <xdr:cNvSpPr/>
      </xdr:nvSpPr>
      <xdr:spPr>
        <a:xfrm>
          <a:off x="13887450" y="181286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xdr:rowOff>
    </xdr:from>
    <xdr:to>
      <xdr:col>85</xdr:col>
      <xdr:colOff>127000</xdr:colOff>
      <xdr:row>106</xdr:row>
      <xdr:rowOff>52070</xdr:rowOff>
    </xdr:to>
    <xdr:cxnSp macro="">
      <xdr:nvCxnSpPr>
        <xdr:cNvPr id="776" name="直線コネクタ 775">
          <a:extLst>
            <a:ext uri="{FF2B5EF4-FFF2-40B4-BE49-F238E27FC236}">
              <a16:creationId xmlns:a16="http://schemas.microsoft.com/office/drawing/2014/main" id="{12B00E7B-9D04-4DFD-B416-4C2874EE1FFA}"/>
            </a:ext>
          </a:extLst>
        </xdr:cNvPr>
        <xdr:cNvCxnSpPr/>
      </xdr:nvCxnSpPr>
      <xdr:spPr>
        <a:xfrm>
          <a:off x="13942060" y="1817941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80645</xdr:rowOff>
    </xdr:from>
    <xdr:to>
      <xdr:col>76</xdr:col>
      <xdr:colOff>165100</xdr:colOff>
      <xdr:row>106</xdr:row>
      <xdr:rowOff>10795</xdr:rowOff>
    </xdr:to>
    <xdr:sp macro="" textlink="">
      <xdr:nvSpPr>
        <xdr:cNvPr id="777" name="楕円 776">
          <a:extLst>
            <a:ext uri="{FF2B5EF4-FFF2-40B4-BE49-F238E27FC236}">
              <a16:creationId xmlns:a16="http://schemas.microsoft.com/office/drawing/2014/main" id="{EAD89A34-FB69-4489-8BC3-C4F58063E00A}"/>
            </a:ext>
          </a:extLst>
        </xdr:cNvPr>
        <xdr:cNvSpPr/>
      </xdr:nvSpPr>
      <xdr:spPr>
        <a:xfrm>
          <a:off x="13089890" y="180848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132080</xdr:rowOff>
    </xdr:from>
    <xdr:to>
      <xdr:col>81</xdr:col>
      <xdr:colOff>50800</xdr:colOff>
      <xdr:row>106</xdr:row>
      <xdr:rowOff>3810</xdr:rowOff>
    </xdr:to>
    <xdr:cxnSp macro="">
      <xdr:nvCxnSpPr>
        <xdr:cNvPr id="778" name="直線コネクタ 777">
          <a:extLst>
            <a:ext uri="{FF2B5EF4-FFF2-40B4-BE49-F238E27FC236}">
              <a16:creationId xmlns:a16="http://schemas.microsoft.com/office/drawing/2014/main" id="{ABD32874-119B-416F-B4B5-96A87CA5B333}"/>
            </a:ext>
          </a:extLst>
        </xdr:cNvPr>
        <xdr:cNvCxnSpPr/>
      </xdr:nvCxnSpPr>
      <xdr:spPr>
        <a:xfrm>
          <a:off x="13144500" y="18138140"/>
          <a:ext cx="7975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29210</xdr:rowOff>
    </xdr:from>
    <xdr:to>
      <xdr:col>72</xdr:col>
      <xdr:colOff>38100</xdr:colOff>
      <xdr:row>105</xdr:row>
      <xdr:rowOff>130810</xdr:rowOff>
    </xdr:to>
    <xdr:sp macro="" textlink="">
      <xdr:nvSpPr>
        <xdr:cNvPr id="779" name="楕円 778">
          <a:extLst>
            <a:ext uri="{FF2B5EF4-FFF2-40B4-BE49-F238E27FC236}">
              <a16:creationId xmlns:a16="http://schemas.microsoft.com/office/drawing/2014/main" id="{21E01AC2-D1AB-4801-91A1-281CF44A9EB7}"/>
            </a:ext>
          </a:extLst>
        </xdr:cNvPr>
        <xdr:cNvSpPr/>
      </xdr:nvSpPr>
      <xdr:spPr>
        <a:xfrm>
          <a:off x="12303760" y="180295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80010</xdr:rowOff>
    </xdr:from>
    <xdr:to>
      <xdr:col>76</xdr:col>
      <xdr:colOff>114300</xdr:colOff>
      <xdr:row>105</xdr:row>
      <xdr:rowOff>132080</xdr:rowOff>
    </xdr:to>
    <xdr:cxnSp macro="">
      <xdr:nvCxnSpPr>
        <xdr:cNvPr id="780" name="直線コネクタ 779">
          <a:extLst>
            <a:ext uri="{FF2B5EF4-FFF2-40B4-BE49-F238E27FC236}">
              <a16:creationId xmlns:a16="http://schemas.microsoft.com/office/drawing/2014/main" id="{A315C25B-4EA5-46EA-9FBE-0D34900F3539}"/>
            </a:ext>
          </a:extLst>
        </xdr:cNvPr>
        <xdr:cNvCxnSpPr/>
      </xdr:nvCxnSpPr>
      <xdr:spPr>
        <a:xfrm>
          <a:off x="12346940" y="18084165"/>
          <a:ext cx="7975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149225</xdr:rowOff>
    </xdr:from>
    <xdr:to>
      <xdr:col>67</xdr:col>
      <xdr:colOff>101600</xdr:colOff>
      <xdr:row>105</xdr:row>
      <xdr:rowOff>79375</xdr:rowOff>
    </xdr:to>
    <xdr:sp macro="" textlink="">
      <xdr:nvSpPr>
        <xdr:cNvPr id="781" name="楕円 780">
          <a:extLst>
            <a:ext uri="{FF2B5EF4-FFF2-40B4-BE49-F238E27FC236}">
              <a16:creationId xmlns:a16="http://schemas.microsoft.com/office/drawing/2014/main" id="{84489549-120F-4E06-99E2-1A201D368CA6}"/>
            </a:ext>
          </a:extLst>
        </xdr:cNvPr>
        <xdr:cNvSpPr/>
      </xdr:nvSpPr>
      <xdr:spPr>
        <a:xfrm>
          <a:off x="11487150" y="17980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29210</xdr:rowOff>
    </xdr:from>
    <xdr:to>
      <xdr:col>71</xdr:col>
      <xdr:colOff>177800</xdr:colOff>
      <xdr:row>105</xdr:row>
      <xdr:rowOff>80010</xdr:rowOff>
    </xdr:to>
    <xdr:cxnSp macro="">
      <xdr:nvCxnSpPr>
        <xdr:cNvPr id="782" name="直線コネクタ 781">
          <a:extLst>
            <a:ext uri="{FF2B5EF4-FFF2-40B4-BE49-F238E27FC236}">
              <a16:creationId xmlns:a16="http://schemas.microsoft.com/office/drawing/2014/main" id="{5FA7AB3E-B3B2-401C-9D27-9353E0B668DF}"/>
            </a:ext>
          </a:extLst>
        </xdr:cNvPr>
        <xdr:cNvCxnSpPr/>
      </xdr:nvCxnSpPr>
      <xdr:spPr>
        <a:xfrm>
          <a:off x="11541760" y="18029555"/>
          <a:ext cx="8051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160655</xdr:rowOff>
    </xdr:from>
    <xdr:ext cx="405130" cy="259080"/>
    <xdr:sp macro="" textlink="">
      <xdr:nvSpPr>
        <xdr:cNvPr id="783" name="n_1aveValue【公民館】&#10;有形固定資産減価償却率">
          <a:extLst>
            <a:ext uri="{FF2B5EF4-FFF2-40B4-BE49-F238E27FC236}">
              <a16:creationId xmlns:a16="http://schemas.microsoft.com/office/drawing/2014/main" id="{E9A10A39-760C-42E8-94C8-CEB43B4E9479}"/>
            </a:ext>
          </a:extLst>
        </xdr:cNvPr>
        <xdr:cNvSpPr txBox="1"/>
      </xdr:nvSpPr>
      <xdr:spPr>
        <a:xfrm>
          <a:off x="13738225" y="1765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147320</xdr:rowOff>
    </xdr:from>
    <xdr:ext cx="404495" cy="259080"/>
    <xdr:sp macro="" textlink="">
      <xdr:nvSpPr>
        <xdr:cNvPr id="784" name="n_2aveValue【公民館】&#10;有形固定資産減価償却率">
          <a:extLst>
            <a:ext uri="{FF2B5EF4-FFF2-40B4-BE49-F238E27FC236}">
              <a16:creationId xmlns:a16="http://schemas.microsoft.com/office/drawing/2014/main" id="{C66E725F-AA65-4602-A173-06F235830AF6}"/>
            </a:ext>
          </a:extLst>
        </xdr:cNvPr>
        <xdr:cNvSpPr txBox="1"/>
      </xdr:nvSpPr>
      <xdr:spPr>
        <a:xfrm>
          <a:off x="12957175" y="1763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126365</xdr:rowOff>
    </xdr:from>
    <xdr:ext cx="404495" cy="259080"/>
    <xdr:sp macro="" textlink="">
      <xdr:nvSpPr>
        <xdr:cNvPr id="785" name="n_3aveValue【公民館】&#10;有形固定資産減価償却率">
          <a:extLst>
            <a:ext uri="{FF2B5EF4-FFF2-40B4-BE49-F238E27FC236}">
              <a16:creationId xmlns:a16="http://schemas.microsoft.com/office/drawing/2014/main" id="{3C0040FF-D024-4B88-9284-F7D461D98215}"/>
            </a:ext>
          </a:extLst>
        </xdr:cNvPr>
        <xdr:cNvSpPr txBox="1"/>
      </xdr:nvSpPr>
      <xdr:spPr>
        <a:xfrm>
          <a:off x="12171045" y="17618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101600</xdr:rowOff>
    </xdr:from>
    <xdr:ext cx="404495" cy="259080"/>
    <xdr:sp macro="" textlink="">
      <xdr:nvSpPr>
        <xdr:cNvPr id="786" name="n_4aveValue【公民館】&#10;有形固定資産減価償却率">
          <a:extLst>
            <a:ext uri="{FF2B5EF4-FFF2-40B4-BE49-F238E27FC236}">
              <a16:creationId xmlns:a16="http://schemas.microsoft.com/office/drawing/2014/main" id="{DE15EEF8-8E9B-4436-8165-81BD151CB3E5}"/>
            </a:ext>
          </a:extLst>
        </xdr:cNvPr>
        <xdr:cNvSpPr txBox="1"/>
      </xdr:nvSpPr>
      <xdr:spPr>
        <a:xfrm>
          <a:off x="11354435" y="17585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45720</xdr:rowOff>
    </xdr:from>
    <xdr:ext cx="405130" cy="259080"/>
    <xdr:sp macro="" textlink="">
      <xdr:nvSpPr>
        <xdr:cNvPr id="787" name="n_1mainValue【公民館】&#10;有形固定資産減価償却率">
          <a:extLst>
            <a:ext uri="{FF2B5EF4-FFF2-40B4-BE49-F238E27FC236}">
              <a16:creationId xmlns:a16="http://schemas.microsoft.com/office/drawing/2014/main" id="{57F195BD-557C-4C32-B938-C18DFF64B1A1}"/>
            </a:ext>
          </a:extLst>
        </xdr:cNvPr>
        <xdr:cNvSpPr txBox="1"/>
      </xdr:nvSpPr>
      <xdr:spPr>
        <a:xfrm>
          <a:off x="13738225" y="18221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1905</xdr:rowOff>
    </xdr:from>
    <xdr:ext cx="404495" cy="259080"/>
    <xdr:sp macro="" textlink="">
      <xdr:nvSpPr>
        <xdr:cNvPr id="788" name="n_2mainValue【公民館】&#10;有形固定資産減価償却率">
          <a:extLst>
            <a:ext uri="{FF2B5EF4-FFF2-40B4-BE49-F238E27FC236}">
              <a16:creationId xmlns:a16="http://schemas.microsoft.com/office/drawing/2014/main" id="{8E10BE2C-A5AB-4EB0-9CFC-6E2D00FB3D96}"/>
            </a:ext>
          </a:extLst>
        </xdr:cNvPr>
        <xdr:cNvSpPr txBox="1"/>
      </xdr:nvSpPr>
      <xdr:spPr>
        <a:xfrm>
          <a:off x="12957175" y="18175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121920</xdr:rowOff>
    </xdr:from>
    <xdr:ext cx="404495" cy="258445"/>
    <xdr:sp macro="" textlink="">
      <xdr:nvSpPr>
        <xdr:cNvPr id="789" name="n_3mainValue【公民館】&#10;有形固定資産減価償却率">
          <a:extLst>
            <a:ext uri="{FF2B5EF4-FFF2-40B4-BE49-F238E27FC236}">
              <a16:creationId xmlns:a16="http://schemas.microsoft.com/office/drawing/2014/main" id="{19E4AA3B-87CF-4B90-BF43-56A27BD60BCF}"/>
            </a:ext>
          </a:extLst>
        </xdr:cNvPr>
        <xdr:cNvSpPr txBox="1"/>
      </xdr:nvSpPr>
      <xdr:spPr>
        <a:xfrm>
          <a:off x="12171045" y="18126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70485</xdr:rowOff>
    </xdr:from>
    <xdr:ext cx="404495" cy="259080"/>
    <xdr:sp macro="" textlink="">
      <xdr:nvSpPr>
        <xdr:cNvPr id="790" name="n_4mainValue【公民館】&#10;有形固定資産減価償却率">
          <a:extLst>
            <a:ext uri="{FF2B5EF4-FFF2-40B4-BE49-F238E27FC236}">
              <a16:creationId xmlns:a16="http://schemas.microsoft.com/office/drawing/2014/main" id="{02667EAD-B363-4A9A-BAEF-5D9444E2A78F}"/>
            </a:ext>
          </a:extLst>
        </xdr:cNvPr>
        <xdr:cNvSpPr txBox="1"/>
      </xdr:nvSpPr>
      <xdr:spPr>
        <a:xfrm>
          <a:off x="11354435" y="18070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7C642D07-19AC-468E-8AED-88A538C4191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BE16D0F3-57B2-4D3D-9E92-F8A6D6866080}"/>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4521D5B6-E8F0-4334-A3A2-259F4A7AC306}"/>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33D6C01F-7D18-4265-8407-8E9144C02520}"/>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7C8650EA-ECE3-4554-A791-D5C6947007BC}"/>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31C6412E-D30F-41D5-A8C5-40401DA0073A}"/>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F8436CA3-5801-4EE9-ADBE-12D8D63D1666}"/>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9FA1A704-A387-418B-9F4E-487F0B77A075}"/>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99" name="テキスト ボックス 798">
          <a:extLst>
            <a:ext uri="{FF2B5EF4-FFF2-40B4-BE49-F238E27FC236}">
              <a16:creationId xmlns:a16="http://schemas.microsoft.com/office/drawing/2014/main" id="{E8BB551B-C4B9-43BC-9C98-579A6B9F42E8}"/>
            </a:ext>
          </a:extLst>
        </xdr:cNvPr>
        <xdr:cNvSpPr txBox="1"/>
      </xdr:nvSpPr>
      <xdr:spPr>
        <a:xfrm>
          <a:off x="164401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A9C8756C-35F8-4563-88F6-A9207F293817}"/>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567F0469-3434-4870-AE77-7EAFE1E9108E}"/>
            </a:ext>
          </a:extLst>
        </xdr:cNvPr>
        <xdr:cNvCxnSpPr/>
      </xdr:nvCxnSpPr>
      <xdr:spPr>
        <a:xfrm>
          <a:off x="16459200" y="1859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802" name="テキスト ボックス 801">
          <a:extLst>
            <a:ext uri="{FF2B5EF4-FFF2-40B4-BE49-F238E27FC236}">
              <a16:creationId xmlns:a16="http://schemas.microsoft.com/office/drawing/2014/main" id="{D78DCF6C-89DE-4315-8A7D-051BEAF27A8B}"/>
            </a:ext>
          </a:extLst>
        </xdr:cNvPr>
        <xdr:cNvSpPr txBox="1"/>
      </xdr:nvSpPr>
      <xdr:spPr>
        <a:xfrm>
          <a:off x="16047085" y="18448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575FAD9A-B040-464F-864D-02F0B06D8CF6}"/>
            </a:ext>
          </a:extLst>
        </xdr:cNvPr>
        <xdr:cNvCxnSpPr/>
      </xdr:nvCxnSpPr>
      <xdr:spPr>
        <a:xfrm>
          <a:off x="16459200" y="1813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804" name="テキスト ボックス 803">
          <a:extLst>
            <a:ext uri="{FF2B5EF4-FFF2-40B4-BE49-F238E27FC236}">
              <a16:creationId xmlns:a16="http://schemas.microsoft.com/office/drawing/2014/main" id="{C6E911DD-2F22-434F-AB18-F93BB537B28E}"/>
            </a:ext>
          </a:extLst>
        </xdr:cNvPr>
        <xdr:cNvSpPr txBox="1"/>
      </xdr:nvSpPr>
      <xdr:spPr>
        <a:xfrm>
          <a:off x="16047085" y="179952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3D81E28F-90AE-4DEA-8D21-0C8D55A9E474}"/>
            </a:ext>
          </a:extLst>
        </xdr:cNvPr>
        <xdr:cNvCxnSpPr/>
      </xdr:nvCxnSpPr>
      <xdr:spPr>
        <a:xfrm>
          <a:off x="16459200" y="17674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806" name="テキスト ボックス 805">
          <a:extLst>
            <a:ext uri="{FF2B5EF4-FFF2-40B4-BE49-F238E27FC236}">
              <a16:creationId xmlns:a16="http://schemas.microsoft.com/office/drawing/2014/main" id="{77D6BDDF-A464-4BE7-8A1D-7AB4016A5151}"/>
            </a:ext>
          </a:extLst>
        </xdr:cNvPr>
        <xdr:cNvSpPr txBox="1"/>
      </xdr:nvSpPr>
      <xdr:spPr>
        <a:xfrm>
          <a:off x="16047085" y="175380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89CF8C12-8C59-42F4-AFAA-C9E182CA27EA}"/>
            </a:ext>
          </a:extLst>
        </xdr:cNvPr>
        <xdr:cNvCxnSpPr/>
      </xdr:nvCxnSpPr>
      <xdr:spPr>
        <a:xfrm>
          <a:off x="16459200" y="1722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808" name="テキスト ボックス 807">
          <a:extLst>
            <a:ext uri="{FF2B5EF4-FFF2-40B4-BE49-F238E27FC236}">
              <a16:creationId xmlns:a16="http://schemas.microsoft.com/office/drawing/2014/main" id="{F9B600CD-9DD1-4E74-9911-5525B9B2C5BE}"/>
            </a:ext>
          </a:extLst>
        </xdr:cNvPr>
        <xdr:cNvSpPr txBox="1"/>
      </xdr:nvSpPr>
      <xdr:spPr>
        <a:xfrm>
          <a:off x="16047085" y="170770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3E6EA15F-C49F-4DFC-804F-23EC2AD56FE5}"/>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10" name="テキスト ボックス 809">
          <a:extLst>
            <a:ext uri="{FF2B5EF4-FFF2-40B4-BE49-F238E27FC236}">
              <a16:creationId xmlns:a16="http://schemas.microsoft.com/office/drawing/2014/main" id="{DD0E3C5A-1BF0-48ED-861C-76A8A119C77D}"/>
            </a:ext>
          </a:extLst>
        </xdr:cNvPr>
        <xdr:cNvSpPr txBox="1"/>
      </xdr:nvSpPr>
      <xdr:spPr>
        <a:xfrm>
          <a:off x="16047085" y="1662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C7DC40FC-8B21-4E57-8586-D7753BAAB782}"/>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30480</xdr:rowOff>
    </xdr:from>
    <xdr:to>
      <xdr:col>116</xdr:col>
      <xdr:colOff>62865</xdr:colOff>
      <xdr:row>108</xdr:row>
      <xdr:rowOff>62230</xdr:rowOff>
    </xdr:to>
    <xdr:cxnSp macro="">
      <xdr:nvCxnSpPr>
        <xdr:cNvPr id="812" name="直線コネクタ 811">
          <a:extLst>
            <a:ext uri="{FF2B5EF4-FFF2-40B4-BE49-F238E27FC236}">
              <a16:creationId xmlns:a16="http://schemas.microsoft.com/office/drawing/2014/main" id="{2A697F4A-906C-4AEE-AF37-A6BECCDA2003}"/>
            </a:ext>
          </a:extLst>
        </xdr:cNvPr>
        <xdr:cNvCxnSpPr/>
      </xdr:nvCxnSpPr>
      <xdr:spPr>
        <a:xfrm flipV="1">
          <a:off x="19947255" y="17173575"/>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66040</xdr:rowOff>
    </xdr:from>
    <xdr:ext cx="469900" cy="258445"/>
    <xdr:sp macro="" textlink="">
      <xdr:nvSpPr>
        <xdr:cNvPr id="813" name="【公民館】&#10;一人当たり面積最小値テキスト">
          <a:extLst>
            <a:ext uri="{FF2B5EF4-FFF2-40B4-BE49-F238E27FC236}">
              <a16:creationId xmlns:a16="http://schemas.microsoft.com/office/drawing/2014/main" id="{F7A2F6CF-7752-4440-888F-5C983CE81C8A}"/>
            </a:ext>
          </a:extLst>
        </xdr:cNvPr>
        <xdr:cNvSpPr txBox="1"/>
      </xdr:nvSpPr>
      <xdr:spPr>
        <a:xfrm>
          <a:off x="19985990" y="18580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814" name="直線コネクタ 813">
          <a:extLst>
            <a:ext uri="{FF2B5EF4-FFF2-40B4-BE49-F238E27FC236}">
              <a16:creationId xmlns:a16="http://schemas.microsoft.com/office/drawing/2014/main" id="{C62374CD-D5A5-41B0-B0E2-6AF962B1C81E}"/>
            </a:ext>
          </a:extLst>
        </xdr:cNvPr>
        <xdr:cNvCxnSpPr/>
      </xdr:nvCxnSpPr>
      <xdr:spPr>
        <a:xfrm>
          <a:off x="19885660" y="185750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148590</xdr:rowOff>
    </xdr:from>
    <xdr:ext cx="469900" cy="259080"/>
    <xdr:sp macro="" textlink="">
      <xdr:nvSpPr>
        <xdr:cNvPr id="815" name="【公民館】&#10;一人当たり面積最大値テキスト">
          <a:extLst>
            <a:ext uri="{FF2B5EF4-FFF2-40B4-BE49-F238E27FC236}">
              <a16:creationId xmlns:a16="http://schemas.microsoft.com/office/drawing/2014/main" id="{0CA15F9C-2834-4074-9B80-B93B42B494B4}"/>
            </a:ext>
          </a:extLst>
        </xdr:cNvPr>
        <xdr:cNvSpPr txBox="1"/>
      </xdr:nvSpPr>
      <xdr:spPr>
        <a:xfrm>
          <a:off x="1998599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48E6CF82-D97E-4A35-A5B9-A95084647FA9}"/>
            </a:ext>
          </a:extLst>
        </xdr:cNvPr>
        <xdr:cNvCxnSpPr/>
      </xdr:nvCxnSpPr>
      <xdr:spPr>
        <a:xfrm>
          <a:off x="19885660" y="171735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29845</xdr:rowOff>
    </xdr:from>
    <xdr:ext cx="469900" cy="258445"/>
    <xdr:sp macro="" textlink="">
      <xdr:nvSpPr>
        <xdr:cNvPr id="817" name="【公民館】&#10;一人当たり面積平均値テキスト">
          <a:extLst>
            <a:ext uri="{FF2B5EF4-FFF2-40B4-BE49-F238E27FC236}">
              <a16:creationId xmlns:a16="http://schemas.microsoft.com/office/drawing/2014/main" id="{E8DF88F4-5023-40ED-B929-D32FB4AB2B1C}"/>
            </a:ext>
          </a:extLst>
        </xdr:cNvPr>
        <xdr:cNvSpPr txBox="1"/>
      </xdr:nvSpPr>
      <xdr:spPr>
        <a:xfrm>
          <a:off x="19985990" y="180301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6985</xdr:rowOff>
    </xdr:from>
    <xdr:to>
      <xdr:col>116</xdr:col>
      <xdr:colOff>114300</xdr:colOff>
      <xdr:row>106</xdr:row>
      <xdr:rowOff>109220</xdr:rowOff>
    </xdr:to>
    <xdr:sp macro="" textlink="">
      <xdr:nvSpPr>
        <xdr:cNvPr id="818" name="フローチャート: 判断 817">
          <a:extLst>
            <a:ext uri="{FF2B5EF4-FFF2-40B4-BE49-F238E27FC236}">
              <a16:creationId xmlns:a16="http://schemas.microsoft.com/office/drawing/2014/main" id="{2559A7F1-AC92-482F-9A71-32C98107D11A}"/>
            </a:ext>
          </a:extLst>
        </xdr:cNvPr>
        <xdr:cNvSpPr/>
      </xdr:nvSpPr>
      <xdr:spPr>
        <a:xfrm>
          <a:off x="19904710" y="1818259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11430</xdr:rowOff>
    </xdr:from>
    <xdr:to>
      <xdr:col>112</xdr:col>
      <xdr:colOff>38100</xdr:colOff>
      <xdr:row>106</xdr:row>
      <xdr:rowOff>113030</xdr:rowOff>
    </xdr:to>
    <xdr:sp macro="" textlink="">
      <xdr:nvSpPr>
        <xdr:cNvPr id="819" name="フローチャート: 判断 818">
          <a:extLst>
            <a:ext uri="{FF2B5EF4-FFF2-40B4-BE49-F238E27FC236}">
              <a16:creationId xmlns:a16="http://schemas.microsoft.com/office/drawing/2014/main" id="{C34A2202-5A0D-4FEC-87A4-F2DE3106A52D}"/>
            </a:ext>
          </a:extLst>
        </xdr:cNvPr>
        <xdr:cNvSpPr/>
      </xdr:nvSpPr>
      <xdr:spPr>
        <a:xfrm>
          <a:off x="19161760" y="18188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48260</xdr:rowOff>
    </xdr:from>
    <xdr:to>
      <xdr:col>107</xdr:col>
      <xdr:colOff>101600</xdr:colOff>
      <xdr:row>106</xdr:row>
      <xdr:rowOff>149860</xdr:rowOff>
    </xdr:to>
    <xdr:sp macro="" textlink="">
      <xdr:nvSpPr>
        <xdr:cNvPr id="820" name="フローチャート: 判断 819">
          <a:extLst>
            <a:ext uri="{FF2B5EF4-FFF2-40B4-BE49-F238E27FC236}">
              <a16:creationId xmlns:a16="http://schemas.microsoft.com/office/drawing/2014/main" id="{F6265B52-89E3-4A1F-BD4C-A29FEC15DA22}"/>
            </a:ext>
          </a:extLst>
        </xdr:cNvPr>
        <xdr:cNvSpPr/>
      </xdr:nvSpPr>
      <xdr:spPr>
        <a:xfrm>
          <a:off x="18345150" y="182238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59690</xdr:rowOff>
    </xdr:from>
    <xdr:to>
      <xdr:col>102</xdr:col>
      <xdr:colOff>165100</xdr:colOff>
      <xdr:row>106</xdr:row>
      <xdr:rowOff>161290</xdr:rowOff>
    </xdr:to>
    <xdr:sp macro="" textlink="">
      <xdr:nvSpPr>
        <xdr:cNvPr id="821" name="フローチャート: 判断 820">
          <a:extLst>
            <a:ext uri="{FF2B5EF4-FFF2-40B4-BE49-F238E27FC236}">
              <a16:creationId xmlns:a16="http://schemas.microsoft.com/office/drawing/2014/main" id="{9171E835-3088-4806-8DB0-381B5AC36818}"/>
            </a:ext>
          </a:extLst>
        </xdr:cNvPr>
        <xdr:cNvSpPr/>
      </xdr:nvSpPr>
      <xdr:spPr>
        <a:xfrm>
          <a:off x="17547590" y="1822958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62230</xdr:rowOff>
    </xdr:from>
    <xdr:to>
      <xdr:col>98</xdr:col>
      <xdr:colOff>38100</xdr:colOff>
      <xdr:row>106</xdr:row>
      <xdr:rowOff>163830</xdr:rowOff>
    </xdr:to>
    <xdr:sp macro="" textlink="">
      <xdr:nvSpPr>
        <xdr:cNvPr id="822" name="フローチャート: 判断 821">
          <a:extLst>
            <a:ext uri="{FF2B5EF4-FFF2-40B4-BE49-F238E27FC236}">
              <a16:creationId xmlns:a16="http://schemas.microsoft.com/office/drawing/2014/main" id="{122151DE-E5B8-426C-8499-0F17E88D467D}"/>
            </a:ext>
          </a:extLst>
        </xdr:cNvPr>
        <xdr:cNvSpPr/>
      </xdr:nvSpPr>
      <xdr:spPr>
        <a:xfrm>
          <a:off x="16761460" y="182321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3" name="テキスト ボックス 822">
          <a:extLst>
            <a:ext uri="{FF2B5EF4-FFF2-40B4-BE49-F238E27FC236}">
              <a16:creationId xmlns:a16="http://schemas.microsoft.com/office/drawing/2014/main" id="{3DE83C17-F03F-47D2-8345-CDFA07B317B7}"/>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599BB83F-1446-4DB6-AC96-195902CCDAAE}"/>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2EE401CE-7FE1-4F97-B595-BAA45D4AE25F}"/>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EDB5949D-7EC4-48BB-98BB-986B632D5235}"/>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F96E1222-FBAD-42F2-8E05-B67E0063AE92}"/>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52705</xdr:rowOff>
    </xdr:from>
    <xdr:to>
      <xdr:col>116</xdr:col>
      <xdr:colOff>114300</xdr:colOff>
      <xdr:row>106</xdr:row>
      <xdr:rowOff>154940</xdr:rowOff>
    </xdr:to>
    <xdr:sp macro="" textlink="">
      <xdr:nvSpPr>
        <xdr:cNvPr id="828" name="楕円 827">
          <a:extLst>
            <a:ext uri="{FF2B5EF4-FFF2-40B4-BE49-F238E27FC236}">
              <a16:creationId xmlns:a16="http://schemas.microsoft.com/office/drawing/2014/main" id="{F8B0979A-19D2-449C-B0B0-2F2C5252108E}"/>
            </a:ext>
          </a:extLst>
        </xdr:cNvPr>
        <xdr:cNvSpPr/>
      </xdr:nvSpPr>
      <xdr:spPr>
        <a:xfrm>
          <a:off x="19904710" y="1823021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31115</xdr:rowOff>
    </xdr:from>
    <xdr:ext cx="469900" cy="258445"/>
    <xdr:sp macro="" textlink="">
      <xdr:nvSpPr>
        <xdr:cNvPr id="829" name="【公民館】&#10;一人当たり面積該当値テキスト">
          <a:extLst>
            <a:ext uri="{FF2B5EF4-FFF2-40B4-BE49-F238E27FC236}">
              <a16:creationId xmlns:a16="http://schemas.microsoft.com/office/drawing/2014/main" id="{D5BFB674-95F4-40C7-835E-774253B741F7}"/>
            </a:ext>
          </a:extLst>
        </xdr:cNvPr>
        <xdr:cNvSpPr txBox="1"/>
      </xdr:nvSpPr>
      <xdr:spPr>
        <a:xfrm>
          <a:off x="19985990" y="18202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55245</xdr:rowOff>
    </xdr:from>
    <xdr:to>
      <xdr:col>112</xdr:col>
      <xdr:colOff>38100</xdr:colOff>
      <xdr:row>106</xdr:row>
      <xdr:rowOff>156845</xdr:rowOff>
    </xdr:to>
    <xdr:sp macro="" textlink="">
      <xdr:nvSpPr>
        <xdr:cNvPr id="830" name="楕円 829">
          <a:extLst>
            <a:ext uri="{FF2B5EF4-FFF2-40B4-BE49-F238E27FC236}">
              <a16:creationId xmlns:a16="http://schemas.microsoft.com/office/drawing/2014/main" id="{9EEB67E3-71E8-45B2-92F2-108018F1CC30}"/>
            </a:ext>
          </a:extLst>
        </xdr:cNvPr>
        <xdr:cNvSpPr/>
      </xdr:nvSpPr>
      <xdr:spPr>
        <a:xfrm>
          <a:off x="19161760" y="1823275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103505</xdr:rowOff>
    </xdr:from>
    <xdr:to>
      <xdr:col>116</xdr:col>
      <xdr:colOff>63500</xdr:colOff>
      <xdr:row>106</xdr:row>
      <xdr:rowOff>106045</xdr:rowOff>
    </xdr:to>
    <xdr:cxnSp macro="">
      <xdr:nvCxnSpPr>
        <xdr:cNvPr id="831" name="直線コネクタ 830">
          <a:extLst>
            <a:ext uri="{FF2B5EF4-FFF2-40B4-BE49-F238E27FC236}">
              <a16:creationId xmlns:a16="http://schemas.microsoft.com/office/drawing/2014/main" id="{F9CD8874-15D6-4EA7-82C7-24116B04C09E}"/>
            </a:ext>
          </a:extLst>
        </xdr:cNvPr>
        <xdr:cNvCxnSpPr/>
      </xdr:nvCxnSpPr>
      <xdr:spPr>
        <a:xfrm flipV="1">
          <a:off x="19204940" y="1827530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32" name="楕円 831">
          <a:extLst>
            <a:ext uri="{FF2B5EF4-FFF2-40B4-BE49-F238E27FC236}">
              <a16:creationId xmlns:a16="http://schemas.microsoft.com/office/drawing/2014/main" id="{050540AC-C620-442E-94C8-2092FD5394B4}"/>
            </a:ext>
          </a:extLst>
        </xdr:cNvPr>
        <xdr:cNvSpPr/>
      </xdr:nvSpPr>
      <xdr:spPr>
        <a:xfrm>
          <a:off x="18345150" y="18242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106045</xdr:rowOff>
    </xdr:from>
    <xdr:to>
      <xdr:col>111</xdr:col>
      <xdr:colOff>177800</xdr:colOff>
      <xdr:row>106</xdr:row>
      <xdr:rowOff>121920</xdr:rowOff>
    </xdr:to>
    <xdr:cxnSp macro="">
      <xdr:nvCxnSpPr>
        <xdr:cNvPr id="833" name="直線コネクタ 832">
          <a:extLst>
            <a:ext uri="{FF2B5EF4-FFF2-40B4-BE49-F238E27FC236}">
              <a16:creationId xmlns:a16="http://schemas.microsoft.com/office/drawing/2014/main" id="{A27FA7DE-A70E-475E-A36A-B04AEC2909A2}"/>
            </a:ext>
          </a:extLst>
        </xdr:cNvPr>
        <xdr:cNvCxnSpPr/>
      </xdr:nvCxnSpPr>
      <xdr:spPr>
        <a:xfrm flipV="1">
          <a:off x="18399760" y="1827784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75565</xdr:rowOff>
    </xdr:from>
    <xdr:to>
      <xdr:col>102</xdr:col>
      <xdr:colOff>165100</xdr:colOff>
      <xdr:row>107</xdr:row>
      <xdr:rowOff>6350</xdr:rowOff>
    </xdr:to>
    <xdr:sp macro="" textlink="">
      <xdr:nvSpPr>
        <xdr:cNvPr id="834" name="楕円 833">
          <a:extLst>
            <a:ext uri="{FF2B5EF4-FFF2-40B4-BE49-F238E27FC236}">
              <a16:creationId xmlns:a16="http://schemas.microsoft.com/office/drawing/2014/main" id="{FF6640C7-97CC-4A73-B97E-6329C510117C}"/>
            </a:ext>
          </a:extLst>
        </xdr:cNvPr>
        <xdr:cNvSpPr/>
      </xdr:nvSpPr>
      <xdr:spPr>
        <a:xfrm>
          <a:off x="17547590" y="18249265"/>
          <a:ext cx="1092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126365</xdr:rowOff>
    </xdr:to>
    <xdr:cxnSp macro="">
      <xdr:nvCxnSpPr>
        <xdr:cNvPr id="835" name="直線コネクタ 834">
          <a:extLst>
            <a:ext uri="{FF2B5EF4-FFF2-40B4-BE49-F238E27FC236}">
              <a16:creationId xmlns:a16="http://schemas.microsoft.com/office/drawing/2014/main" id="{C0A1A0BC-1C34-4D63-B9D0-3C3574055011}"/>
            </a:ext>
          </a:extLst>
        </xdr:cNvPr>
        <xdr:cNvCxnSpPr/>
      </xdr:nvCxnSpPr>
      <xdr:spPr>
        <a:xfrm flipV="1">
          <a:off x="17602200" y="18297525"/>
          <a:ext cx="7975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78105</xdr:rowOff>
    </xdr:from>
    <xdr:to>
      <xdr:col>98</xdr:col>
      <xdr:colOff>38100</xdr:colOff>
      <xdr:row>107</xdr:row>
      <xdr:rowOff>8255</xdr:rowOff>
    </xdr:to>
    <xdr:sp macro="" textlink="">
      <xdr:nvSpPr>
        <xdr:cNvPr id="836" name="楕円 835">
          <a:extLst>
            <a:ext uri="{FF2B5EF4-FFF2-40B4-BE49-F238E27FC236}">
              <a16:creationId xmlns:a16="http://schemas.microsoft.com/office/drawing/2014/main" id="{5818B3AA-B713-4CBB-A010-0F45F067DB02}"/>
            </a:ext>
          </a:extLst>
        </xdr:cNvPr>
        <xdr:cNvSpPr/>
      </xdr:nvSpPr>
      <xdr:spPr>
        <a:xfrm>
          <a:off x="16761460" y="18251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126365</xdr:rowOff>
    </xdr:from>
    <xdr:to>
      <xdr:col>102</xdr:col>
      <xdr:colOff>114300</xdr:colOff>
      <xdr:row>106</xdr:row>
      <xdr:rowOff>128905</xdr:rowOff>
    </xdr:to>
    <xdr:cxnSp macro="">
      <xdr:nvCxnSpPr>
        <xdr:cNvPr id="837" name="直線コネクタ 836">
          <a:extLst>
            <a:ext uri="{FF2B5EF4-FFF2-40B4-BE49-F238E27FC236}">
              <a16:creationId xmlns:a16="http://schemas.microsoft.com/office/drawing/2014/main" id="{11EF48FB-4990-4822-ADE9-E0E453864ED8}"/>
            </a:ext>
          </a:extLst>
        </xdr:cNvPr>
        <xdr:cNvCxnSpPr/>
      </xdr:nvCxnSpPr>
      <xdr:spPr>
        <a:xfrm flipV="1">
          <a:off x="16804640" y="18303875"/>
          <a:ext cx="7975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129540</xdr:rowOff>
    </xdr:from>
    <xdr:ext cx="469900" cy="259080"/>
    <xdr:sp macro="" textlink="">
      <xdr:nvSpPr>
        <xdr:cNvPr id="838" name="n_1aveValue【公民館】&#10;一人当たり面積">
          <a:extLst>
            <a:ext uri="{FF2B5EF4-FFF2-40B4-BE49-F238E27FC236}">
              <a16:creationId xmlns:a16="http://schemas.microsoft.com/office/drawing/2014/main" id="{A06ED631-B9AD-4BF6-8A45-EFB76C1ECFA1}"/>
            </a:ext>
          </a:extLst>
        </xdr:cNvPr>
        <xdr:cNvSpPr txBox="1"/>
      </xdr:nvSpPr>
      <xdr:spPr>
        <a:xfrm>
          <a:off x="18982055" y="17964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166370</xdr:rowOff>
    </xdr:from>
    <xdr:ext cx="469265" cy="258445"/>
    <xdr:sp macro="" textlink="">
      <xdr:nvSpPr>
        <xdr:cNvPr id="839" name="n_2aveValue【公民館】&#10;一人当たり面積">
          <a:extLst>
            <a:ext uri="{FF2B5EF4-FFF2-40B4-BE49-F238E27FC236}">
              <a16:creationId xmlns:a16="http://schemas.microsoft.com/office/drawing/2014/main" id="{A01C6419-35ED-4446-855D-5851EA8B527B}"/>
            </a:ext>
          </a:extLst>
        </xdr:cNvPr>
        <xdr:cNvSpPr txBox="1"/>
      </xdr:nvSpPr>
      <xdr:spPr>
        <a:xfrm>
          <a:off x="18181955" y="18000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6350</xdr:rowOff>
    </xdr:from>
    <xdr:ext cx="469265" cy="258445"/>
    <xdr:sp macro="" textlink="">
      <xdr:nvSpPr>
        <xdr:cNvPr id="840" name="n_3aveValue【公民館】&#10;一人当たり面積">
          <a:extLst>
            <a:ext uri="{FF2B5EF4-FFF2-40B4-BE49-F238E27FC236}">
              <a16:creationId xmlns:a16="http://schemas.microsoft.com/office/drawing/2014/main" id="{E4571A96-8044-4123-BD6A-037BE36CEBE4}"/>
            </a:ext>
          </a:extLst>
        </xdr:cNvPr>
        <xdr:cNvSpPr txBox="1"/>
      </xdr:nvSpPr>
      <xdr:spPr>
        <a:xfrm>
          <a:off x="17384395" y="18010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8890</xdr:rowOff>
    </xdr:from>
    <xdr:ext cx="469265" cy="258445"/>
    <xdr:sp macro="" textlink="">
      <xdr:nvSpPr>
        <xdr:cNvPr id="841" name="n_4aveValue【公民館】&#10;一人当たり面積">
          <a:extLst>
            <a:ext uri="{FF2B5EF4-FFF2-40B4-BE49-F238E27FC236}">
              <a16:creationId xmlns:a16="http://schemas.microsoft.com/office/drawing/2014/main" id="{CFBED6FE-72B2-4C7D-9DC9-20F9A2B340FB}"/>
            </a:ext>
          </a:extLst>
        </xdr:cNvPr>
        <xdr:cNvSpPr txBox="1"/>
      </xdr:nvSpPr>
      <xdr:spPr>
        <a:xfrm>
          <a:off x="16588740" y="18013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147955</xdr:rowOff>
    </xdr:from>
    <xdr:ext cx="469900" cy="258445"/>
    <xdr:sp macro="" textlink="">
      <xdr:nvSpPr>
        <xdr:cNvPr id="842" name="n_1mainValue【公民館】&#10;一人当たり面積">
          <a:extLst>
            <a:ext uri="{FF2B5EF4-FFF2-40B4-BE49-F238E27FC236}">
              <a16:creationId xmlns:a16="http://schemas.microsoft.com/office/drawing/2014/main" id="{6095AF91-7A87-44D3-9F52-32FD7BB9908F}"/>
            </a:ext>
          </a:extLst>
        </xdr:cNvPr>
        <xdr:cNvSpPr txBox="1"/>
      </xdr:nvSpPr>
      <xdr:spPr>
        <a:xfrm>
          <a:off x="18982055" y="18319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163830</xdr:rowOff>
    </xdr:from>
    <xdr:ext cx="469265" cy="259080"/>
    <xdr:sp macro="" textlink="">
      <xdr:nvSpPr>
        <xdr:cNvPr id="843" name="n_2mainValue【公民館】&#10;一人当たり面積">
          <a:extLst>
            <a:ext uri="{FF2B5EF4-FFF2-40B4-BE49-F238E27FC236}">
              <a16:creationId xmlns:a16="http://schemas.microsoft.com/office/drawing/2014/main" id="{104129AA-F2D1-450F-BB7C-D77CDB7E849E}"/>
            </a:ext>
          </a:extLst>
        </xdr:cNvPr>
        <xdr:cNvSpPr txBox="1"/>
      </xdr:nvSpPr>
      <xdr:spPr>
        <a:xfrm>
          <a:off x="18181955" y="18341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168275</xdr:rowOff>
    </xdr:from>
    <xdr:ext cx="469265" cy="258445"/>
    <xdr:sp macro="" textlink="">
      <xdr:nvSpPr>
        <xdr:cNvPr id="844" name="n_3mainValue【公民館】&#10;一人当たり面積">
          <a:extLst>
            <a:ext uri="{FF2B5EF4-FFF2-40B4-BE49-F238E27FC236}">
              <a16:creationId xmlns:a16="http://schemas.microsoft.com/office/drawing/2014/main" id="{85861069-612E-466C-AF0F-4CC661CC3736}"/>
            </a:ext>
          </a:extLst>
        </xdr:cNvPr>
        <xdr:cNvSpPr txBox="1"/>
      </xdr:nvSpPr>
      <xdr:spPr>
        <a:xfrm>
          <a:off x="17384395" y="18345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170815</xdr:rowOff>
    </xdr:from>
    <xdr:ext cx="469265" cy="258445"/>
    <xdr:sp macro="" textlink="">
      <xdr:nvSpPr>
        <xdr:cNvPr id="845" name="n_4mainValue【公民館】&#10;一人当たり面積">
          <a:extLst>
            <a:ext uri="{FF2B5EF4-FFF2-40B4-BE49-F238E27FC236}">
              <a16:creationId xmlns:a16="http://schemas.microsoft.com/office/drawing/2014/main" id="{B4718C7E-E97C-469E-96F3-640E52C87BDD}"/>
            </a:ext>
          </a:extLst>
        </xdr:cNvPr>
        <xdr:cNvSpPr txBox="1"/>
      </xdr:nvSpPr>
      <xdr:spPr>
        <a:xfrm>
          <a:off x="16588740" y="18348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A6C91425-5FCF-4400-A837-8B7F05374DE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AA51C9B7-EF3C-46FD-8DE2-77C1B24BEC8C}"/>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C61BE02A-8E67-40A8-978F-B15CE19661DD}"/>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類似団体と比較して有形固定資産減価償却率が高くなっている主な施設は、認定こども園・幼稚園・保育所、学校施設、公民館である。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学校施設については、</a:t>
          </a:r>
          <a:r>
            <a:rPr kumimoji="1" lang="ja-JP" altLang="en-US" sz="1300">
              <a:solidFill>
                <a:sysClr val="windowText" lastClr="000000"/>
              </a:solidFill>
              <a:effectLst/>
              <a:latin typeface="ＭＳ Ｐゴシック"/>
              <a:ea typeface="ＭＳ Ｐゴシック"/>
              <a:cs typeface="+mn-cs"/>
            </a:rPr>
            <a:t>他の施設と比べると人口一人当たりの面積も大きく、施設保有に占める割合も高いことから</a:t>
          </a:r>
          <a:r>
            <a:rPr kumimoji="1" lang="ja-JP" altLang="ja-JP" sz="1300">
              <a:solidFill>
                <a:sysClr val="windowText" lastClr="000000"/>
              </a:solidFill>
              <a:effectLst/>
              <a:latin typeface="ＭＳ Ｐゴシック"/>
              <a:ea typeface="ＭＳ Ｐゴシック"/>
              <a:cs typeface="+mn-cs"/>
            </a:rPr>
            <a:t>、引き続き廃校施設の利活用や処分を行うとともに、必要な修繕・維持補修や計画的な改修・更新等に取り組む必要がある。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その他の有形固定資産減価償却率が高くなっている施設について</a:t>
          </a:r>
          <a:r>
            <a:rPr kumimoji="1" lang="ja-JP" altLang="en-US" sz="1300">
              <a:solidFill>
                <a:sysClr val="windowText" lastClr="000000"/>
              </a:solidFill>
              <a:effectLst/>
              <a:latin typeface="ＭＳ Ｐゴシック"/>
              <a:ea typeface="ＭＳ Ｐゴシック"/>
              <a:cs typeface="+mn-cs"/>
            </a:rPr>
            <a:t>も</a:t>
          </a:r>
          <a:r>
            <a:rPr kumimoji="1" lang="ja-JP" altLang="ja-JP" sz="1300">
              <a:solidFill>
                <a:sysClr val="windowText" lastClr="000000"/>
              </a:solidFill>
              <a:effectLst/>
              <a:latin typeface="ＭＳ Ｐゴシック"/>
              <a:ea typeface="ＭＳ Ｐゴシック"/>
              <a:cs typeface="+mn-cs"/>
            </a:rPr>
            <a:t>、必要な修繕・維持補修や計画的な改修・更新等や、利用実態等を踏まえた統合・廃止の検討に取り組む必要がある。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8E6C67-BAAF-4AEF-B490-1CEA8AD1CB87}"/>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EB6351-26A9-4F56-AD34-142802C8FBB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011DC1-C3B9-49A8-A3D4-FDBD475FBFA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9556C5-E608-47CB-94DA-5AAE68DF69E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2EA2DA-44F1-4239-A4E9-CB399C5009C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44382B-5F0F-4CB7-BA55-90E95147A44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7206E6-BBA1-447D-BB19-B6FEFDAA98B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502C34-F55B-41A0-AABB-27016E7019B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D00BCF-9F95-43A9-8CCD-4CC3404A39AD}"/>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D2806F-3092-439F-ADBF-4E1C73D8D215}"/>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59,390
58,984
336.89
34,054,545
33,161,395
732,504
16,398,292
31,012,242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91470A-16B5-4C5B-8FEA-52BA92DECB4F}"/>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EB7A1C-8083-4B54-B404-103319440BEC}"/>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3A84CF-60AB-45E9-A2C8-03FFC5847AFF}"/>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30.4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9C4B00-231C-49B9-9262-2952E9485108}"/>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D1DF6E-6ED2-40A2-899B-A08F77EEAD94}"/>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1FABE52-7BEC-4C19-AD57-9212885E2325}"/>
            </a:ext>
          </a:extLst>
        </xdr:cNvPr>
        <xdr:cNvSpPr/>
      </xdr:nvSpPr>
      <xdr:spPr>
        <a:xfrm>
          <a:off x="6474460" y="1714500"/>
          <a:ext cx="30861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CDC274-BCA3-48BB-ADDF-4F7011602EC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FAFF0B-FC16-416B-AA80-C633D364343D}"/>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2CAD8E-82D4-4187-BD9C-D23486AF4780}"/>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9A8FFB-1867-4F24-96E3-B05EB46C99DF}"/>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1960C4-8A63-4A25-8CAE-8FB1F3404726}"/>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FC72B3-B2EB-40D2-86E2-DD39E6BF753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864C15-0CB7-47BD-9657-574F2DB6E71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52886E-0984-4C82-8071-D1A2A0968B71}"/>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CC4D31-65E1-4B2A-A5FA-4727BD5BC428}"/>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8C8BC8-17C1-4E16-B785-6EA748CB7C45}"/>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37B8F4-3937-4759-BE1F-6257251CE343}"/>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A3493B33-7C22-486E-B788-4DC6F4224F63}"/>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215CE6B4-5D15-425B-9C34-896710C4EC43}"/>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6F7DA7EA-0EF2-4774-892D-DA908B9AB465}"/>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5EFA513-C4F1-4F7B-B479-0AEE6891EB07}"/>
            </a:ext>
          </a:extLst>
        </xdr:cNvPr>
        <xdr:cNvSpPr txBox="1"/>
      </xdr:nvSpPr>
      <xdr:spPr>
        <a:xfrm>
          <a:off x="645160" y="374459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404051-9A69-4F49-972A-E9D8B5AA0B64}"/>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00000D-90D0-48A2-940E-0825F4A7D6A6}"/>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19DF67-9B74-4312-8ACD-C0C92B65EEB0}"/>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1E696F-B2F9-4200-8A0B-A82D34576626}"/>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56B9D5-D067-4B8C-B17A-E3EF1B1C6F39}"/>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194C7B-A4B5-461E-A517-C49CF66A7998}"/>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09E8E2-5670-42C4-AC06-83AF72E8DBAC}"/>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FF75D4-6579-416D-87C7-3EA28F76C125}"/>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62CFF88E-D6E7-4B8F-8CE5-F098768C1A4E}"/>
            </a:ext>
          </a:extLst>
        </xdr:cNvPr>
        <xdr:cNvSpPr txBox="1"/>
      </xdr:nvSpPr>
      <xdr:spPr>
        <a:xfrm>
          <a:off x="6667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ADE703-E18D-45CE-93ED-53F57E55832B}"/>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C330FDB9-2415-4CCF-AE30-1DFA356A2823}"/>
            </a:ext>
          </a:extLst>
        </xdr:cNvPr>
        <xdr:cNvSpPr txBox="1"/>
      </xdr:nvSpPr>
      <xdr:spPr>
        <a:xfrm>
          <a:off x="273685"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BF112F4-F72B-4561-93EC-8E07EEC5EED7}"/>
            </a:ext>
          </a:extLst>
        </xdr:cNvPr>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35CC3A82-B997-495E-B843-92D0E2AC82B4}"/>
            </a:ext>
          </a:extLst>
        </xdr:cNvPr>
        <xdr:cNvSpPr txBox="1"/>
      </xdr:nvSpPr>
      <xdr:spPr>
        <a:xfrm>
          <a:off x="273685"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B6A9506-9273-4AC0-B51C-8410B0B1A720}"/>
            </a:ext>
          </a:extLst>
        </xdr:cNvPr>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3065CA0F-ABD7-479E-9CCF-1F3B9E0BD64F}"/>
            </a:ext>
          </a:extLst>
        </xdr:cNvPr>
        <xdr:cNvSpPr txBox="1"/>
      </xdr:nvSpPr>
      <xdr:spPr>
        <a:xfrm>
          <a:off x="343535" y="6713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2EEBCF3-4E3D-480A-8CAF-F6D0D7A685E0}"/>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1767D733-5328-49DD-924A-6952399BF74B}"/>
            </a:ext>
          </a:extLst>
        </xdr:cNvPr>
        <xdr:cNvSpPr txBox="1"/>
      </xdr:nvSpPr>
      <xdr:spPr>
        <a:xfrm>
          <a:off x="34353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D26F0F0-5024-4FFE-A896-2EC0DB704D22}"/>
            </a:ext>
          </a:extLst>
        </xdr:cNvPr>
        <xdr:cNvCxnSpPr/>
      </xdr:nvCxnSpPr>
      <xdr:spPr>
        <a:xfrm>
          <a:off x="6858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D024F57-1EE0-4A5E-AB34-ABCACCAF1B6D}"/>
            </a:ext>
          </a:extLst>
        </xdr:cNvPr>
        <xdr:cNvSpPr txBox="1"/>
      </xdr:nvSpPr>
      <xdr:spPr>
        <a:xfrm>
          <a:off x="34353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71C20E2-3C55-4EB2-8D44-4E001E5BA18E}"/>
            </a:ext>
          </a:extLst>
        </xdr:cNvPr>
        <xdr:cNvCxnSpPr/>
      </xdr:nvCxnSpPr>
      <xdr:spPr>
        <a:xfrm>
          <a:off x="6858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4C02824B-AE46-491E-841B-ACFA19339319}"/>
            </a:ext>
          </a:extLst>
        </xdr:cNvPr>
        <xdr:cNvSpPr txBox="1"/>
      </xdr:nvSpPr>
      <xdr:spPr>
        <a:xfrm>
          <a:off x="343535" y="5574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DA579B3-9767-4F7C-AB7A-32853B4FF391}"/>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A9B2AD35-400B-4C90-B988-90BEC49BF3A0}"/>
            </a:ext>
          </a:extLst>
        </xdr:cNvPr>
        <xdr:cNvSpPr txBox="1"/>
      </xdr:nvSpPr>
      <xdr:spPr>
        <a:xfrm>
          <a:off x="386715" y="519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5DBD68E-6747-41F6-9A35-826F50B1FE77}"/>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154940</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3940716E-E0E3-49B1-9B21-91088DEEF2A8}"/>
            </a:ext>
          </a:extLst>
        </xdr:cNvPr>
        <xdr:cNvCxnSpPr/>
      </xdr:nvCxnSpPr>
      <xdr:spPr>
        <a:xfrm flipV="1">
          <a:off x="4173855" y="564134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133350</xdr:rowOff>
    </xdr:from>
    <xdr:ext cx="405130" cy="258445"/>
    <xdr:sp macro="" textlink="">
      <xdr:nvSpPr>
        <xdr:cNvPr id="58" name="【図書館】&#10;有形固定資産減価償却率最小値テキスト">
          <a:extLst>
            <a:ext uri="{FF2B5EF4-FFF2-40B4-BE49-F238E27FC236}">
              <a16:creationId xmlns:a16="http://schemas.microsoft.com/office/drawing/2014/main" id="{47D1DB54-ED0C-420F-96E1-153A4C8A4DAF}"/>
            </a:ext>
          </a:extLst>
        </xdr:cNvPr>
        <xdr:cNvSpPr txBox="1"/>
      </xdr:nvSpPr>
      <xdr:spPr>
        <a:xfrm>
          <a:off x="4212590" y="7158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35F2C8E8-CAF7-4B3F-933C-6D1B19F0EA32}"/>
            </a:ext>
          </a:extLst>
        </xdr:cNvPr>
        <xdr:cNvCxnSpPr/>
      </xdr:nvCxnSpPr>
      <xdr:spPr>
        <a:xfrm>
          <a:off x="4112260" y="71628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100965</xdr:rowOff>
    </xdr:from>
    <xdr:ext cx="405130" cy="258445"/>
    <xdr:sp macro="" textlink="">
      <xdr:nvSpPr>
        <xdr:cNvPr id="60" name="【図書館】&#10;有形固定資産減価償却率最大値テキスト">
          <a:extLst>
            <a:ext uri="{FF2B5EF4-FFF2-40B4-BE49-F238E27FC236}">
              <a16:creationId xmlns:a16="http://schemas.microsoft.com/office/drawing/2014/main" id="{574D261D-E73B-4970-9257-EE5C8DD9CFAC}"/>
            </a:ext>
          </a:extLst>
        </xdr:cNvPr>
        <xdr:cNvSpPr txBox="1"/>
      </xdr:nvSpPr>
      <xdr:spPr>
        <a:xfrm>
          <a:off x="4212590" y="5412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154940</xdr:rowOff>
    </xdr:from>
    <xdr:to>
      <xdr:col>24</xdr:col>
      <xdr:colOff>152400</xdr:colOff>
      <xdr:row>32</xdr:row>
      <xdr:rowOff>154940</xdr:rowOff>
    </xdr:to>
    <xdr:cxnSp macro="">
      <xdr:nvCxnSpPr>
        <xdr:cNvPr id="61" name="直線コネクタ 60">
          <a:extLst>
            <a:ext uri="{FF2B5EF4-FFF2-40B4-BE49-F238E27FC236}">
              <a16:creationId xmlns:a16="http://schemas.microsoft.com/office/drawing/2014/main" id="{2ECE175D-D8AE-4E7D-BF1D-2A6C47F8BE1C}"/>
            </a:ext>
          </a:extLst>
        </xdr:cNvPr>
        <xdr:cNvCxnSpPr/>
      </xdr:nvCxnSpPr>
      <xdr:spPr>
        <a:xfrm>
          <a:off x="4112260" y="5641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67310</xdr:rowOff>
    </xdr:from>
    <xdr:ext cx="405130" cy="259080"/>
    <xdr:sp macro="" textlink="">
      <xdr:nvSpPr>
        <xdr:cNvPr id="62" name="【図書館】&#10;有形固定資産減価償却率平均値テキスト">
          <a:extLst>
            <a:ext uri="{FF2B5EF4-FFF2-40B4-BE49-F238E27FC236}">
              <a16:creationId xmlns:a16="http://schemas.microsoft.com/office/drawing/2014/main" id="{C5295E13-DE8F-4D19-8B2E-3E93B191EA7A}"/>
            </a:ext>
          </a:extLst>
        </xdr:cNvPr>
        <xdr:cNvSpPr txBox="1"/>
      </xdr:nvSpPr>
      <xdr:spPr>
        <a:xfrm>
          <a:off x="4212590" y="6066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32A7FF38-15FE-4C9A-AB9A-147066ACCD3A}"/>
            </a:ext>
          </a:extLst>
        </xdr:cNvPr>
        <xdr:cNvSpPr/>
      </xdr:nvSpPr>
      <xdr:spPr>
        <a:xfrm>
          <a:off x="4131310" y="6218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E7B5E004-BBB7-43F4-BFF0-ADE7260AE1CA}"/>
            </a:ext>
          </a:extLst>
        </xdr:cNvPr>
        <xdr:cNvSpPr/>
      </xdr:nvSpPr>
      <xdr:spPr>
        <a:xfrm>
          <a:off x="3388360" y="618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F2A2EF6B-2FF0-4CF4-832A-8EE3310BBFAE}"/>
            </a:ext>
          </a:extLst>
        </xdr:cNvPr>
        <xdr:cNvSpPr/>
      </xdr:nvSpPr>
      <xdr:spPr>
        <a:xfrm>
          <a:off x="2571750" y="61709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BE726E63-F2B1-4417-A120-83B7C07CFF5B}"/>
            </a:ext>
          </a:extLst>
        </xdr:cNvPr>
        <xdr:cNvSpPr/>
      </xdr:nvSpPr>
      <xdr:spPr>
        <a:xfrm>
          <a:off x="1774190" y="61595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EF3BB942-11AC-4B43-9DB1-C395909D4ACF}"/>
            </a:ext>
          </a:extLst>
        </xdr:cNvPr>
        <xdr:cNvSpPr/>
      </xdr:nvSpPr>
      <xdr:spPr>
        <a:xfrm>
          <a:off x="988060" y="61347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72494AE8-1686-4A9E-81F1-8C34FFB49F24}"/>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819A2184-58A8-4D46-8FD0-607B39C5F48A}"/>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557CD402-7448-4DD0-8789-20EE004F8060}"/>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B424D12C-9E09-4F42-8265-04CA240F509A}"/>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3710F87-6C1D-43E0-B475-0492D2761B55}"/>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41</xdr:row>
      <xdr:rowOff>78740</xdr:rowOff>
    </xdr:from>
    <xdr:to>
      <xdr:col>24</xdr:col>
      <xdr:colOff>114300</xdr:colOff>
      <xdr:row>42</xdr:row>
      <xdr:rowOff>8890</xdr:rowOff>
    </xdr:to>
    <xdr:sp macro="" textlink="">
      <xdr:nvSpPr>
        <xdr:cNvPr id="73" name="楕円 72">
          <a:extLst>
            <a:ext uri="{FF2B5EF4-FFF2-40B4-BE49-F238E27FC236}">
              <a16:creationId xmlns:a16="http://schemas.microsoft.com/office/drawing/2014/main" id="{9CBA227E-3768-4C41-979E-F53D93D515B1}"/>
            </a:ext>
          </a:extLst>
        </xdr:cNvPr>
        <xdr:cNvSpPr/>
      </xdr:nvSpPr>
      <xdr:spPr>
        <a:xfrm>
          <a:off x="4131310" y="71081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165100</xdr:rowOff>
    </xdr:from>
    <xdr:ext cx="405130" cy="259080"/>
    <xdr:sp macro="" textlink="">
      <xdr:nvSpPr>
        <xdr:cNvPr id="74" name="【図書館】&#10;有形固定資産減価償却率該当値テキスト">
          <a:extLst>
            <a:ext uri="{FF2B5EF4-FFF2-40B4-BE49-F238E27FC236}">
              <a16:creationId xmlns:a16="http://schemas.microsoft.com/office/drawing/2014/main" id="{87B99889-79B1-42E0-A8FF-E8BA2AD89B8C}"/>
            </a:ext>
          </a:extLst>
        </xdr:cNvPr>
        <xdr:cNvSpPr txBox="1"/>
      </xdr:nvSpPr>
      <xdr:spPr>
        <a:xfrm>
          <a:off x="4212590" y="7026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73025</xdr:rowOff>
    </xdr:from>
    <xdr:to>
      <xdr:col>20</xdr:col>
      <xdr:colOff>38100</xdr:colOff>
      <xdr:row>42</xdr:row>
      <xdr:rowOff>3175</xdr:rowOff>
    </xdr:to>
    <xdr:sp macro="" textlink="">
      <xdr:nvSpPr>
        <xdr:cNvPr id="75" name="楕円 74">
          <a:extLst>
            <a:ext uri="{FF2B5EF4-FFF2-40B4-BE49-F238E27FC236}">
              <a16:creationId xmlns:a16="http://schemas.microsoft.com/office/drawing/2014/main" id="{404853A8-31D0-4BBA-936B-03B14082C678}"/>
            </a:ext>
          </a:extLst>
        </xdr:cNvPr>
        <xdr:cNvSpPr/>
      </xdr:nvSpPr>
      <xdr:spPr>
        <a:xfrm>
          <a:off x="3388360" y="7102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123825</xdr:rowOff>
    </xdr:from>
    <xdr:to>
      <xdr:col>24</xdr:col>
      <xdr:colOff>63500</xdr:colOff>
      <xdr:row>41</xdr:row>
      <xdr:rowOff>129540</xdr:rowOff>
    </xdr:to>
    <xdr:cxnSp macro="">
      <xdr:nvCxnSpPr>
        <xdr:cNvPr id="76" name="直線コネクタ 75">
          <a:extLst>
            <a:ext uri="{FF2B5EF4-FFF2-40B4-BE49-F238E27FC236}">
              <a16:creationId xmlns:a16="http://schemas.microsoft.com/office/drawing/2014/main" id="{C92AC0B9-520C-4456-9DE1-0D2900C1AAE0}"/>
            </a:ext>
          </a:extLst>
        </xdr:cNvPr>
        <xdr:cNvCxnSpPr/>
      </xdr:nvCxnSpPr>
      <xdr:spPr>
        <a:xfrm>
          <a:off x="3431540" y="7155180"/>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67310</xdr:rowOff>
    </xdr:from>
    <xdr:to>
      <xdr:col>15</xdr:col>
      <xdr:colOff>101600</xdr:colOff>
      <xdr:row>41</xdr:row>
      <xdr:rowOff>168910</xdr:rowOff>
    </xdr:to>
    <xdr:sp macro="" textlink="">
      <xdr:nvSpPr>
        <xdr:cNvPr id="77" name="楕円 76">
          <a:extLst>
            <a:ext uri="{FF2B5EF4-FFF2-40B4-BE49-F238E27FC236}">
              <a16:creationId xmlns:a16="http://schemas.microsoft.com/office/drawing/2014/main" id="{2F31A169-84B8-4C80-9C66-5CF19BFC4A2C}"/>
            </a:ext>
          </a:extLst>
        </xdr:cNvPr>
        <xdr:cNvSpPr/>
      </xdr:nvSpPr>
      <xdr:spPr>
        <a:xfrm>
          <a:off x="2571750" y="70948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118110</xdr:rowOff>
    </xdr:from>
    <xdr:to>
      <xdr:col>19</xdr:col>
      <xdr:colOff>177800</xdr:colOff>
      <xdr:row>41</xdr:row>
      <xdr:rowOff>123825</xdr:rowOff>
    </xdr:to>
    <xdr:cxnSp macro="">
      <xdr:nvCxnSpPr>
        <xdr:cNvPr id="78" name="直線コネクタ 77">
          <a:extLst>
            <a:ext uri="{FF2B5EF4-FFF2-40B4-BE49-F238E27FC236}">
              <a16:creationId xmlns:a16="http://schemas.microsoft.com/office/drawing/2014/main" id="{F906FEEE-B21C-42F3-84EB-E74B5E7EE690}"/>
            </a:ext>
          </a:extLst>
        </xdr:cNvPr>
        <xdr:cNvCxnSpPr/>
      </xdr:nvCxnSpPr>
      <xdr:spPr>
        <a:xfrm>
          <a:off x="2626360" y="7149465"/>
          <a:ext cx="8051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61595</xdr:rowOff>
    </xdr:from>
    <xdr:to>
      <xdr:col>10</xdr:col>
      <xdr:colOff>165100</xdr:colOff>
      <xdr:row>41</xdr:row>
      <xdr:rowOff>163195</xdr:rowOff>
    </xdr:to>
    <xdr:sp macro="" textlink="">
      <xdr:nvSpPr>
        <xdr:cNvPr id="79" name="楕円 78">
          <a:extLst>
            <a:ext uri="{FF2B5EF4-FFF2-40B4-BE49-F238E27FC236}">
              <a16:creationId xmlns:a16="http://schemas.microsoft.com/office/drawing/2014/main" id="{67CACD23-FCA1-46F2-A101-F0DFF78D1C60}"/>
            </a:ext>
          </a:extLst>
        </xdr:cNvPr>
        <xdr:cNvSpPr/>
      </xdr:nvSpPr>
      <xdr:spPr>
        <a:xfrm>
          <a:off x="1774190" y="70872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112395</xdr:rowOff>
    </xdr:from>
    <xdr:to>
      <xdr:col>15</xdr:col>
      <xdr:colOff>50800</xdr:colOff>
      <xdr:row>41</xdr:row>
      <xdr:rowOff>118110</xdr:rowOff>
    </xdr:to>
    <xdr:cxnSp macro="">
      <xdr:nvCxnSpPr>
        <xdr:cNvPr id="80" name="直線コネクタ 79">
          <a:extLst>
            <a:ext uri="{FF2B5EF4-FFF2-40B4-BE49-F238E27FC236}">
              <a16:creationId xmlns:a16="http://schemas.microsoft.com/office/drawing/2014/main" id="{E24B64B8-A39C-4C6D-A597-5B70373F4020}"/>
            </a:ext>
          </a:extLst>
        </xdr:cNvPr>
        <xdr:cNvCxnSpPr/>
      </xdr:nvCxnSpPr>
      <xdr:spPr>
        <a:xfrm>
          <a:off x="1828800" y="7141845"/>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55880</xdr:rowOff>
    </xdr:from>
    <xdr:to>
      <xdr:col>6</xdr:col>
      <xdr:colOff>38100</xdr:colOff>
      <xdr:row>41</xdr:row>
      <xdr:rowOff>157480</xdr:rowOff>
    </xdr:to>
    <xdr:sp macro="" textlink="">
      <xdr:nvSpPr>
        <xdr:cNvPr id="81" name="楕円 80">
          <a:extLst>
            <a:ext uri="{FF2B5EF4-FFF2-40B4-BE49-F238E27FC236}">
              <a16:creationId xmlns:a16="http://schemas.microsoft.com/office/drawing/2014/main" id="{71640584-4919-48F5-84BA-67F58D250448}"/>
            </a:ext>
          </a:extLst>
        </xdr:cNvPr>
        <xdr:cNvSpPr/>
      </xdr:nvSpPr>
      <xdr:spPr>
        <a:xfrm>
          <a:off x="988060" y="70891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106680</xdr:rowOff>
    </xdr:from>
    <xdr:to>
      <xdr:col>10</xdr:col>
      <xdr:colOff>114300</xdr:colOff>
      <xdr:row>41</xdr:row>
      <xdr:rowOff>112395</xdr:rowOff>
    </xdr:to>
    <xdr:cxnSp macro="">
      <xdr:nvCxnSpPr>
        <xdr:cNvPr id="82" name="直線コネクタ 81">
          <a:extLst>
            <a:ext uri="{FF2B5EF4-FFF2-40B4-BE49-F238E27FC236}">
              <a16:creationId xmlns:a16="http://schemas.microsoft.com/office/drawing/2014/main" id="{002F0084-10F4-4AA9-82C6-76A39CD23255}"/>
            </a:ext>
          </a:extLst>
        </xdr:cNvPr>
        <xdr:cNvCxnSpPr/>
      </xdr:nvCxnSpPr>
      <xdr:spPr>
        <a:xfrm>
          <a:off x="1031240" y="7134225"/>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130175</xdr:rowOff>
    </xdr:from>
    <xdr:ext cx="405130" cy="259080"/>
    <xdr:sp macro="" textlink="">
      <xdr:nvSpPr>
        <xdr:cNvPr id="83" name="n_1aveValue【図書館】&#10;有形固定資産減価償却率">
          <a:extLst>
            <a:ext uri="{FF2B5EF4-FFF2-40B4-BE49-F238E27FC236}">
              <a16:creationId xmlns:a16="http://schemas.microsoft.com/office/drawing/2014/main" id="{3C9EB1C5-2616-4850-B792-EC4E95E46CC9}"/>
            </a:ext>
          </a:extLst>
        </xdr:cNvPr>
        <xdr:cNvSpPr txBox="1"/>
      </xdr:nvSpPr>
      <xdr:spPr>
        <a:xfrm>
          <a:off x="3239135" y="5963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113030</xdr:rowOff>
    </xdr:from>
    <xdr:ext cx="404495" cy="259080"/>
    <xdr:sp macro="" textlink="">
      <xdr:nvSpPr>
        <xdr:cNvPr id="84" name="n_2aveValue【図書館】&#10;有形固定資産減価償却率">
          <a:extLst>
            <a:ext uri="{FF2B5EF4-FFF2-40B4-BE49-F238E27FC236}">
              <a16:creationId xmlns:a16="http://schemas.microsoft.com/office/drawing/2014/main" id="{B008E2BE-5114-44E5-B158-ECD89ACB93E5}"/>
            </a:ext>
          </a:extLst>
        </xdr:cNvPr>
        <xdr:cNvSpPr txBox="1"/>
      </xdr:nvSpPr>
      <xdr:spPr>
        <a:xfrm>
          <a:off x="2439035" y="5942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103505</xdr:rowOff>
    </xdr:from>
    <xdr:ext cx="404495" cy="259080"/>
    <xdr:sp macro="" textlink="">
      <xdr:nvSpPr>
        <xdr:cNvPr id="85" name="n_3aveValue【図書館】&#10;有形固定資産減価償却率">
          <a:extLst>
            <a:ext uri="{FF2B5EF4-FFF2-40B4-BE49-F238E27FC236}">
              <a16:creationId xmlns:a16="http://schemas.microsoft.com/office/drawing/2014/main" id="{547907D3-3B57-4212-839D-6F8510D7CD55}"/>
            </a:ext>
          </a:extLst>
        </xdr:cNvPr>
        <xdr:cNvSpPr txBox="1"/>
      </xdr:nvSpPr>
      <xdr:spPr>
        <a:xfrm>
          <a:off x="1641475" y="5930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76835</xdr:rowOff>
    </xdr:from>
    <xdr:ext cx="404495" cy="258445"/>
    <xdr:sp macro="" textlink="">
      <xdr:nvSpPr>
        <xdr:cNvPr id="86" name="n_4aveValue【図書館】&#10;有形固定資産減価償却率">
          <a:extLst>
            <a:ext uri="{FF2B5EF4-FFF2-40B4-BE49-F238E27FC236}">
              <a16:creationId xmlns:a16="http://schemas.microsoft.com/office/drawing/2014/main" id="{B0864F94-6E53-4377-B8E4-387EB4A33A37}"/>
            </a:ext>
          </a:extLst>
        </xdr:cNvPr>
        <xdr:cNvSpPr txBox="1"/>
      </xdr:nvSpPr>
      <xdr:spPr>
        <a:xfrm>
          <a:off x="855345" y="5906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166370</xdr:rowOff>
    </xdr:from>
    <xdr:ext cx="405130" cy="258445"/>
    <xdr:sp macro="" textlink="">
      <xdr:nvSpPr>
        <xdr:cNvPr id="87" name="n_1mainValue【図書館】&#10;有形固定資産減価償却率">
          <a:extLst>
            <a:ext uri="{FF2B5EF4-FFF2-40B4-BE49-F238E27FC236}">
              <a16:creationId xmlns:a16="http://schemas.microsoft.com/office/drawing/2014/main" id="{6BD3784C-CBA4-46D7-BC1A-D1452E18969F}"/>
            </a:ext>
          </a:extLst>
        </xdr:cNvPr>
        <xdr:cNvSpPr txBox="1"/>
      </xdr:nvSpPr>
      <xdr:spPr>
        <a:xfrm>
          <a:off x="3239135" y="7199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160020</xdr:rowOff>
    </xdr:from>
    <xdr:ext cx="404495" cy="259080"/>
    <xdr:sp macro="" textlink="">
      <xdr:nvSpPr>
        <xdr:cNvPr id="88" name="n_2mainValue【図書館】&#10;有形固定資産減価償却率">
          <a:extLst>
            <a:ext uri="{FF2B5EF4-FFF2-40B4-BE49-F238E27FC236}">
              <a16:creationId xmlns:a16="http://schemas.microsoft.com/office/drawing/2014/main" id="{92DD98DD-07B4-42B8-8AFC-800F73A046D0}"/>
            </a:ext>
          </a:extLst>
        </xdr:cNvPr>
        <xdr:cNvSpPr txBox="1"/>
      </xdr:nvSpPr>
      <xdr:spPr>
        <a:xfrm>
          <a:off x="2439035" y="7191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154940</xdr:rowOff>
    </xdr:from>
    <xdr:ext cx="404495" cy="258445"/>
    <xdr:sp macro="" textlink="">
      <xdr:nvSpPr>
        <xdr:cNvPr id="89" name="n_3mainValue【図書館】&#10;有形固定資産減価償却率">
          <a:extLst>
            <a:ext uri="{FF2B5EF4-FFF2-40B4-BE49-F238E27FC236}">
              <a16:creationId xmlns:a16="http://schemas.microsoft.com/office/drawing/2014/main" id="{1BF520D8-3F07-49BD-BDE6-E0B16E66682B}"/>
            </a:ext>
          </a:extLst>
        </xdr:cNvPr>
        <xdr:cNvSpPr txBox="1"/>
      </xdr:nvSpPr>
      <xdr:spPr>
        <a:xfrm>
          <a:off x="1641475" y="7184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41</xdr:row>
      <xdr:rowOff>148590</xdr:rowOff>
    </xdr:from>
    <xdr:ext cx="404495" cy="259080"/>
    <xdr:sp macro="" textlink="">
      <xdr:nvSpPr>
        <xdr:cNvPr id="90" name="n_4mainValue【図書館】&#10;有形固定資産減価償却率">
          <a:extLst>
            <a:ext uri="{FF2B5EF4-FFF2-40B4-BE49-F238E27FC236}">
              <a16:creationId xmlns:a16="http://schemas.microsoft.com/office/drawing/2014/main" id="{6937A02C-E8FC-4E3C-AB35-2D8983C93B26}"/>
            </a:ext>
          </a:extLst>
        </xdr:cNvPr>
        <xdr:cNvSpPr txBox="1"/>
      </xdr:nvSpPr>
      <xdr:spPr>
        <a:xfrm>
          <a:off x="855345" y="717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C7D230F-6565-46D8-BBC4-7D5CF936BCD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83647C2-CF8F-4D2F-9370-9C20CD933F19}"/>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884CE01-4300-4577-B8B1-61DFC3BD4C5D}"/>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2A543B1-DEB8-4ABC-9D91-EDDA316E6A3F}"/>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E741602-4B16-4CC5-BC3F-875D5FBA72C7}"/>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8570D6D-8BFF-4C3B-B53D-D9B32837461A}"/>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360732A-E8C8-44FC-A15F-F3555E8E75DB}"/>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1A40E3D-32B5-4D04-966F-457A1E9CAEF9}"/>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9" name="テキスト ボックス 98">
          <a:extLst>
            <a:ext uri="{FF2B5EF4-FFF2-40B4-BE49-F238E27FC236}">
              <a16:creationId xmlns:a16="http://schemas.microsoft.com/office/drawing/2014/main" id="{AAFECF05-1357-47A2-8C5D-D78B51775AA9}"/>
            </a:ext>
          </a:extLst>
        </xdr:cNvPr>
        <xdr:cNvSpPr txBox="1"/>
      </xdr:nvSpPr>
      <xdr:spPr>
        <a:xfrm>
          <a:off x="592201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E7ABDC6-30C0-42A7-8BDE-FB94F7697315}"/>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41D9E5D-9B29-4E22-84A3-544057D5CD5A}"/>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a:extLst>
            <a:ext uri="{FF2B5EF4-FFF2-40B4-BE49-F238E27FC236}">
              <a16:creationId xmlns:a16="http://schemas.microsoft.com/office/drawing/2014/main" id="{16657F6D-118A-4982-A9FF-A610D96B94D9}"/>
            </a:ext>
          </a:extLst>
        </xdr:cNvPr>
        <xdr:cNvSpPr txBox="1"/>
      </xdr:nvSpPr>
      <xdr:spPr>
        <a:xfrm>
          <a:off x="5527040"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522B797-5F79-45E5-B70D-A18875680421}"/>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4" name="テキスト ボックス 103">
          <a:extLst>
            <a:ext uri="{FF2B5EF4-FFF2-40B4-BE49-F238E27FC236}">
              <a16:creationId xmlns:a16="http://schemas.microsoft.com/office/drawing/2014/main" id="{8704942E-DD16-436F-BC7C-52DE03238921}"/>
            </a:ext>
          </a:extLst>
        </xdr:cNvPr>
        <xdr:cNvSpPr txBox="1"/>
      </xdr:nvSpPr>
      <xdr:spPr>
        <a:xfrm>
          <a:off x="5527040" y="6713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715B005-2237-4700-AC6E-41252482E5A5}"/>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6" name="テキスト ボックス 105">
          <a:extLst>
            <a:ext uri="{FF2B5EF4-FFF2-40B4-BE49-F238E27FC236}">
              <a16:creationId xmlns:a16="http://schemas.microsoft.com/office/drawing/2014/main" id="{D1B24C9A-DD9D-4A50-84F4-F1E741EA0EA1}"/>
            </a:ext>
          </a:extLst>
        </xdr:cNvPr>
        <xdr:cNvSpPr txBox="1"/>
      </xdr:nvSpPr>
      <xdr:spPr>
        <a:xfrm>
          <a:off x="5527040" y="6336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36DC572-EF44-403A-AFDE-361760ED1CF4}"/>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8" name="テキスト ボックス 107">
          <a:extLst>
            <a:ext uri="{FF2B5EF4-FFF2-40B4-BE49-F238E27FC236}">
              <a16:creationId xmlns:a16="http://schemas.microsoft.com/office/drawing/2014/main" id="{00FDFB8F-91DF-4132-B810-0C0DE83797C9}"/>
            </a:ext>
          </a:extLst>
        </xdr:cNvPr>
        <xdr:cNvSpPr txBox="1"/>
      </xdr:nvSpPr>
      <xdr:spPr>
        <a:xfrm>
          <a:off x="5527040" y="5955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496E1B9-66F7-43E6-B760-058BA0E40CAD}"/>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0" name="テキスト ボックス 109">
          <a:extLst>
            <a:ext uri="{FF2B5EF4-FFF2-40B4-BE49-F238E27FC236}">
              <a16:creationId xmlns:a16="http://schemas.microsoft.com/office/drawing/2014/main" id="{DF7FDAFC-6CA5-4CAF-A773-16C26193AEC4}"/>
            </a:ext>
          </a:extLst>
        </xdr:cNvPr>
        <xdr:cNvSpPr txBox="1"/>
      </xdr:nvSpPr>
      <xdr:spPr>
        <a:xfrm>
          <a:off x="5527040" y="5574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4EE48BF-095F-4736-9E4F-30860F773747}"/>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2" name="テキスト ボックス 111">
          <a:extLst>
            <a:ext uri="{FF2B5EF4-FFF2-40B4-BE49-F238E27FC236}">
              <a16:creationId xmlns:a16="http://schemas.microsoft.com/office/drawing/2014/main" id="{B72FAAF5-D3A6-473B-BEFD-587E4CC9DEA2}"/>
            </a:ext>
          </a:extLst>
        </xdr:cNvPr>
        <xdr:cNvSpPr txBox="1"/>
      </xdr:nvSpPr>
      <xdr:spPr>
        <a:xfrm>
          <a:off x="5527040" y="519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629D4945-A581-4659-991A-DC5CE6EC356C}"/>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3343A731-21A0-4BFC-98FF-FFD77B618A5A}"/>
            </a:ext>
          </a:extLst>
        </xdr:cNvPr>
        <xdr:cNvCxnSpPr/>
      </xdr:nvCxnSpPr>
      <xdr:spPr>
        <a:xfrm flipV="1">
          <a:off x="9429115" y="57638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111760</xdr:rowOff>
    </xdr:from>
    <xdr:ext cx="469900" cy="258445"/>
    <xdr:sp macro="" textlink="">
      <xdr:nvSpPr>
        <xdr:cNvPr id="115" name="【図書館】&#10;一人当たり面積最小値テキスト">
          <a:extLst>
            <a:ext uri="{FF2B5EF4-FFF2-40B4-BE49-F238E27FC236}">
              <a16:creationId xmlns:a16="http://schemas.microsoft.com/office/drawing/2014/main" id="{F6F8E13A-2A20-4B05-8EF9-7810CB2DFDE1}"/>
            </a:ext>
          </a:extLst>
        </xdr:cNvPr>
        <xdr:cNvSpPr txBox="1"/>
      </xdr:nvSpPr>
      <xdr:spPr>
        <a:xfrm>
          <a:off x="9467850" y="7141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13461BC8-74A9-4BC7-AE4C-DCCC1B1E1D21}"/>
            </a:ext>
          </a:extLst>
        </xdr:cNvPr>
        <xdr:cNvCxnSpPr/>
      </xdr:nvCxnSpPr>
      <xdr:spPr>
        <a:xfrm>
          <a:off x="9356090" y="71354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54610</xdr:rowOff>
    </xdr:from>
    <xdr:ext cx="469900" cy="258445"/>
    <xdr:sp macro="" textlink="">
      <xdr:nvSpPr>
        <xdr:cNvPr id="117" name="【図書館】&#10;一人当たり面積最大値テキスト">
          <a:extLst>
            <a:ext uri="{FF2B5EF4-FFF2-40B4-BE49-F238E27FC236}">
              <a16:creationId xmlns:a16="http://schemas.microsoft.com/office/drawing/2014/main" id="{BC82CC25-E32B-4BFF-8733-3FF2E8363C16}"/>
            </a:ext>
          </a:extLst>
        </xdr:cNvPr>
        <xdr:cNvSpPr txBox="1"/>
      </xdr:nvSpPr>
      <xdr:spPr>
        <a:xfrm>
          <a:off x="9467850" y="5544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2B09F811-12B7-47FD-9028-F4B513BD169D}"/>
            </a:ext>
          </a:extLst>
        </xdr:cNvPr>
        <xdr:cNvCxnSpPr/>
      </xdr:nvCxnSpPr>
      <xdr:spPr>
        <a:xfrm>
          <a:off x="9356090" y="57638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73660</xdr:rowOff>
    </xdr:from>
    <xdr:ext cx="469900" cy="259080"/>
    <xdr:sp macro="" textlink="">
      <xdr:nvSpPr>
        <xdr:cNvPr id="119" name="【図書館】&#10;一人当たり面積平均値テキスト">
          <a:extLst>
            <a:ext uri="{FF2B5EF4-FFF2-40B4-BE49-F238E27FC236}">
              <a16:creationId xmlns:a16="http://schemas.microsoft.com/office/drawing/2014/main" id="{B9C87E10-F955-460D-9A40-C61F6D563140}"/>
            </a:ext>
          </a:extLst>
        </xdr:cNvPr>
        <xdr:cNvSpPr txBox="1"/>
      </xdr:nvSpPr>
      <xdr:spPr>
        <a:xfrm>
          <a:off x="9467850" y="6417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02AC205E-416A-4021-80E4-DE9C84711CC0}"/>
            </a:ext>
          </a:extLst>
        </xdr:cNvPr>
        <xdr:cNvSpPr/>
      </xdr:nvSpPr>
      <xdr:spPr>
        <a:xfrm>
          <a:off x="9394190" y="656971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8A0C3CB1-B2F5-4FF6-B2F3-891A08F5B602}"/>
            </a:ext>
          </a:extLst>
        </xdr:cNvPr>
        <xdr:cNvSpPr/>
      </xdr:nvSpPr>
      <xdr:spPr>
        <a:xfrm>
          <a:off x="8632190" y="65747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14A48193-9890-451B-9CD3-13A2E69D047A}"/>
            </a:ext>
          </a:extLst>
        </xdr:cNvPr>
        <xdr:cNvSpPr/>
      </xdr:nvSpPr>
      <xdr:spPr>
        <a:xfrm>
          <a:off x="7846060" y="65747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465BA7A3-05F5-4C50-B08B-4E3920D3C593}"/>
            </a:ext>
          </a:extLst>
        </xdr:cNvPr>
        <xdr:cNvSpPr/>
      </xdr:nvSpPr>
      <xdr:spPr>
        <a:xfrm>
          <a:off x="7029450" y="65747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7900C8F4-CF19-4C33-89FF-E7329860D707}"/>
            </a:ext>
          </a:extLst>
        </xdr:cNvPr>
        <xdr:cNvSpPr/>
      </xdr:nvSpPr>
      <xdr:spPr>
        <a:xfrm>
          <a:off x="6231890" y="65747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F0A9E63A-D376-4D11-AD12-CD7834C182C7}"/>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4F38B923-B977-40A5-9EFF-B71A854946F3}"/>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EE925AF9-5408-40E7-A9C2-49E3A7C8548C}"/>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B1AD5713-176E-47C2-9F67-8CC1A3BDE54B}"/>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67D8CD42-B729-4F3E-8241-000FCCFD64E8}"/>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30" name="楕円 129">
          <a:extLst>
            <a:ext uri="{FF2B5EF4-FFF2-40B4-BE49-F238E27FC236}">
              <a16:creationId xmlns:a16="http://schemas.microsoft.com/office/drawing/2014/main" id="{7D238B6E-68C4-4227-9F14-A10A81165AE3}"/>
            </a:ext>
          </a:extLst>
        </xdr:cNvPr>
        <xdr:cNvSpPr/>
      </xdr:nvSpPr>
      <xdr:spPr>
        <a:xfrm>
          <a:off x="9394190" y="69342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54610</xdr:rowOff>
    </xdr:from>
    <xdr:ext cx="469900" cy="258445"/>
    <xdr:sp macro="" textlink="">
      <xdr:nvSpPr>
        <xdr:cNvPr id="131" name="【図書館】&#10;一人当たり面積該当値テキスト">
          <a:extLst>
            <a:ext uri="{FF2B5EF4-FFF2-40B4-BE49-F238E27FC236}">
              <a16:creationId xmlns:a16="http://schemas.microsoft.com/office/drawing/2014/main" id="{77A2B130-0D5F-4006-A4E4-0984E0D1D52E}"/>
            </a:ext>
          </a:extLst>
        </xdr:cNvPr>
        <xdr:cNvSpPr txBox="1"/>
      </xdr:nvSpPr>
      <xdr:spPr>
        <a:xfrm>
          <a:off x="9467850" y="6916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2" name="楕円 131">
          <a:extLst>
            <a:ext uri="{FF2B5EF4-FFF2-40B4-BE49-F238E27FC236}">
              <a16:creationId xmlns:a16="http://schemas.microsoft.com/office/drawing/2014/main" id="{E77F4FF3-09F8-4579-A474-0282986879B5}"/>
            </a:ext>
          </a:extLst>
        </xdr:cNvPr>
        <xdr:cNvSpPr/>
      </xdr:nvSpPr>
      <xdr:spPr>
        <a:xfrm>
          <a:off x="8632190" y="69342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3" name="直線コネクタ 132">
          <a:extLst>
            <a:ext uri="{FF2B5EF4-FFF2-40B4-BE49-F238E27FC236}">
              <a16:creationId xmlns:a16="http://schemas.microsoft.com/office/drawing/2014/main" id="{65EE4FDE-B22E-4260-AC3F-B78611C5896D}"/>
            </a:ext>
          </a:extLst>
        </xdr:cNvPr>
        <xdr:cNvCxnSpPr/>
      </xdr:nvCxnSpPr>
      <xdr:spPr>
        <a:xfrm>
          <a:off x="8686800" y="69888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4" name="楕円 133">
          <a:extLst>
            <a:ext uri="{FF2B5EF4-FFF2-40B4-BE49-F238E27FC236}">
              <a16:creationId xmlns:a16="http://schemas.microsoft.com/office/drawing/2014/main" id="{AA5AF52D-65BC-450D-9158-C662F42A8157}"/>
            </a:ext>
          </a:extLst>
        </xdr:cNvPr>
        <xdr:cNvSpPr/>
      </xdr:nvSpPr>
      <xdr:spPr>
        <a:xfrm>
          <a:off x="7846060" y="69507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139700</xdr:rowOff>
    </xdr:to>
    <xdr:cxnSp macro="">
      <xdr:nvCxnSpPr>
        <xdr:cNvPr id="135" name="直線コネクタ 134">
          <a:extLst>
            <a:ext uri="{FF2B5EF4-FFF2-40B4-BE49-F238E27FC236}">
              <a16:creationId xmlns:a16="http://schemas.microsoft.com/office/drawing/2014/main" id="{108287F0-608D-417F-B89B-6D50172C5BB7}"/>
            </a:ext>
          </a:extLst>
        </xdr:cNvPr>
        <xdr:cNvCxnSpPr/>
      </xdr:nvCxnSpPr>
      <xdr:spPr>
        <a:xfrm flipV="1">
          <a:off x="7889240" y="6988810"/>
          <a:ext cx="7975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6" name="楕円 135">
          <a:extLst>
            <a:ext uri="{FF2B5EF4-FFF2-40B4-BE49-F238E27FC236}">
              <a16:creationId xmlns:a16="http://schemas.microsoft.com/office/drawing/2014/main" id="{3FA7A910-F4FA-43D7-8E97-11124C5727F4}"/>
            </a:ext>
          </a:extLst>
        </xdr:cNvPr>
        <xdr:cNvSpPr/>
      </xdr:nvSpPr>
      <xdr:spPr>
        <a:xfrm>
          <a:off x="7029450" y="69507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37" name="直線コネクタ 136">
          <a:extLst>
            <a:ext uri="{FF2B5EF4-FFF2-40B4-BE49-F238E27FC236}">
              <a16:creationId xmlns:a16="http://schemas.microsoft.com/office/drawing/2014/main" id="{2A556815-C2CA-48B0-B8CD-C08962D2E8CC}"/>
            </a:ext>
          </a:extLst>
        </xdr:cNvPr>
        <xdr:cNvCxnSpPr/>
      </xdr:nvCxnSpPr>
      <xdr:spPr>
        <a:xfrm>
          <a:off x="7084060" y="699389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88900</xdr:rowOff>
    </xdr:from>
    <xdr:to>
      <xdr:col>36</xdr:col>
      <xdr:colOff>165100</xdr:colOff>
      <xdr:row>41</xdr:row>
      <xdr:rowOff>19050</xdr:rowOff>
    </xdr:to>
    <xdr:sp macro="" textlink="">
      <xdr:nvSpPr>
        <xdr:cNvPr id="138" name="楕円 137">
          <a:extLst>
            <a:ext uri="{FF2B5EF4-FFF2-40B4-BE49-F238E27FC236}">
              <a16:creationId xmlns:a16="http://schemas.microsoft.com/office/drawing/2014/main" id="{8A76EFE4-A8F4-4FD9-9516-3E2589081389}"/>
            </a:ext>
          </a:extLst>
        </xdr:cNvPr>
        <xdr:cNvSpPr/>
      </xdr:nvSpPr>
      <xdr:spPr>
        <a:xfrm>
          <a:off x="6231890" y="69507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139700</xdr:rowOff>
    </xdr:from>
    <xdr:to>
      <xdr:col>41</xdr:col>
      <xdr:colOff>50800</xdr:colOff>
      <xdr:row>40</xdr:row>
      <xdr:rowOff>139700</xdr:rowOff>
    </xdr:to>
    <xdr:cxnSp macro="">
      <xdr:nvCxnSpPr>
        <xdr:cNvPr id="139" name="直線コネクタ 138">
          <a:extLst>
            <a:ext uri="{FF2B5EF4-FFF2-40B4-BE49-F238E27FC236}">
              <a16:creationId xmlns:a16="http://schemas.microsoft.com/office/drawing/2014/main" id="{D5C9E565-00D9-4873-85C9-8FB4149BA0A7}"/>
            </a:ext>
          </a:extLst>
        </xdr:cNvPr>
        <xdr:cNvCxnSpPr/>
      </xdr:nvCxnSpPr>
      <xdr:spPr>
        <a:xfrm>
          <a:off x="6286500" y="699389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10160</xdr:rowOff>
    </xdr:from>
    <xdr:ext cx="469900" cy="259080"/>
    <xdr:sp macro="" textlink="">
      <xdr:nvSpPr>
        <xdr:cNvPr id="140" name="n_1aveValue【図書館】&#10;一人当たり面積">
          <a:extLst>
            <a:ext uri="{FF2B5EF4-FFF2-40B4-BE49-F238E27FC236}">
              <a16:creationId xmlns:a16="http://schemas.microsoft.com/office/drawing/2014/main" id="{379EEFA3-C505-4E31-8624-EFD174CFE0EA}"/>
            </a:ext>
          </a:extLst>
        </xdr:cNvPr>
        <xdr:cNvSpPr txBox="1"/>
      </xdr:nvSpPr>
      <xdr:spPr>
        <a:xfrm>
          <a:off x="8454390" y="6355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10160</xdr:rowOff>
    </xdr:from>
    <xdr:ext cx="469265" cy="259080"/>
    <xdr:sp macro="" textlink="">
      <xdr:nvSpPr>
        <xdr:cNvPr id="141" name="n_2aveValue【図書館】&#10;一人当たり面積">
          <a:extLst>
            <a:ext uri="{FF2B5EF4-FFF2-40B4-BE49-F238E27FC236}">
              <a16:creationId xmlns:a16="http://schemas.microsoft.com/office/drawing/2014/main" id="{E96CBFF7-4528-4E8A-A8C8-773B1F8E6F54}"/>
            </a:ext>
          </a:extLst>
        </xdr:cNvPr>
        <xdr:cNvSpPr txBox="1"/>
      </xdr:nvSpPr>
      <xdr:spPr>
        <a:xfrm>
          <a:off x="7673340" y="6355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10160</xdr:rowOff>
    </xdr:from>
    <xdr:ext cx="469265" cy="259080"/>
    <xdr:sp macro="" textlink="">
      <xdr:nvSpPr>
        <xdr:cNvPr id="142" name="n_3aveValue【図書館】&#10;一人当たり面積">
          <a:extLst>
            <a:ext uri="{FF2B5EF4-FFF2-40B4-BE49-F238E27FC236}">
              <a16:creationId xmlns:a16="http://schemas.microsoft.com/office/drawing/2014/main" id="{CDB6676D-BD53-4526-AF67-7A505953F54F}"/>
            </a:ext>
          </a:extLst>
        </xdr:cNvPr>
        <xdr:cNvSpPr txBox="1"/>
      </xdr:nvSpPr>
      <xdr:spPr>
        <a:xfrm>
          <a:off x="6866255" y="6355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10160</xdr:rowOff>
    </xdr:from>
    <xdr:ext cx="469265" cy="259080"/>
    <xdr:sp macro="" textlink="">
      <xdr:nvSpPr>
        <xdr:cNvPr id="143" name="n_4aveValue【図書館】&#10;一人当たり面積">
          <a:extLst>
            <a:ext uri="{FF2B5EF4-FFF2-40B4-BE49-F238E27FC236}">
              <a16:creationId xmlns:a16="http://schemas.microsoft.com/office/drawing/2014/main" id="{DF4989AF-59BF-4065-80DA-B58B0577C37F}"/>
            </a:ext>
          </a:extLst>
        </xdr:cNvPr>
        <xdr:cNvSpPr txBox="1"/>
      </xdr:nvSpPr>
      <xdr:spPr>
        <a:xfrm>
          <a:off x="6068695" y="6355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168910</xdr:rowOff>
    </xdr:from>
    <xdr:ext cx="469900" cy="258445"/>
    <xdr:sp macro="" textlink="">
      <xdr:nvSpPr>
        <xdr:cNvPr id="144" name="n_1mainValue【図書館】&#10;一人当たり面積">
          <a:extLst>
            <a:ext uri="{FF2B5EF4-FFF2-40B4-BE49-F238E27FC236}">
              <a16:creationId xmlns:a16="http://schemas.microsoft.com/office/drawing/2014/main" id="{2F37582E-25C0-48C8-B388-C295DF6BF839}"/>
            </a:ext>
          </a:extLst>
        </xdr:cNvPr>
        <xdr:cNvSpPr txBox="1"/>
      </xdr:nvSpPr>
      <xdr:spPr>
        <a:xfrm>
          <a:off x="8454390" y="7030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10160</xdr:rowOff>
    </xdr:from>
    <xdr:ext cx="469265" cy="259080"/>
    <xdr:sp macro="" textlink="">
      <xdr:nvSpPr>
        <xdr:cNvPr id="145" name="n_2mainValue【図書館】&#10;一人当たり面積">
          <a:extLst>
            <a:ext uri="{FF2B5EF4-FFF2-40B4-BE49-F238E27FC236}">
              <a16:creationId xmlns:a16="http://schemas.microsoft.com/office/drawing/2014/main" id="{A5DD2655-1138-43AA-8FED-6236A5016792}"/>
            </a:ext>
          </a:extLst>
        </xdr:cNvPr>
        <xdr:cNvSpPr txBox="1"/>
      </xdr:nvSpPr>
      <xdr:spPr>
        <a:xfrm>
          <a:off x="7673340" y="7041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10160</xdr:rowOff>
    </xdr:from>
    <xdr:ext cx="469265" cy="259080"/>
    <xdr:sp macro="" textlink="">
      <xdr:nvSpPr>
        <xdr:cNvPr id="146" name="n_3mainValue【図書館】&#10;一人当たり面積">
          <a:extLst>
            <a:ext uri="{FF2B5EF4-FFF2-40B4-BE49-F238E27FC236}">
              <a16:creationId xmlns:a16="http://schemas.microsoft.com/office/drawing/2014/main" id="{E2C0E9FA-CC3D-43C2-9069-1747C203DBC9}"/>
            </a:ext>
          </a:extLst>
        </xdr:cNvPr>
        <xdr:cNvSpPr txBox="1"/>
      </xdr:nvSpPr>
      <xdr:spPr>
        <a:xfrm>
          <a:off x="6866255" y="7041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10160</xdr:rowOff>
    </xdr:from>
    <xdr:ext cx="469265" cy="259080"/>
    <xdr:sp macro="" textlink="">
      <xdr:nvSpPr>
        <xdr:cNvPr id="147" name="n_4mainValue【図書館】&#10;一人当たり面積">
          <a:extLst>
            <a:ext uri="{FF2B5EF4-FFF2-40B4-BE49-F238E27FC236}">
              <a16:creationId xmlns:a16="http://schemas.microsoft.com/office/drawing/2014/main" id="{BB8508A1-98E0-497F-8BBC-BC90CA9BE681}"/>
            </a:ext>
          </a:extLst>
        </xdr:cNvPr>
        <xdr:cNvSpPr txBox="1"/>
      </xdr:nvSpPr>
      <xdr:spPr>
        <a:xfrm>
          <a:off x="6068695" y="7041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3738CC2-9BA2-4FEA-88F9-5DC7345B8971}"/>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DBEB1FB-856F-484A-B7B2-1A00B1A408AB}"/>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F9C7985-62ED-4955-8535-744AB7880BDB}"/>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0C1F2B8-26C3-4D10-9418-3F4D2FDDFFA6}"/>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4A59C4F-95A2-4698-8080-B7AD89DD123F}"/>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85C12CE-59DC-41B3-A37B-A4CC87032C09}"/>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A50ADD5-0476-4460-AAD3-0448E6988298}"/>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66DACFC-712E-436F-A583-F8A92E556831}"/>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3E2361D5-C568-45FB-8561-0B9E82B6BDD5}"/>
            </a:ext>
          </a:extLst>
        </xdr:cNvPr>
        <xdr:cNvSpPr txBox="1"/>
      </xdr:nvSpPr>
      <xdr:spPr>
        <a:xfrm>
          <a:off x="66675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B08807C-FFA6-47FE-84C4-11A907B6A470}"/>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AFBD934F-5934-4258-8A5D-89AB50B46106}"/>
            </a:ext>
          </a:extLst>
        </xdr:cNvPr>
        <xdr:cNvSpPr txBox="1"/>
      </xdr:nvSpPr>
      <xdr:spPr>
        <a:xfrm>
          <a:off x="273685"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13613352-61BF-4EAE-B33D-63167854A1EA}"/>
            </a:ext>
          </a:extLst>
        </xdr:cNvPr>
        <xdr:cNvCxnSpPr/>
      </xdr:nvCxnSpPr>
      <xdr:spPr>
        <a:xfrm>
          <a:off x="68580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0" name="テキスト ボックス 159">
          <a:extLst>
            <a:ext uri="{FF2B5EF4-FFF2-40B4-BE49-F238E27FC236}">
              <a16:creationId xmlns:a16="http://schemas.microsoft.com/office/drawing/2014/main" id="{B77237BB-2DF4-4F8E-8FEB-20AF43C3B7A4}"/>
            </a:ext>
          </a:extLst>
        </xdr:cNvPr>
        <xdr:cNvSpPr txBox="1"/>
      </xdr:nvSpPr>
      <xdr:spPr>
        <a:xfrm>
          <a:off x="273685" y="1090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22AAF25-4171-482F-907B-CFC7940D3AD5}"/>
            </a:ext>
          </a:extLst>
        </xdr:cNvPr>
        <xdr:cNvCxnSpPr/>
      </xdr:nvCxnSpPr>
      <xdr:spPr>
        <a:xfrm>
          <a:off x="68580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a:extLst>
            <a:ext uri="{FF2B5EF4-FFF2-40B4-BE49-F238E27FC236}">
              <a16:creationId xmlns:a16="http://schemas.microsoft.com/office/drawing/2014/main" id="{EDE9A294-84F4-4B51-A40D-29131669E865}"/>
            </a:ext>
          </a:extLst>
        </xdr:cNvPr>
        <xdr:cNvSpPr txBox="1"/>
      </xdr:nvSpPr>
      <xdr:spPr>
        <a:xfrm>
          <a:off x="34353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62B62F2-A91E-410C-8D1A-1D092411914E}"/>
            </a:ext>
          </a:extLst>
        </xdr:cNvPr>
        <xdr:cNvCxnSpPr/>
      </xdr:nvCxnSpPr>
      <xdr:spPr>
        <a:xfrm>
          <a:off x="6858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4" name="テキスト ボックス 163">
          <a:extLst>
            <a:ext uri="{FF2B5EF4-FFF2-40B4-BE49-F238E27FC236}">
              <a16:creationId xmlns:a16="http://schemas.microsoft.com/office/drawing/2014/main" id="{95EB87A0-6FA7-4C26-B148-BA2972B51099}"/>
            </a:ext>
          </a:extLst>
        </xdr:cNvPr>
        <xdr:cNvSpPr txBox="1"/>
      </xdr:nvSpPr>
      <xdr:spPr>
        <a:xfrm>
          <a:off x="343535" y="10142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5536B6C5-FEF3-4204-8597-D6028A022215}"/>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a:extLst>
            <a:ext uri="{FF2B5EF4-FFF2-40B4-BE49-F238E27FC236}">
              <a16:creationId xmlns:a16="http://schemas.microsoft.com/office/drawing/2014/main" id="{E11690D2-68ED-4DB4-AF0E-8C8C32FD8482}"/>
            </a:ext>
          </a:extLst>
        </xdr:cNvPr>
        <xdr:cNvSpPr txBox="1"/>
      </xdr:nvSpPr>
      <xdr:spPr>
        <a:xfrm>
          <a:off x="34353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FD83428-1057-4EDA-BF6E-880CE6F40184}"/>
            </a:ext>
          </a:extLst>
        </xdr:cNvPr>
        <xdr:cNvCxnSpPr/>
      </xdr:nvCxnSpPr>
      <xdr:spPr>
        <a:xfrm>
          <a:off x="68580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a:extLst>
            <a:ext uri="{FF2B5EF4-FFF2-40B4-BE49-F238E27FC236}">
              <a16:creationId xmlns:a16="http://schemas.microsoft.com/office/drawing/2014/main" id="{5E66CFFA-C281-4CFC-BABD-DBBAFE589908}"/>
            </a:ext>
          </a:extLst>
        </xdr:cNvPr>
        <xdr:cNvSpPr txBox="1"/>
      </xdr:nvSpPr>
      <xdr:spPr>
        <a:xfrm>
          <a:off x="34353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C0FFAC3-6AA5-4134-B55A-E597EB6BE5A1}"/>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0" name="テキスト ボックス 169">
          <a:extLst>
            <a:ext uri="{FF2B5EF4-FFF2-40B4-BE49-F238E27FC236}">
              <a16:creationId xmlns:a16="http://schemas.microsoft.com/office/drawing/2014/main" id="{376AD998-42EC-4D8C-868D-5B78518F7F86}"/>
            </a:ext>
          </a:extLst>
        </xdr:cNvPr>
        <xdr:cNvSpPr txBox="1"/>
      </xdr:nvSpPr>
      <xdr:spPr>
        <a:xfrm>
          <a:off x="386715" y="900366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CD74F211-1CE5-467C-8F3A-586CE08E9AEA}"/>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29210</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BBA5B4C2-3897-4B74-A7EF-3771C3ED29C6}"/>
            </a:ext>
          </a:extLst>
        </xdr:cNvPr>
        <xdr:cNvCxnSpPr/>
      </xdr:nvCxnSpPr>
      <xdr:spPr>
        <a:xfrm flipV="1">
          <a:off x="4173855" y="9457055"/>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53340</xdr:rowOff>
    </xdr:from>
    <xdr:ext cx="405130" cy="258445"/>
    <xdr:sp macro="" textlink="">
      <xdr:nvSpPr>
        <xdr:cNvPr id="173" name="【体育館・プール】&#10;有形固定資産減価償却率最小値テキスト">
          <a:extLst>
            <a:ext uri="{FF2B5EF4-FFF2-40B4-BE49-F238E27FC236}">
              <a16:creationId xmlns:a16="http://schemas.microsoft.com/office/drawing/2014/main" id="{1CF41169-B364-4028-8447-BBF5AE0CBA48}"/>
            </a:ext>
          </a:extLst>
        </xdr:cNvPr>
        <xdr:cNvSpPr txBox="1"/>
      </xdr:nvSpPr>
      <xdr:spPr>
        <a:xfrm>
          <a:off x="4212590" y="11029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1AF482F7-BC77-4551-B7FA-69D0B482CFAD}"/>
            </a:ext>
          </a:extLst>
        </xdr:cNvPr>
        <xdr:cNvCxnSpPr/>
      </xdr:nvCxnSpPr>
      <xdr:spPr>
        <a:xfrm>
          <a:off x="4112260" y="11026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146685</xdr:rowOff>
    </xdr:from>
    <xdr:ext cx="405130" cy="258445"/>
    <xdr:sp macro="" textlink="">
      <xdr:nvSpPr>
        <xdr:cNvPr id="175" name="【体育館・プール】&#10;有形固定資産減価償却率最大値テキスト">
          <a:extLst>
            <a:ext uri="{FF2B5EF4-FFF2-40B4-BE49-F238E27FC236}">
              <a16:creationId xmlns:a16="http://schemas.microsoft.com/office/drawing/2014/main" id="{EEFD2672-646A-4AF7-A5DC-A8CB1F42825B}"/>
            </a:ext>
          </a:extLst>
        </xdr:cNvPr>
        <xdr:cNvSpPr txBox="1"/>
      </xdr:nvSpPr>
      <xdr:spPr>
        <a:xfrm>
          <a:off x="4212590" y="9231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29210</xdr:rowOff>
    </xdr:from>
    <xdr:to>
      <xdr:col>24</xdr:col>
      <xdr:colOff>152400</xdr:colOff>
      <xdr:row>55</xdr:row>
      <xdr:rowOff>29210</xdr:rowOff>
    </xdr:to>
    <xdr:cxnSp macro="">
      <xdr:nvCxnSpPr>
        <xdr:cNvPr id="176" name="直線コネクタ 175">
          <a:extLst>
            <a:ext uri="{FF2B5EF4-FFF2-40B4-BE49-F238E27FC236}">
              <a16:creationId xmlns:a16="http://schemas.microsoft.com/office/drawing/2014/main" id="{80D212CF-946C-4234-B47C-8902B94463DA}"/>
            </a:ext>
          </a:extLst>
        </xdr:cNvPr>
        <xdr:cNvCxnSpPr/>
      </xdr:nvCxnSpPr>
      <xdr:spPr>
        <a:xfrm>
          <a:off x="4112260" y="94570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50165</xdr:rowOff>
    </xdr:from>
    <xdr:ext cx="405130" cy="259080"/>
    <xdr:sp macro="" textlink="">
      <xdr:nvSpPr>
        <xdr:cNvPr id="177" name="【体育館・プール】&#10;有形固定資産減価償却率平均値テキスト">
          <a:extLst>
            <a:ext uri="{FF2B5EF4-FFF2-40B4-BE49-F238E27FC236}">
              <a16:creationId xmlns:a16="http://schemas.microsoft.com/office/drawing/2014/main" id="{CB4F3377-E491-4C90-A258-06AFC5E98D66}"/>
            </a:ext>
          </a:extLst>
        </xdr:cNvPr>
        <xdr:cNvSpPr txBox="1"/>
      </xdr:nvSpPr>
      <xdr:spPr>
        <a:xfrm>
          <a:off x="4212590" y="1016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07BD0F2D-A763-4E44-AD36-238851E6CA48}"/>
            </a:ext>
          </a:extLst>
        </xdr:cNvPr>
        <xdr:cNvSpPr/>
      </xdr:nvSpPr>
      <xdr:spPr>
        <a:xfrm>
          <a:off x="413131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8F7D156E-8012-4A8B-A713-17257CA16DB9}"/>
            </a:ext>
          </a:extLst>
        </xdr:cNvPr>
        <xdr:cNvSpPr/>
      </xdr:nvSpPr>
      <xdr:spPr>
        <a:xfrm>
          <a:off x="3388360" y="102990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9B5B213C-B8A3-4633-A31F-C0338F73CB8B}"/>
            </a:ext>
          </a:extLst>
        </xdr:cNvPr>
        <xdr:cNvSpPr/>
      </xdr:nvSpPr>
      <xdr:spPr>
        <a:xfrm>
          <a:off x="25717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B0B4AE8E-D5D8-4F43-A1AC-BDD3D229DC17}"/>
            </a:ext>
          </a:extLst>
        </xdr:cNvPr>
        <xdr:cNvSpPr/>
      </xdr:nvSpPr>
      <xdr:spPr>
        <a:xfrm>
          <a:off x="1774190" y="102704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4CDB211B-EDB2-47DD-8168-5CD8C41B3C13}"/>
            </a:ext>
          </a:extLst>
        </xdr:cNvPr>
        <xdr:cNvSpPr/>
      </xdr:nvSpPr>
      <xdr:spPr>
        <a:xfrm>
          <a:off x="98806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8E1DC725-7FCA-4D64-AF41-5156B373CE4E}"/>
            </a:ext>
          </a:extLst>
        </xdr:cNvPr>
        <xdr:cNvSpPr txBox="1"/>
      </xdr:nvSpPr>
      <xdr:spPr>
        <a:xfrm>
          <a:off x="40030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9353A7E0-F624-4AFB-ACFA-031F41D79C82}"/>
            </a:ext>
          </a:extLst>
        </xdr:cNvPr>
        <xdr:cNvSpPr txBox="1"/>
      </xdr:nvSpPr>
      <xdr:spPr>
        <a:xfrm>
          <a:off x="32600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283F1669-AA14-4422-9A81-1D5ED9BAF11B}"/>
            </a:ext>
          </a:extLst>
        </xdr:cNvPr>
        <xdr:cNvSpPr txBox="1"/>
      </xdr:nvSpPr>
      <xdr:spPr>
        <a:xfrm>
          <a:off x="24549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1F531ECB-3124-4C0E-A52A-B935B8013455}"/>
            </a:ext>
          </a:extLst>
        </xdr:cNvPr>
        <xdr:cNvSpPr txBox="1"/>
      </xdr:nvSpPr>
      <xdr:spPr>
        <a:xfrm>
          <a:off x="1657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59183BF6-0609-45B8-86C1-CE7C5D726D2E}"/>
            </a:ext>
          </a:extLst>
        </xdr:cNvPr>
        <xdr:cNvSpPr txBox="1"/>
      </xdr:nvSpPr>
      <xdr:spPr>
        <a:xfrm>
          <a:off x="859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170180</xdr:rowOff>
    </xdr:from>
    <xdr:to>
      <xdr:col>24</xdr:col>
      <xdr:colOff>114300</xdr:colOff>
      <xdr:row>64</xdr:row>
      <xdr:rowOff>100330</xdr:rowOff>
    </xdr:to>
    <xdr:sp macro="" textlink="">
      <xdr:nvSpPr>
        <xdr:cNvPr id="188" name="楕円 187">
          <a:extLst>
            <a:ext uri="{FF2B5EF4-FFF2-40B4-BE49-F238E27FC236}">
              <a16:creationId xmlns:a16="http://schemas.microsoft.com/office/drawing/2014/main" id="{9DA9F3CE-C0F2-436E-8898-353144D93CE4}"/>
            </a:ext>
          </a:extLst>
        </xdr:cNvPr>
        <xdr:cNvSpPr/>
      </xdr:nvSpPr>
      <xdr:spPr>
        <a:xfrm>
          <a:off x="4131310" y="109753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85090</xdr:rowOff>
    </xdr:from>
    <xdr:ext cx="405130" cy="259080"/>
    <xdr:sp macro="" textlink="">
      <xdr:nvSpPr>
        <xdr:cNvPr id="189" name="【体育館・プール】&#10;有形固定資産減価償却率該当値テキスト">
          <a:extLst>
            <a:ext uri="{FF2B5EF4-FFF2-40B4-BE49-F238E27FC236}">
              <a16:creationId xmlns:a16="http://schemas.microsoft.com/office/drawing/2014/main" id="{3A9559CA-D057-4209-9D9B-88291E7C7321}"/>
            </a:ext>
          </a:extLst>
        </xdr:cNvPr>
        <xdr:cNvSpPr txBox="1"/>
      </xdr:nvSpPr>
      <xdr:spPr>
        <a:xfrm>
          <a:off x="4212590" y="10888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162560</xdr:rowOff>
    </xdr:from>
    <xdr:to>
      <xdr:col>20</xdr:col>
      <xdr:colOff>38100</xdr:colOff>
      <xdr:row>64</xdr:row>
      <xdr:rowOff>92710</xdr:rowOff>
    </xdr:to>
    <xdr:sp macro="" textlink="">
      <xdr:nvSpPr>
        <xdr:cNvPr id="190" name="楕円 189">
          <a:extLst>
            <a:ext uri="{FF2B5EF4-FFF2-40B4-BE49-F238E27FC236}">
              <a16:creationId xmlns:a16="http://schemas.microsoft.com/office/drawing/2014/main" id="{FF24417A-CB3E-470D-8BFD-4B7AA9E7C870}"/>
            </a:ext>
          </a:extLst>
        </xdr:cNvPr>
        <xdr:cNvSpPr/>
      </xdr:nvSpPr>
      <xdr:spPr>
        <a:xfrm>
          <a:off x="3388360" y="109658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41910</xdr:rowOff>
    </xdr:from>
    <xdr:to>
      <xdr:col>24</xdr:col>
      <xdr:colOff>63500</xdr:colOff>
      <xdr:row>64</xdr:row>
      <xdr:rowOff>49530</xdr:rowOff>
    </xdr:to>
    <xdr:cxnSp macro="">
      <xdr:nvCxnSpPr>
        <xdr:cNvPr id="191" name="直線コネクタ 190">
          <a:extLst>
            <a:ext uri="{FF2B5EF4-FFF2-40B4-BE49-F238E27FC236}">
              <a16:creationId xmlns:a16="http://schemas.microsoft.com/office/drawing/2014/main" id="{6B53140D-6283-4998-9928-B2EF9F976D95}"/>
            </a:ext>
          </a:extLst>
        </xdr:cNvPr>
        <xdr:cNvCxnSpPr/>
      </xdr:nvCxnSpPr>
      <xdr:spPr>
        <a:xfrm>
          <a:off x="3431540" y="11016615"/>
          <a:ext cx="742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151130</xdr:rowOff>
    </xdr:from>
    <xdr:to>
      <xdr:col>15</xdr:col>
      <xdr:colOff>101600</xdr:colOff>
      <xdr:row>64</xdr:row>
      <xdr:rowOff>81280</xdr:rowOff>
    </xdr:to>
    <xdr:sp macro="" textlink="">
      <xdr:nvSpPr>
        <xdr:cNvPr id="192" name="楕円 191">
          <a:extLst>
            <a:ext uri="{FF2B5EF4-FFF2-40B4-BE49-F238E27FC236}">
              <a16:creationId xmlns:a16="http://schemas.microsoft.com/office/drawing/2014/main" id="{64A3F298-DC08-4E3F-BB98-A7A70FD2C500}"/>
            </a:ext>
          </a:extLst>
        </xdr:cNvPr>
        <xdr:cNvSpPr/>
      </xdr:nvSpPr>
      <xdr:spPr>
        <a:xfrm>
          <a:off x="2571750" y="10952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30480</xdr:rowOff>
    </xdr:from>
    <xdr:to>
      <xdr:col>19</xdr:col>
      <xdr:colOff>177800</xdr:colOff>
      <xdr:row>64</xdr:row>
      <xdr:rowOff>41910</xdr:rowOff>
    </xdr:to>
    <xdr:cxnSp macro="">
      <xdr:nvCxnSpPr>
        <xdr:cNvPr id="193" name="直線コネクタ 192">
          <a:extLst>
            <a:ext uri="{FF2B5EF4-FFF2-40B4-BE49-F238E27FC236}">
              <a16:creationId xmlns:a16="http://schemas.microsoft.com/office/drawing/2014/main" id="{D732C1D7-909C-4FA9-8583-05B14EE21114}"/>
            </a:ext>
          </a:extLst>
        </xdr:cNvPr>
        <xdr:cNvCxnSpPr/>
      </xdr:nvCxnSpPr>
      <xdr:spPr>
        <a:xfrm>
          <a:off x="2626360" y="11001375"/>
          <a:ext cx="8051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139700</xdr:rowOff>
    </xdr:from>
    <xdr:to>
      <xdr:col>10</xdr:col>
      <xdr:colOff>165100</xdr:colOff>
      <xdr:row>64</xdr:row>
      <xdr:rowOff>69850</xdr:rowOff>
    </xdr:to>
    <xdr:sp macro="" textlink="">
      <xdr:nvSpPr>
        <xdr:cNvPr id="194" name="楕円 193">
          <a:extLst>
            <a:ext uri="{FF2B5EF4-FFF2-40B4-BE49-F238E27FC236}">
              <a16:creationId xmlns:a16="http://schemas.microsoft.com/office/drawing/2014/main" id="{7A816895-638C-49E0-87A8-E9F93D0A5B3C}"/>
            </a:ext>
          </a:extLst>
        </xdr:cNvPr>
        <xdr:cNvSpPr/>
      </xdr:nvSpPr>
      <xdr:spPr>
        <a:xfrm>
          <a:off x="1774190" y="109372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19050</xdr:rowOff>
    </xdr:from>
    <xdr:to>
      <xdr:col>15</xdr:col>
      <xdr:colOff>50800</xdr:colOff>
      <xdr:row>64</xdr:row>
      <xdr:rowOff>30480</xdr:rowOff>
    </xdr:to>
    <xdr:cxnSp macro="">
      <xdr:nvCxnSpPr>
        <xdr:cNvPr id="195" name="直線コネクタ 194">
          <a:extLst>
            <a:ext uri="{FF2B5EF4-FFF2-40B4-BE49-F238E27FC236}">
              <a16:creationId xmlns:a16="http://schemas.microsoft.com/office/drawing/2014/main" id="{E4EFC729-F1F3-4705-BF42-FEA97807C63D}"/>
            </a:ext>
          </a:extLst>
        </xdr:cNvPr>
        <xdr:cNvCxnSpPr/>
      </xdr:nvCxnSpPr>
      <xdr:spPr>
        <a:xfrm>
          <a:off x="1828800" y="10988040"/>
          <a:ext cx="7975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128270</xdr:rowOff>
    </xdr:from>
    <xdr:to>
      <xdr:col>6</xdr:col>
      <xdr:colOff>38100</xdr:colOff>
      <xdr:row>64</xdr:row>
      <xdr:rowOff>58420</xdr:rowOff>
    </xdr:to>
    <xdr:sp macro="" textlink="">
      <xdr:nvSpPr>
        <xdr:cNvPr id="196" name="楕円 195">
          <a:extLst>
            <a:ext uri="{FF2B5EF4-FFF2-40B4-BE49-F238E27FC236}">
              <a16:creationId xmlns:a16="http://schemas.microsoft.com/office/drawing/2014/main" id="{08A9D9C2-53E0-422A-9E5C-3B6FB1562D09}"/>
            </a:ext>
          </a:extLst>
        </xdr:cNvPr>
        <xdr:cNvSpPr/>
      </xdr:nvSpPr>
      <xdr:spPr>
        <a:xfrm>
          <a:off x="988060" y="109334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xdr:rowOff>
    </xdr:from>
    <xdr:to>
      <xdr:col>10</xdr:col>
      <xdr:colOff>114300</xdr:colOff>
      <xdr:row>64</xdr:row>
      <xdr:rowOff>19050</xdr:rowOff>
    </xdr:to>
    <xdr:cxnSp macro="">
      <xdr:nvCxnSpPr>
        <xdr:cNvPr id="197" name="直線コネクタ 196">
          <a:extLst>
            <a:ext uri="{FF2B5EF4-FFF2-40B4-BE49-F238E27FC236}">
              <a16:creationId xmlns:a16="http://schemas.microsoft.com/office/drawing/2014/main" id="{8C82D614-A8B7-4C92-AB63-C3105BCB525F}"/>
            </a:ext>
          </a:extLst>
        </xdr:cNvPr>
        <xdr:cNvCxnSpPr/>
      </xdr:nvCxnSpPr>
      <xdr:spPr>
        <a:xfrm>
          <a:off x="1031240" y="10982325"/>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128270</xdr:rowOff>
    </xdr:from>
    <xdr:ext cx="405130" cy="259080"/>
    <xdr:sp macro="" textlink="">
      <xdr:nvSpPr>
        <xdr:cNvPr id="198" name="n_1aveValue【体育館・プール】&#10;有形固定資産減価償却率">
          <a:extLst>
            <a:ext uri="{FF2B5EF4-FFF2-40B4-BE49-F238E27FC236}">
              <a16:creationId xmlns:a16="http://schemas.microsoft.com/office/drawing/2014/main" id="{BB654B76-4AD3-4F97-B766-F4D9F1961E00}"/>
            </a:ext>
          </a:extLst>
        </xdr:cNvPr>
        <xdr:cNvSpPr txBox="1"/>
      </xdr:nvSpPr>
      <xdr:spPr>
        <a:xfrm>
          <a:off x="3239135" y="10076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111125</xdr:rowOff>
    </xdr:from>
    <xdr:ext cx="404495" cy="258445"/>
    <xdr:sp macro="" textlink="">
      <xdr:nvSpPr>
        <xdr:cNvPr id="199" name="n_2aveValue【体育館・プール】&#10;有形固定資産減価償却率">
          <a:extLst>
            <a:ext uri="{FF2B5EF4-FFF2-40B4-BE49-F238E27FC236}">
              <a16:creationId xmlns:a16="http://schemas.microsoft.com/office/drawing/2014/main" id="{AFF4381C-074B-44D0-BDF6-600D40875878}"/>
            </a:ext>
          </a:extLst>
        </xdr:cNvPr>
        <xdr:cNvSpPr txBox="1"/>
      </xdr:nvSpPr>
      <xdr:spPr>
        <a:xfrm>
          <a:off x="2439035" y="10055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101600</xdr:rowOff>
    </xdr:from>
    <xdr:ext cx="404495" cy="259080"/>
    <xdr:sp macro="" textlink="">
      <xdr:nvSpPr>
        <xdr:cNvPr id="200" name="n_3aveValue【体育館・プール】&#10;有形固定資産減価償却率">
          <a:extLst>
            <a:ext uri="{FF2B5EF4-FFF2-40B4-BE49-F238E27FC236}">
              <a16:creationId xmlns:a16="http://schemas.microsoft.com/office/drawing/2014/main" id="{250BDCCC-57F9-4E94-BE0F-F3B2655E7257}"/>
            </a:ext>
          </a:extLst>
        </xdr:cNvPr>
        <xdr:cNvSpPr txBox="1"/>
      </xdr:nvSpPr>
      <xdr:spPr>
        <a:xfrm>
          <a:off x="1641475" y="10041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111125</xdr:rowOff>
    </xdr:from>
    <xdr:ext cx="404495" cy="258445"/>
    <xdr:sp macro="" textlink="">
      <xdr:nvSpPr>
        <xdr:cNvPr id="201" name="n_4aveValue【体育館・プール】&#10;有形固定資産減価償却率">
          <a:extLst>
            <a:ext uri="{FF2B5EF4-FFF2-40B4-BE49-F238E27FC236}">
              <a16:creationId xmlns:a16="http://schemas.microsoft.com/office/drawing/2014/main" id="{B434F474-22F7-4843-B8A2-CBB405B21C2D}"/>
            </a:ext>
          </a:extLst>
        </xdr:cNvPr>
        <xdr:cNvSpPr txBox="1"/>
      </xdr:nvSpPr>
      <xdr:spPr>
        <a:xfrm>
          <a:off x="855345" y="10055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83820</xdr:rowOff>
    </xdr:from>
    <xdr:ext cx="405130" cy="259080"/>
    <xdr:sp macro="" textlink="">
      <xdr:nvSpPr>
        <xdr:cNvPr id="202" name="n_1mainValue【体育館・プール】&#10;有形固定資産減価償却率">
          <a:extLst>
            <a:ext uri="{FF2B5EF4-FFF2-40B4-BE49-F238E27FC236}">
              <a16:creationId xmlns:a16="http://schemas.microsoft.com/office/drawing/2014/main" id="{80AD4A02-BD75-47D9-A281-5207C3574FD2}"/>
            </a:ext>
          </a:extLst>
        </xdr:cNvPr>
        <xdr:cNvSpPr txBox="1"/>
      </xdr:nvSpPr>
      <xdr:spPr>
        <a:xfrm>
          <a:off x="3239135" y="11058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72390</xdr:rowOff>
    </xdr:from>
    <xdr:ext cx="404495" cy="259080"/>
    <xdr:sp macro="" textlink="">
      <xdr:nvSpPr>
        <xdr:cNvPr id="203" name="n_2mainValue【体育館・プール】&#10;有形固定資産減価償却率">
          <a:extLst>
            <a:ext uri="{FF2B5EF4-FFF2-40B4-BE49-F238E27FC236}">
              <a16:creationId xmlns:a16="http://schemas.microsoft.com/office/drawing/2014/main" id="{33F2A70B-25D9-43AA-BF11-136F0209D28A}"/>
            </a:ext>
          </a:extLst>
        </xdr:cNvPr>
        <xdr:cNvSpPr txBox="1"/>
      </xdr:nvSpPr>
      <xdr:spPr>
        <a:xfrm>
          <a:off x="2439035" y="11045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60960</xdr:rowOff>
    </xdr:from>
    <xdr:ext cx="404495" cy="259080"/>
    <xdr:sp macro="" textlink="">
      <xdr:nvSpPr>
        <xdr:cNvPr id="204" name="n_3mainValue【体育館・プール】&#10;有形固定資産減価償却率">
          <a:extLst>
            <a:ext uri="{FF2B5EF4-FFF2-40B4-BE49-F238E27FC236}">
              <a16:creationId xmlns:a16="http://schemas.microsoft.com/office/drawing/2014/main" id="{F4A90E38-1CC1-4361-A78C-C2704B725C92}"/>
            </a:ext>
          </a:extLst>
        </xdr:cNvPr>
        <xdr:cNvSpPr txBox="1"/>
      </xdr:nvSpPr>
      <xdr:spPr>
        <a:xfrm>
          <a:off x="1641475" y="11029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64</xdr:row>
      <xdr:rowOff>49530</xdr:rowOff>
    </xdr:from>
    <xdr:ext cx="404495" cy="259080"/>
    <xdr:sp macro="" textlink="">
      <xdr:nvSpPr>
        <xdr:cNvPr id="205" name="n_4mainValue【体育館・プール】&#10;有形固定資産減価償却率">
          <a:extLst>
            <a:ext uri="{FF2B5EF4-FFF2-40B4-BE49-F238E27FC236}">
              <a16:creationId xmlns:a16="http://schemas.microsoft.com/office/drawing/2014/main" id="{53DC1D89-0557-48F8-8018-7F214125E238}"/>
            </a:ext>
          </a:extLst>
        </xdr:cNvPr>
        <xdr:cNvSpPr txBox="1"/>
      </xdr:nvSpPr>
      <xdr:spPr>
        <a:xfrm>
          <a:off x="855345" y="11026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E670DF6-413A-412C-BD49-FA0B3144BD0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F56C82E-C826-46CC-9C96-1CC266833D04}"/>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A8EF1DC-FD35-4F74-B9B1-5591C3A3150D}"/>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7358F73-44EF-4FAC-AED2-4A18A4A21BAE}"/>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7F615F1-F271-4E35-B307-5AE1725A24B3}"/>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3204470-EA6F-4C9C-9C02-63F6C439F166}"/>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06877EF-A1CF-4494-8E98-589167574516}"/>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B8822A4-F518-4B79-9AE8-B14F3D3457D4}"/>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4" name="テキスト ボックス 213">
          <a:extLst>
            <a:ext uri="{FF2B5EF4-FFF2-40B4-BE49-F238E27FC236}">
              <a16:creationId xmlns:a16="http://schemas.microsoft.com/office/drawing/2014/main" id="{32D53493-AB21-4AF1-96B5-F7D1BDF38ABB}"/>
            </a:ext>
          </a:extLst>
        </xdr:cNvPr>
        <xdr:cNvSpPr txBox="1"/>
      </xdr:nvSpPr>
      <xdr:spPr>
        <a:xfrm>
          <a:off x="592201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7350EEF-5DB8-4394-9E47-FA08700A75E7}"/>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FDA55BC-5493-479A-B850-FD242EE0B626}"/>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7" name="テキスト ボックス 216">
          <a:extLst>
            <a:ext uri="{FF2B5EF4-FFF2-40B4-BE49-F238E27FC236}">
              <a16:creationId xmlns:a16="http://schemas.microsoft.com/office/drawing/2014/main" id="{67B98180-D022-4AEE-B636-836EB697BA7C}"/>
            </a:ext>
          </a:extLst>
        </xdr:cNvPr>
        <xdr:cNvSpPr txBox="1"/>
      </xdr:nvSpPr>
      <xdr:spPr>
        <a:xfrm>
          <a:off x="5527040" y="1090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8F586308-7151-4839-8385-5B0E71FA20A7}"/>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19" name="テキスト ボックス 218">
          <a:extLst>
            <a:ext uri="{FF2B5EF4-FFF2-40B4-BE49-F238E27FC236}">
              <a16:creationId xmlns:a16="http://schemas.microsoft.com/office/drawing/2014/main" id="{62049B86-6F4C-4F86-B84F-DE6F74BC7E3B}"/>
            </a:ext>
          </a:extLst>
        </xdr:cNvPr>
        <xdr:cNvSpPr txBox="1"/>
      </xdr:nvSpPr>
      <xdr:spPr>
        <a:xfrm>
          <a:off x="5527040" y="10523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6E9F5A7E-8B11-41E5-95DE-434BD406218D}"/>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1" name="テキスト ボックス 220">
          <a:extLst>
            <a:ext uri="{FF2B5EF4-FFF2-40B4-BE49-F238E27FC236}">
              <a16:creationId xmlns:a16="http://schemas.microsoft.com/office/drawing/2014/main" id="{CEBE9D36-A15D-47A5-97BB-A28DF4DF4487}"/>
            </a:ext>
          </a:extLst>
        </xdr:cNvPr>
        <xdr:cNvSpPr txBox="1"/>
      </xdr:nvSpPr>
      <xdr:spPr>
        <a:xfrm>
          <a:off x="5527040" y="10142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70B9D5DE-71D2-4BCB-9A1C-C84AD329309F}"/>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3" name="テキスト ボックス 222">
          <a:extLst>
            <a:ext uri="{FF2B5EF4-FFF2-40B4-BE49-F238E27FC236}">
              <a16:creationId xmlns:a16="http://schemas.microsoft.com/office/drawing/2014/main" id="{16C6E4DE-CCDF-4776-8335-C6132AD414D7}"/>
            </a:ext>
          </a:extLst>
        </xdr:cNvPr>
        <xdr:cNvSpPr txBox="1"/>
      </xdr:nvSpPr>
      <xdr:spPr>
        <a:xfrm>
          <a:off x="5527040" y="9765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1C9CF87B-E50F-4B0F-861C-3EE3BE6DA4F2}"/>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5" name="テキスト ボックス 224">
          <a:extLst>
            <a:ext uri="{FF2B5EF4-FFF2-40B4-BE49-F238E27FC236}">
              <a16:creationId xmlns:a16="http://schemas.microsoft.com/office/drawing/2014/main" id="{07DBCEE0-0CD6-424B-94FA-E83B9B64C9A9}"/>
            </a:ext>
          </a:extLst>
        </xdr:cNvPr>
        <xdr:cNvSpPr txBox="1"/>
      </xdr:nvSpPr>
      <xdr:spPr>
        <a:xfrm>
          <a:off x="5527040" y="9384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27CB37A-32E1-4349-A686-D600FFE5A751}"/>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7" name="テキスト ボックス 226">
          <a:extLst>
            <a:ext uri="{FF2B5EF4-FFF2-40B4-BE49-F238E27FC236}">
              <a16:creationId xmlns:a16="http://schemas.microsoft.com/office/drawing/2014/main" id="{1FFFB006-D5DD-467D-A22A-9DCFA6A75F6A}"/>
            </a:ext>
          </a:extLst>
        </xdr:cNvPr>
        <xdr:cNvSpPr txBox="1"/>
      </xdr:nvSpPr>
      <xdr:spPr>
        <a:xfrm>
          <a:off x="5527040" y="9003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44C924F1-597F-47F7-BC5D-5EAE14F6F4F8}"/>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7BB22740-A5FD-446F-BF0F-AD1C42B17078}"/>
            </a:ext>
          </a:extLst>
        </xdr:cNvPr>
        <xdr:cNvCxnSpPr/>
      </xdr:nvCxnSpPr>
      <xdr:spPr>
        <a:xfrm flipV="1">
          <a:off x="9429115" y="957834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64770</xdr:rowOff>
    </xdr:from>
    <xdr:ext cx="469900" cy="258445"/>
    <xdr:sp macro="" textlink="">
      <xdr:nvSpPr>
        <xdr:cNvPr id="230" name="【体育館・プール】&#10;一人当たり面積最小値テキスト">
          <a:extLst>
            <a:ext uri="{FF2B5EF4-FFF2-40B4-BE49-F238E27FC236}">
              <a16:creationId xmlns:a16="http://schemas.microsoft.com/office/drawing/2014/main" id="{3FCAF361-F12D-4AB3-8017-89193500318A}"/>
            </a:ext>
          </a:extLst>
        </xdr:cNvPr>
        <xdr:cNvSpPr txBox="1"/>
      </xdr:nvSpPr>
      <xdr:spPr>
        <a:xfrm>
          <a:off x="9467850" y="11035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1152C219-738D-425B-BB83-16B52AA48EE3}"/>
            </a:ext>
          </a:extLst>
        </xdr:cNvPr>
        <xdr:cNvCxnSpPr/>
      </xdr:nvCxnSpPr>
      <xdr:spPr>
        <a:xfrm>
          <a:off x="9356090" y="110299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95250</xdr:rowOff>
    </xdr:from>
    <xdr:ext cx="469900" cy="259080"/>
    <xdr:sp macro="" textlink="">
      <xdr:nvSpPr>
        <xdr:cNvPr id="232" name="【体育館・プール】&#10;一人当たり面積最大値テキスト">
          <a:extLst>
            <a:ext uri="{FF2B5EF4-FFF2-40B4-BE49-F238E27FC236}">
              <a16:creationId xmlns:a16="http://schemas.microsoft.com/office/drawing/2014/main" id="{F691E33E-4580-44E5-9E48-8E0AEBCEADA4}"/>
            </a:ext>
          </a:extLst>
        </xdr:cNvPr>
        <xdr:cNvSpPr txBox="1"/>
      </xdr:nvSpPr>
      <xdr:spPr>
        <a:xfrm>
          <a:off x="946785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626E6FBF-1435-4CCD-8470-A1222DEA72B7}"/>
            </a:ext>
          </a:extLst>
        </xdr:cNvPr>
        <xdr:cNvCxnSpPr/>
      </xdr:nvCxnSpPr>
      <xdr:spPr>
        <a:xfrm>
          <a:off x="9356090" y="95783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6350</xdr:rowOff>
    </xdr:from>
    <xdr:ext cx="469900" cy="258445"/>
    <xdr:sp macro="" textlink="">
      <xdr:nvSpPr>
        <xdr:cNvPr id="234" name="【体育館・プール】&#10;一人当たり面積平均値テキスト">
          <a:extLst>
            <a:ext uri="{FF2B5EF4-FFF2-40B4-BE49-F238E27FC236}">
              <a16:creationId xmlns:a16="http://schemas.microsoft.com/office/drawing/2014/main" id="{CC7A8DD9-AD46-4C32-A168-8D8280C4913A}"/>
            </a:ext>
          </a:extLst>
        </xdr:cNvPr>
        <xdr:cNvSpPr txBox="1"/>
      </xdr:nvSpPr>
      <xdr:spPr>
        <a:xfrm>
          <a:off x="9467850" y="104667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4463951C-9577-4B22-B4E2-41ACC11749A6}"/>
            </a:ext>
          </a:extLst>
        </xdr:cNvPr>
        <xdr:cNvSpPr/>
      </xdr:nvSpPr>
      <xdr:spPr>
        <a:xfrm>
          <a:off x="9394190" y="1061339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922863EE-9A42-4416-BF25-49954A51AB2B}"/>
            </a:ext>
          </a:extLst>
        </xdr:cNvPr>
        <xdr:cNvSpPr/>
      </xdr:nvSpPr>
      <xdr:spPr>
        <a:xfrm>
          <a:off x="8632190" y="106095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AC18B945-519E-4D55-86E9-013A62DAD068}"/>
            </a:ext>
          </a:extLst>
        </xdr:cNvPr>
        <xdr:cNvSpPr/>
      </xdr:nvSpPr>
      <xdr:spPr>
        <a:xfrm>
          <a:off x="7846060" y="106495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D43897F3-6731-41A2-BD8B-6E251EC3BE4F}"/>
            </a:ext>
          </a:extLst>
        </xdr:cNvPr>
        <xdr:cNvSpPr/>
      </xdr:nvSpPr>
      <xdr:spPr>
        <a:xfrm>
          <a:off x="7029450" y="106457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1BF8B401-AD06-420E-B5F2-7DC5B0104D0E}"/>
            </a:ext>
          </a:extLst>
        </xdr:cNvPr>
        <xdr:cNvSpPr/>
      </xdr:nvSpPr>
      <xdr:spPr>
        <a:xfrm>
          <a:off x="6231890" y="105638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427738C6-A4FD-4B85-B56C-91889B70250E}"/>
            </a:ext>
          </a:extLst>
        </xdr:cNvPr>
        <xdr:cNvSpPr txBox="1"/>
      </xdr:nvSpPr>
      <xdr:spPr>
        <a:xfrm>
          <a:off x="92583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F05A90AB-821B-4F52-A858-AC66ACEB436C}"/>
            </a:ext>
          </a:extLst>
        </xdr:cNvPr>
        <xdr:cNvSpPr txBox="1"/>
      </xdr:nvSpPr>
      <xdr:spPr>
        <a:xfrm>
          <a:off x="8515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856562A1-BDD3-4B68-8535-D6EBC320B536}"/>
            </a:ext>
          </a:extLst>
        </xdr:cNvPr>
        <xdr:cNvSpPr txBox="1"/>
      </xdr:nvSpPr>
      <xdr:spPr>
        <a:xfrm>
          <a:off x="7717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606F6FA1-964E-4962-8A7C-F1223383BD53}"/>
            </a:ext>
          </a:extLst>
        </xdr:cNvPr>
        <xdr:cNvSpPr txBox="1"/>
      </xdr:nvSpPr>
      <xdr:spPr>
        <a:xfrm>
          <a:off x="691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87523EC8-3423-4080-8E0E-0304DD011D2B}"/>
            </a:ext>
          </a:extLst>
        </xdr:cNvPr>
        <xdr:cNvSpPr txBox="1"/>
      </xdr:nvSpPr>
      <xdr:spPr>
        <a:xfrm>
          <a:off x="6115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69215</xdr:rowOff>
    </xdr:from>
    <xdr:to>
      <xdr:col>55</xdr:col>
      <xdr:colOff>50800</xdr:colOff>
      <xdr:row>63</xdr:row>
      <xdr:rowOff>170815</xdr:rowOff>
    </xdr:to>
    <xdr:sp macro="" textlink="">
      <xdr:nvSpPr>
        <xdr:cNvPr id="245" name="楕円 244">
          <a:extLst>
            <a:ext uri="{FF2B5EF4-FFF2-40B4-BE49-F238E27FC236}">
              <a16:creationId xmlns:a16="http://schemas.microsoft.com/office/drawing/2014/main" id="{3947B2A8-EA79-4DF7-A4D2-4037D75DF177}"/>
            </a:ext>
          </a:extLst>
        </xdr:cNvPr>
        <xdr:cNvSpPr/>
      </xdr:nvSpPr>
      <xdr:spPr>
        <a:xfrm>
          <a:off x="9394190" y="1086866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155575</xdr:rowOff>
    </xdr:from>
    <xdr:ext cx="469900" cy="258445"/>
    <xdr:sp macro="" textlink="">
      <xdr:nvSpPr>
        <xdr:cNvPr id="246" name="【体育館・プール】&#10;一人当たり面積該当値テキスト">
          <a:extLst>
            <a:ext uri="{FF2B5EF4-FFF2-40B4-BE49-F238E27FC236}">
              <a16:creationId xmlns:a16="http://schemas.microsoft.com/office/drawing/2014/main" id="{D42A46EF-A370-4B09-9D8A-BD4D7D665D6A}"/>
            </a:ext>
          </a:extLst>
        </xdr:cNvPr>
        <xdr:cNvSpPr txBox="1"/>
      </xdr:nvSpPr>
      <xdr:spPr>
        <a:xfrm>
          <a:off x="9467850" y="10785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69215</xdr:rowOff>
    </xdr:from>
    <xdr:to>
      <xdr:col>50</xdr:col>
      <xdr:colOff>165100</xdr:colOff>
      <xdr:row>63</xdr:row>
      <xdr:rowOff>170815</xdr:rowOff>
    </xdr:to>
    <xdr:sp macro="" textlink="">
      <xdr:nvSpPr>
        <xdr:cNvPr id="247" name="楕円 246">
          <a:extLst>
            <a:ext uri="{FF2B5EF4-FFF2-40B4-BE49-F238E27FC236}">
              <a16:creationId xmlns:a16="http://schemas.microsoft.com/office/drawing/2014/main" id="{FF49FCBF-77CF-4543-B8DC-035B1D012D79}"/>
            </a:ext>
          </a:extLst>
        </xdr:cNvPr>
        <xdr:cNvSpPr/>
      </xdr:nvSpPr>
      <xdr:spPr>
        <a:xfrm>
          <a:off x="8632190" y="1086866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120650</xdr:rowOff>
    </xdr:from>
    <xdr:to>
      <xdr:col>55</xdr:col>
      <xdr:colOff>0</xdr:colOff>
      <xdr:row>63</xdr:row>
      <xdr:rowOff>120650</xdr:rowOff>
    </xdr:to>
    <xdr:cxnSp macro="">
      <xdr:nvCxnSpPr>
        <xdr:cNvPr id="248" name="直線コネクタ 247">
          <a:extLst>
            <a:ext uri="{FF2B5EF4-FFF2-40B4-BE49-F238E27FC236}">
              <a16:creationId xmlns:a16="http://schemas.microsoft.com/office/drawing/2014/main" id="{6DC6FA43-186C-428F-B421-02D17A652DFB}"/>
            </a:ext>
          </a:extLst>
        </xdr:cNvPr>
        <xdr:cNvCxnSpPr/>
      </xdr:nvCxnSpPr>
      <xdr:spPr>
        <a:xfrm>
          <a:off x="8686800" y="1092390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71120</xdr:rowOff>
    </xdr:from>
    <xdr:to>
      <xdr:col>46</xdr:col>
      <xdr:colOff>38100</xdr:colOff>
      <xdr:row>64</xdr:row>
      <xdr:rowOff>1270</xdr:rowOff>
    </xdr:to>
    <xdr:sp macro="" textlink="">
      <xdr:nvSpPr>
        <xdr:cNvPr id="249" name="楕円 248">
          <a:extLst>
            <a:ext uri="{FF2B5EF4-FFF2-40B4-BE49-F238E27FC236}">
              <a16:creationId xmlns:a16="http://schemas.microsoft.com/office/drawing/2014/main" id="{FBA8C2E3-F436-438B-9D43-97A72F8D2BC6}"/>
            </a:ext>
          </a:extLst>
        </xdr:cNvPr>
        <xdr:cNvSpPr/>
      </xdr:nvSpPr>
      <xdr:spPr>
        <a:xfrm>
          <a:off x="7846060" y="10870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120650</xdr:rowOff>
    </xdr:from>
    <xdr:to>
      <xdr:col>50</xdr:col>
      <xdr:colOff>114300</xdr:colOff>
      <xdr:row>63</xdr:row>
      <xdr:rowOff>121920</xdr:rowOff>
    </xdr:to>
    <xdr:cxnSp macro="">
      <xdr:nvCxnSpPr>
        <xdr:cNvPr id="250" name="直線コネクタ 249">
          <a:extLst>
            <a:ext uri="{FF2B5EF4-FFF2-40B4-BE49-F238E27FC236}">
              <a16:creationId xmlns:a16="http://schemas.microsoft.com/office/drawing/2014/main" id="{99A5E230-F3F5-449D-B520-8727C459CA06}"/>
            </a:ext>
          </a:extLst>
        </xdr:cNvPr>
        <xdr:cNvCxnSpPr/>
      </xdr:nvCxnSpPr>
      <xdr:spPr>
        <a:xfrm flipV="1">
          <a:off x="7889240" y="10923905"/>
          <a:ext cx="7975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73025</xdr:rowOff>
    </xdr:from>
    <xdr:to>
      <xdr:col>41</xdr:col>
      <xdr:colOff>101600</xdr:colOff>
      <xdr:row>64</xdr:row>
      <xdr:rowOff>3175</xdr:rowOff>
    </xdr:to>
    <xdr:sp macro="" textlink="">
      <xdr:nvSpPr>
        <xdr:cNvPr id="251" name="楕円 250">
          <a:extLst>
            <a:ext uri="{FF2B5EF4-FFF2-40B4-BE49-F238E27FC236}">
              <a16:creationId xmlns:a16="http://schemas.microsoft.com/office/drawing/2014/main" id="{04DCC698-605C-419E-A7C7-1243B999B075}"/>
            </a:ext>
          </a:extLst>
        </xdr:cNvPr>
        <xdr:cNvSpPr/>
      </xdr:nvSpPr>
      <xdr:spPr>
        <a:xfrm>
          <a:off x="7029450" y="10874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121920</xdr:rowOff>
    </xdr:from>
    <xdr:to>
      <xdr:col>45</xdr:col>
      <xdr:colOff>177800</xdr:colOff>
      <xdr:row>63</xdr:row>
      <xdr:rowOff>123825</xdr:rowOff>
    </xdr:to>
    <xdr:cxnSp macro="">
      <xdr:nvCxnSpPr>
        <xdr:cNvPr id="252" name="直線コネクタ 251">
          <a:extLst>
            <a:ext uri="{FF2B5EF4-FFF2-40B4-BE49-F238E27FC236}">
              <a16:creationId xmlns:a16="http://schemas.microsoft.com/office/drawing/2014/main" id="{C8B0A403-F772-4C90-9553-57693CDFE851}"/>
            </a:ext>
          </a:extLst>
        </xdr:cNvPr>
        <xdr:cNvCxnSpPr/>
      </xdr:nvCxnSpPr>
      <xdr:spPr>
        <a:xfrm flipV="1">
          <a:off x="7084060" y="10925175"/>
          <a:ext cx="8051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73025</xdr:rowOff>
    </xdr:from>
    <xdr:to>
      <xdr:col>36</xdr:col>
      <xdr:colOff>165100</xdr:colOff>
      <xdr:row>64</xdr:row>
      <xdr:rowOff>3175</xdr:rowOff>
    </xdr:to>
    <xdr:sp macro="" textlink="">
      <xdr:nvSpPr>
        <xdr:cNvPr id="253" name="楕円 252">
          <a:extLst>
            <a:ext uri="{FF2B5EF4-FFF2-40B4-BE49-F238E27FC236}">
              <a16:creationId xmlns:a16="http://schemas.microsoft.com/office/drawing/2014/main" id="{2B752836-0746-4A1D-B8EF-0372E8394FB5}"/>
            </a:ext>
          </a:extLst>
        </xdr:cNvPr>
        <xdr:cNvSpPr/>
      </xdr:nvSpPr>
      <xdr:spPr>
        <a:xfrm>
          <a:off x="6231890" y="108743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123825</xdr:rowOff>
    </xdr:from>
    <xdr:to>
      <xdr:col>41</xdr:col>
      <xdr:colOff>50800</xdr:colOff>
      <xdr:row>63</xdr:row>
      <xdr:rowOff>123825</xdr:rowOff>
    </xdr:to>
    <xdr:cxnSp macro="">
      <xdr:nvCxnSpPr>
        <xdr:cNvPr id="254" name="直線コネクタ 253">
          <a:extLst>
            <a:ext uri="{FF2B5EF4-FFF2-40B4-BE49-F238E27FC236}">
              <a16:creationId xmlns:a16="http://schemas.microsoft.com/office/drawing/2014/main" id="{3FF6AFF1-CF8A-4A3F-86B8-FB27360DB039}"/>
            </a:ext>
          </a:extLst>
        </xdr:cNvPr>
        <xdr:cNvCxnSpPr/>
      </xdr:nvCxnSpPr>
      <xdr:spPr>
        <a:xfrm>
          <a:off x="6286500" y="1092708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97790</xdr:rowOff>
    </xdr:from>
    <xdr:ext cx="469900" cy="258445"/>
    <xdr:sp macro="" textlink="">
      <xdr:nvSpPr>
        <xdr:cNvPr id="255" name="n_1aveValue【体育館・プール】&#10;一人当たり面積">
          <a:extLst>
            <a:ext uri="{FF2B5EF4-FFF2-40B4-BE49-F238E27FC236}">
              <a16:creationId xmlns:a16="http://schemas.microsoft.com/office/drawing/2014/main" id="{AC472C1D-B44D-41FB-815A-61171BF603BC}"/>
            </a:ext>
          </a:extLst>
        </xdr:cNvPr>
        <xdr:cNvSpPr txBox="1"/>
      </xdr:nvSpPr>
      <xdr:spPr>
        <a:xfrm>
          <a:off x="8454390" y="10380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141605</xdr:rowOff>
    </xdr:from>
    <xdr:ext cx="469265" cy="259080"/>
    <xdr:sp macro="" textlink="">
      <xdr:nvSpPr>
        <xdr:cNvPr id="256" name="n_2aveValue【体育館・プール】&#10;一人当たり面積">
          <a:extLst>
            <a:ext uri="{FF2B5EF4-FFF2-40B4-BE49-F238E27FC236}">
              <a16:creationId xmlns:a16="http://schemas.microsoft.com/office/drawing/2014/main" id="{01B52F41-7283-456B-909E-BBC90916D0AF}"/>
            </a:ext>
          </a:extLst>
        </xdr:cNvPr>
        <xdr:cNvSpPr txBox="1"/>
      </xdr:nvSpPr>
      <xdr:spPr>
        <a:xfrm>
          <a:off x="7673340" y="10426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130175</xdr:rowOff>
    </xdr:from>
    <xdr:ext cx="469265" cy="259080"/>
    <xdr:sp macro="" textlink="">
      <xdr:nvSpPr>
        <xdr:cNvPr id="257" name="n_3aveValue【体育館・プール】&#10;一人当たり面積">
          <a:extLst>
            <a:ext uri="{FF2B5EF4-FFF2-40B4-BE49-F238E27FC236}">
              <a16:creationId xmlns:a16="http://schemas.microsoft.com/office/drawing/2014/main" id="{A0034491-253A-4CBF-87AE-DA137700692F}"/>
            </a:ext>
          </a:extLst>
        </xdr:cNvPr>
        <xdr:cNvSpPr txBox="1"/>
      </xdr:nvSpPr>
      <xdr:spPr>
        <a:xfrm>
          <a:off x="6866255" y="10420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53975</xdr:rowOff>
    </xdr:from>
    <xdr:ext cx="469265" cy="258445"/>
    <xdr:sp macro="" textlink="">
      <xdr:nvSpPr>
        <xdr:cNvPr id="258" name="n_4aveValue【体育館・プール】&#10;一人当たり面積">
          <a:extLst>
            <a:ext uri="{FF2B5EF4-FFF2-40B4-BE49-F238E27FC236}">
              <a16:creationId xmlns:a16="http://schemas.microsoft.com/office/drawing/2014/main" id="{52FB4FF2-C090-4F4C-841F-A5816CD68521}"/>
            </a:ext>
          </a:extLst>
        </xdr:cNvPr>
        <xdr:cNvSpPr txBox="1"/>
      </xdr:nvSpPr>
      <xdr:spPr>
        <a:xfrm>
          <a:off x="6068695" y="10344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161925</xdr:rowOff>
    </xdr:from>
    <xdr:ext cx="469900" cy="259080"/>
    <xdr:sp macro="" textlink="">
      <xdr:nvSpPr>
        <xdr:cNvPr id="259" name="n_1mainValue【体育館・プール】&#10;一人当たり面積">
          <a:extLst>
            <a:ext uri="{FF2B5EF4-FFF2-40B4-BE49-F238E27FC236}">
              <a16:creationId xmlns:a16="http://schemas.microsoft.com/office/drawing/2014/main" id="{B3163FDE-3BE6-4BD0-AA7D-938E60672BB6}"/>
            </a:ext>
          </a:extLst>
        </xdr:cNvPr>
        <xdr:cNvSpPr txBox="1"/>
      </xdr:nvSpPr>
      <xdr:spPr>
        <a:xfrm>
          <a:off x="8454390" y="1096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163830</xdr:rowOff>
    </xdr:from>
    <xdr:ext cx="469265" cy="259080"/>
    <xdr:sp macro="" textlink="">
      <xdr:nvSpPr>
        <xdr:cNvPr id="260" name="n_2mainValue【体育館・プール】&#10;一人当たり面積">
          <a:extLst>
            <a:ext uri="{FF2B5EF4-FFF2-40B4-BE49-F238E27FC236}">
              <a16:creationId xmlns:a16="http://schemas.microsoft.com/office/drawing/2014/main" id="{8488DC70-13EB-44A6-8789-88728782B063}"/>
            </a:ext>
          </a:extLst>
        </xdr:cNvPr>
        <xdr:cNvSpPr txBox="1"/>
      </xdr:nvSpPr>
      <xdr:spPr>
        <a:xfrm>
          <a:off x="7673340" y="10968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166370</xdr:rowOff>
    </xdr:from>
    <xdr:ext cx="469265" cy="258445"/>
    <xdr:sp macro="" textlink="">
      <xdr:nvSpPr>
        <xdr:cNvPr id="261" name="n_3mainValue【体育館・プール】&#10;一人当たり面積">
          <a:extLst>
            <a:ext uri="{FF2B5EF4-FFF2-40B4-BE49-F238E27FC236}">
              <a16:creationId xmlns:a16="http://schemas.microsoft.com/office/drawing/2014/main" id="{9D672D02-636B-41A0-A52B-659180D7DD4F}"/>
            </a:ext>
          </a:extLst>
        </xdr:cNvPr>
        <xdr:cNvSpPr txBox="1"/>
      </xdr:nvSpPr>
      <xdr:spPr>
        <a:xfrm>
          <a:off x="6866255" y="10971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166370</xdr:rowOff>
    </xdr:from>
    <xdr:ext cx="469265" cy="258445"/>
    <xdr:sp macro="" textlink="">
      <xdr:nvSpPr>
        <xdr:cNvPr id="262" name="n_4mainValue【体育館・プール】&#10;一人当たり面積">
          <a:extLst>
            <a:ext uri="{FF2B5EF4-FFF2-40B4-BE49-F238E27FC236}">
              <a16:creationId xmlns:a16="http://schemas.microsoft.com/office/drawing/2014/main" id="{5ABB0DAF-CCA4-46EA-A8BC-0A29809F43D1}"/>
            </a:ext>
          </a:extLst>
        </xdr:cNvPr>
        <xdr:cNvSpPr txBox="1"/>
      </xdr:nvSpPr>
      <xdr:spPr>
        <a:xfrm>
          <a:off x="6068695" y="10971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8022F5E-7CDA-4DC5-8713-DC864EB2488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04A66CE-D726-4F1F-BBE8-5A24304262A2}"/>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500A170-2B33-434F-AB0B-4B2B06D32BF6}"/>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BDCB723-309C-424D-B0B0-0F5B94493205}"/>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2489E10-5120-4167-8E7A-E4A72B799331}"/>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1C9A3BB-4FDE-4B61-8D4F-C89D4C1DB558}"/>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CF82BEE-13CC-49E0-B176-AE97621B15CF}"/>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EF2A44E-B585-4C1C-BE60-D01CC3674FD6}"/>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1" name="テキスト ボックス 270">
          <a:extLst>
            <a:ext uri="{FF2B5EF4-FFF2-40B4-BE49-F238E27FC236}">
              <a16:creationId xmlns:a16="http://schemas.microsoft.com/office/drawing/2014/main" id="{4E787AA8-832A-4E01-BB2D-E799EDD141D8}"/>
            </a:ext>
          </a:extLst>
        </xdr:cNvPr>
        <xdr:cNvSpPr txBox="1"/>
      </xdr:nvSpPr>
      <xdr:spPr>
        <a:xfrm>
          <a:off x="6667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B70A031-BFF8-479E-B671-5D8F63485A5B}"/>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3" name="テキスト ボックス 272">
          <a:extLst>
            <a:ext uri="{FF2B5EF4-FFF2-40B4-BE49-F238E27FC236}">
              <a16:creationId xmlns:a16="http://schemas.microsoft.com/office/drawing/2014/main" id="{57898CA1-4C5F-4457-B9DD-83B0B8F18E04}"/>
            </a:ext>
          </a:extLst>
        </xdr:cNvPr>
        <xdr:cNvSpPr txBox="1"/>
      </xdr:nvSpPr>
      <xdr:spPr>
        <a:xfrm>
          <a:off x="273685"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B60281B0-259A-42B9-8A7E-A7EFEABB71F9}"/>
            </a:ext>
          </a:extLst>
        </xdr:cNvPr>
        <xdr:cNvCxnSpPr/>
      </xdr:nvCxnSpPr>
      <xdr:spPr>
        <a:xfrm>
          <a:off x="6858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5" name="テキスト ボックス 274">
          <a:extLst>
            <a:ext uri="{FF2B5EF4-FFF2-40B4-BE49-F238E27FC236}">
              <a16:creationId xmlns:a16="http://schemas.microsoft.com/office/drawing/2014/main" id="{BA13956E-4B18-436D-BE67-EA763F4EBDE1}"/>
            </a:ext>
          </a:extLst>
        </xdr:cNvPr>
        <xdr:cNvSpPr txBox="1"/>
      </xdr:nvSpPr>
      <xdr:spPr>
        <a:xfrm>
          <a:off x="273685"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7C320CF4-4996-45C7-A9B7-362E26D83AF1}"/>
            </a:ext>
          </a:extLst>
        </xdr:cNvPr>
        <xdr:cNvCxnSpPr/>
      </xdr:nvCxnSpPr>
      <xdr:spPr>
        <a:xfrm>
          <a:off x="6858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a:extLst>
            <a:ext uri="{FF2B5EF4-FFF2-40B4-BE49-F238E27FC236}">
              <a16:creationId xmlns:a16="http://schemas.microsoft.com/office/drawing/2014/main" id="{8DC9EE2E-4E5F-4DF1-85FA-FE7E0BFD6B59}"/>
            </a:ext>
          </a:extLst>
        </xdr:cNvPr>
        <xdr:cNvSpPr txBox="1"/>
      </xdr:nvSpPr>
      <xdr:spPr>
        <a:xfrm>
          <a:off x="34353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E77DCF84-5A58-4AB5-8EBB-176B77D33863}"/>
            </a:ext>
          </a:extLst>
        </xdr:cNvPr>
        <xdr:cNvCxnSpPr/>
      </xdr:nvCxnSpPr>
      <xdr:spPr>
        <a:xfrm>
          <a:off x="6858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a:extLst>
            <a:ext uri="{FF2B5EF4-FFF2-40B4-BE49-F238E27FC236}">
              <a16:creationId xmlns:a16="http://schemas.microsoft.com/office/drawing/2014/main" id="{587CCD24-72DC-480D-9667-DC865E7C2619}"/>
            </a:ext>
          </a:extLst>
        </xdr:cNvPr>
        <xdr:cNvSpPr txBox="1"/>
      </xdr:nvSpPr>
      <xdr:spPr>
        <a:xfrm>
          <a:off x="34353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A13316A3-76F9-48FF-BE30-B1B21BC14F2E}"/>
            </a:ext>
          </a:extLst>
        </xdr:cNvPr>
        <xdr:cNvCxnSpPr/>
      </xdr:nvCxnSpPr>
      <xdr:spPr>
        <a:xfrm>
          <a:off x="6858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1" name="テキスト ボックス 280">
          <a:extLst>
            <a:ext uri="{FF2B5EF4-FFF2-40B4-BE49-F238E27FC236}">
              <a16:creationId xmlns:a16="http://schemas.microsoft.com/office/drawing/2014/main" id="{BB06C17B-B615-480A-8E1B-DBC8695BF8AD}"/>
            </a:ext>
          </a:extLst>
        </xdr:cNvPr>
        <xdr:cNvSpPr txBox="1"/>
      </xdr:nvSpPr>
      <xdr:spPr>
        <a:xfrm>
          <a:off x="343535" y="13571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2D722540-5EC4-4226-B925-C3015213049E}"/>
            </a:ext>
          </a:extLst>
        </xdr:cNvPr>
        <xdr:cNvCxnSpPr/>
      </xdr:nvCxnSpPr>
      <xdr:spPr>
        <a:xfrm>
          <a:off x="6858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a:extLst>
            <a:ext uri="{FF2B5EF4-FFF2-40B4-BE49-F238E27FC236}">
              <a16:creationId xmlns:a16="http://schemas.microsoft.com/office/drawing/2014/main" id="{4DFC5081-E845-4F11-AD80-74A00B9B97BB}"/>
            </a:ext>
          </a:extLst>
        </xdr:cNvPr>
        <xdr:cNvSpPr txBox="1"/>
      </xdr:nvSpPr>
      <xdr:spPr>
        <a:xfrm>
          <a:off x="34353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7B6F8E2-B1AE-4210-B1F0-92198B49DD4D}"/>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5" name="テキスト ボックス 284">
          <a:extLst>
            <a:ext uri="{FF2B5EF4-FFF2-40B4-BE49-F238E27FC236}">
              <a16:creationId xmlns:a16="http://schemas.microsoft.com/office/drawing/2014/main" id="{40466B68-055B-48F4-880B-635654ACD066}"/>
            </a:ext>
          </a:extLst>
        </xdr:cNvPr>
        <xdr:cNvSpPr txBox="1"/>
      </xdr:nvSpPr>
      <xdr:spPr>
        <a:xfrm>
          <a:off x="386715" y="1281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1B7E00CC-6866-49F5-B6D2-E79EEE9F0F54}"/>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109220</xdr:rowOff>
    </xdr:to>
    <xdr:cxnSp macro="">
      <xdr:nvCxnSpPr>
        <xdr:cNvPr id="287" name="直線コネクタ 286">
          <a:extLst>
            <a:ext uri="{FF2B5EF4-FFF2-40B4-BE49-F238E27FC236}">
              <a16:creationId xmlns:a16="http://schemas.microsoft.com/office/drawing/2014/main" id="{D4A4FCCB-BD1E-48E2-B886-5DCAF5E78614}"/>
            </a:ext>
          </a:extLst>
        </xdr:cNvPr>
        <xdr:cNvCxnSpPr/>
      </xdr:nvCxnSpPr>
      <xdr:spPr>
        <a:xfrm flipV="1">
          <a:off x="4173855" y="1359789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8445"/>
    <xdr:sp macro="" textlink="">
      <xdr:nvSpPr>
        <xdr:cNvPr id="288" name="【福祉施設】&#10;有形固定資産減価償却率最小値テキスト">
          <a:extLst>
            <a:ext uri="{FF2B5EF4-FFF2-40B4-BE49-F238E27FC236}">
              <a16:creationId xmlns:a16="http://schemas.microsoft.com/office/drawing/2014/main" id="{4EB689A3-AD9A-490B-9A0F-60AA11015090}"/>
            </a:ext>
          </a:extLst>
        </xdr:cNvPr>
        <xdr:cNvSpPr txBox="1"/>
      </xdr:nvSpPr>
      <xdr:spPr>
        <a:xfrm>
          <a:off x="4212590" y="14857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9" name="直線コネクタ 288">
          <a:extLst>
            <a:ext uri="{FF2B5EF4-FFF2-40B4-BE49-F238E27FC236}">
              <a16:creationId xmlns:a16="http://schemas.microsoft.com/office/drawing/2014/main" id="{796011F8-8968-479D-9917-624FDE6BEA78}"/>
            </a:ext>
          </a:extLst>
        </xdr:cNvPr>
        <xdr:cNvCxnSpPr/>
      </xdr:nvCxnSpPr>
      <xdr:spPr>
        <a:xfrm>
          <a:off x="4112260" y="148520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167640</xdr:rowOff>
    </xdr:from>
    <xdr:ext cx="405130" cy="258445"/>
    <xdr:sp macro="" textlink="">
      <xdr:nvSpPr>
        <xdr:cNvPr id="290" name="【福祉施設】&#10;有形固定資産減価償却率最大値テキスト">
          <a:extLst>
            <a:ext uri="{FF2B5EF4-FFF2-40B4-BE49-F238E27FC236}">
              <a16:creationId xmlns:a16="http://schemas.microsoft.com/office/drawing/2014/main" id="{6F71EDC7-C3FA-476B-A79A-DBBA321027B5}"/>
            </a:ext>
          </a:extLst>
        </xdr:cNvPr>
        <xdr:cNvSpPr txBox="1"/>
      </xdr:nvSpPr>
      <xdr:spPr>
        <a:xfrm>
          <a:off x="4212590" y="13373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F1073440-C3B3-4751-A23E-4541BD9E79AC}"/>
            </a:ext>
          </a:extLst>
        </xdr:cNvPr>
        <xdr:cNvCxnSpPr/>
      </xdr:nvCxnSpPr>
      <xdr:spPr>
        <a:xfrm>
          <a:off x="4112260" y="135978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82550</xdr:rowOff>
    </xdr:from>
    <xdr:ext cx="405130" cy="259080"/>
    <xdr:sp macro="" textlink="">
      <xdr:nvSpPr>
        <xdr:cNvPr id="292" name="【福祉施設】&#10;有形固定資産減価償却率平均値テキスト">
          <a:extLst>
            <a:ext uri="{FF2B5EF4-FFF2-40B4-BE49-F238E27FC236}">
              <a16:creationId xmlns:a16="http://schemas.microsoft.com/office/drawing/2014/main" id="{F09A3E4F-0834-41DE-9179-B833DD679B07}"/>
            </a:ext>
          </a:extLst>
        </xdr:cNvPr>
        <xdr:cNvSpPr txBox="1"/>
      </xdr:nvSpPr>
      <xdr:spPr>
        <a:xfrm>
          <a:off x="4212590" y="13971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59690</xdr:rowOff>
    </xdr:from>
    <xdr:to>
      <xdr:col>24</xdr:col>
      <xdr:colOff>114300</xdr:colOff>
      <xdr:row>82</xdr:row>
      <xdr:rowOff>161290</xdr:rowOff>
    </xdr:to>
    <xdr:sp macro="" textlink="">
      <xdr:nvSpPr>
        <xdr:cNvPr id="293" name="フローチャート: 判断 292">
          <a:extLst>
            <a:ext uri="{FF2B5EF4-FFF2-40B4-BE49-F238E27FC236}">
              <a16:creationId xmlns:a16="http://schemas.microsoft.com/office/drawing/2014/main" id="{47D3D3FA-88C7-47E3-A781-2197DE7DEF16}"/>
            </a:ext>
          </a:extLst>
        </xdr:cNvPr>
        <xdr:cNvSpPr/>
      </xdr:nvSpPr>
      <xdr:spPr>
        <a:xfrm>
          <a:off x="4131310" y="141147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6B2192E2-B4C8-4A2A-AC3E-B9D892618961}"/>
            </a:ext>
          </a:extLst>
        </xdr:cNvPr>
        <xdr:cNvSpPr/>
      </xdr:nvSpPr>
      <xdr:spPr>
        <a:xfrm>
          <a:off x="3388360" y="1409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xdr:rowOff>
    </xdr:from>
    <xdr:to>
      <xdr:col>15</xdr:col>
      <xdr:colOff>101600</xdr:colOff>
      <xdr:row>82</xdr:row>
      <xdr:rowOff>113665</xdr:rowOff>
    </xdr:to>
    <xdr:sp macro="" textlink="">
      <xdr:nvSpPr>
        <xdr:cNvPr id="295" name="フローチャート: 判断 294">
          <a:extLst>
            <a:ext uri="{FF2B5EF4-FFF2-40B4-BE49-F238E27FC236}">
              <a16:creationId xmlns:a16="http://schemas.microsoft.com/office/drawing/2014/main" id="{BFC72D32-14FA-4161-9313-0EAD78EB2584}"/>
            </a:ext>
          </a:extLst>
        </xdr:cNvPr>
        <xdr:cNvSpPr/>
      </xdr:nvSpPr>
      <xdr:spPr>
        <a:xfrm>
          <a:off x="2571750" y="140747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A8A382B4-BA8F-4D6F-8253-DA20CD983C28}"/>
            </a:ext>
          </a:extLst>
        </xdr:cNvPr>
        <xdr:cNvSpPr/>
      </xdr:nvSpPr>
      <xdr:spPr>
        <a:xfrm>
          <a:off x="1774190" y="14010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86360</xdr:rowOff>
    </xdr:from>
    <xdr:to>
      <xdr:col>6</xdr:col>
      <xdr:colOff>38100</xdr:colOff>
      <xdr:row>82</xdr:row>
      <xdr:rowOff>16510</xdr:rowOff>
    </xdr:to>
    <xdr:sp macro="" textlink="">
      <xdr:nvSpPr>
        <xdr:cNvPr id="297" name="フローチャート: 判断 296">
          <a:extLst>
            <a:ext uri="{FF2B5EF4-FFF2-40B4-BE49-F238E27FC236}">
              <a16:creationId xmlns:a16="http://schemas.microsoft.com/office/drawing/2014/main" id="{ADE8EC8A-E1C9-4E6B-95AC-842052BC4E19}"/>
            </a:ext>
          </a:extLst>
        </xdr:cNvPr>
        <xdr:cNvSpPr/>
      </xdr:nvSpPr>
      <xdr:spPr>
        <a:xfrm>
          <a:off x="988060" y="139757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407D71D2-E8A9-441B-A955-57464842F5AF}"/>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E1F525C3-32E0-4D3E-ACD7-3B57CFBFB4A1}"/>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C0382F40-859E-411F-B771-0A074865924D}"/>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B6A74670-4D33-4F3F-9160-707BE9994AE2}"/>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6BB17B45-CF64-415F-8829-30556548B0D0}"/>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303" name="楕円 302">
          <a:extLst>
            <a:ext uri="{FF2B5EF4-FFF2-40B4-BE49-F238E27FC236}">
              <a16:creationId xmlns:a16="http://schemas.microsoft.com/office/drawing/2014/main" id="{06B14DDC-9D03-4E96-94C7-DA4E49E037A1}"/>
            </a:ext>
          </a:extLst>
        </xdr:cNvPr>
        <xdr:cNvSpPr/>
      </xdr:nvSpPr>
      <xdr:spPr>
        <a:xfrm>
          <a:off x="4131310" y="14192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109220</xdr:rowOff>
    </xdr:from>
    <xdr:ext cx="405130" cy="258445"/>
    <xdr:sp macro="" textlink="">
      <xdr:nvSpPr>
        <xdr:cNvPr id="304" name="【福祉施設】&#10;有形固定資産減価償却率該当値テキスト">
          <a:extLst>
            <a:ext uri="{FF2B5EF4-FFF2-40B4-BE49-F238E27FC236}">
              <a16:creationId xmlns:a16="http://schemas.microsoft.com/office/drawing/2014/main" id="{21E77E27-19E4-432F-80E0-EE98FE2C4171}"/>
            </a:ext>
          </a:extLst>
        </xdr:cNvPr>
        <xdr:cNvSpPr txBox="1"/>
      </xdr:nvSpPr>
      <xdr:spPr>
        <a:xfrm>
          <a:off x="4212590" y="14166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34925</xdr:rowOff>
    </xdr:from>
    <xdr:to>
      <xdr:col>20</xdr:col>
      <xdr:colOff>38100</xdr:colOff>
      <xdr:row>84</xdr:row>
      <xdr:rowOff>136525</xdr:rowOff>
    </xdr:to>
    <xdr:sp macro="" textlink="">
      <xdr:nvSpPr>
        <xdr:cNvPr id="305" name="楕円 304">
          <a:extLst>
            <a:ext uri="{FF2B5EF4-FFF2-40B4-BE49-F238E27FC236}">
              <a16:creationId xmlns:a16="http://schemas.microsoft.com/office/drawing/2014/main" id="{DA4B4639-3752-4FAA-BA5A-646CFE36D8F9}"/>
            </a:ext>
          </a:extLst>
        </xdr:cNvPr>
        <xdr:cNvSpPr/>
      </xdr:nvSpPr>
      <xdr:spPr>
        <a:xfrm>
          <a:off x="3388360" y="14436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84</xdr:row>
      <xdr:rowOff>86360</xdr:rowOff>
    </xdr:to>
    <xdr:cxnSp macro="">
      <xdr:nvCxnSpPr>
        <xdr:cNvPr id="306" name="直線コネクタ 305">
          <a:extLst>
            <a:ext uri="{FF2B5EF4-FFF2-40B4-BE49-F238E27FC236}">
              <a16:creationId xmlns:a16="http://schemas.microsoft.com/office/drawing/2014/main" id="{726F399B-A244-423A-B638-63FD6E60B049}"/>
            </a:ext>
          </a:extLst>
        </xdr:cNvPr>
        <xdr:cNvCxnSpPr/>
      </xdr:nvCxnSpPr>
      <xdr:spPr>
        <a:xfrm flipV="1">
          <a:off x="3431540" y="14241780"/>
          <a:ext cx="74295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153035</xdr:rowOff>
    </xdr:from>
    <xdr:to>
      <xdr:col>15</xdr:col>
      <xdr:colOff>101600</xdr:colOff>
      <xdr:row>84</xdr:row>
      <xdr:rowOff>83185</xdr:rowOff>
    </xdr:to>
    <xdr:sp macro="" textlink="">
      <xdr:nvSpPr>
        <xdr:cNvPr id="307" name="楕円 306">
          <a:extLst>
            <a:ext uri="{FF2B5EF4-FFF2-40B4-BE49-F238E27FC236}">
              <a16:creationId xmlns:a16="http://schemas.microsoft.com/office/drawing/2014/main" id="{43EB6D72-1A78-4677-B174-92CA9C3F9384}"/>
            </a:ext>
          </a:extLst>
        </xdr:cNvPr>
        <xdr:cNvSpPr/>
      </xdr:nvSpPr>
      <xdr:spPr>
        <a:xfrm>
          <a:off x="2571750" y="143833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32385</xdr:rowOff>
    </xdr:from>
    <xdr:to>
      <xdr:col>19</xdr:col>
      <xdr:colOff>177800</xdr:colOff>
      <xdr:row>84</xdr:row>
      <xdr:rowOff>86360</xdr:rowOff>
    </xdr:to>
    <xdr:cxnSp macro="">
      <xdr:nvCxnSpPr>
        <xdr:cNvPr id="308" name="直線コネクタ 307">
          <a:extLst>
            <a:ext uri="{FF2B5EF4-FFF2-40B4-BE49-F238E27FC236}">
              <a16:creationId xmlns:a16="http://schemas.microsoft.com/office/drawing/2014/main" id="{46D11E5F-1D8A-4871-A624-68AB1166035F}"/>
            </a:ext>
          </a:extLst>
        </xdr:cNvPr>
        <xdr:cNvCxnSpPr/>
      </xdr:nvCxnSpPr>
      <xdr:spPr>
        <a:xfrm>
          <a:off x="2626360" y="14432280"/>
          <a:ext cx="8051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309" name="楕円 308">
          <a:extLst>
            <a:ext uri="{FF2B5EF4-FFF2-40B4-BE49-F238E27FC236}">
              <a16:creationId xmlns:a16="http://schemas.microsoft.com/office/drawing/2014/main" id="{B6111321-D1C2-453C-83B9-F8A62FD155C7}"/>
            </a:ext>
          </a:extLst>
        </xdr:cNvPr>
        <xdr:cNvSpPr/>
      </xdr:nvSpPr>
      <xdr:spPr>
        <a:xfrm>
          <a:off x="1774190" y="143262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32385</xdr:rowOff>
    </xdr:to>
    <xdr:cxnSp macro="">
      <xdr:nvCxnSpPr>
        <xdr:cNvPr id="310" name="直線コネクタ 309">
          <a:extLst>
            <a:ext uri="{FF2B5EF4-FFF2-40B4-BE49-F238E27FC236}">
              <a16:creationId xmlns:a16="http://schemas.microsoft.com/office/drawing/2014/main" id="{60301CD6-C8E6-437A-B34F-41A5A2968787}"/>
            </a:ext>
          </a:extLst>
        </xdr:cNvPr>
        <xdr:cNvCxnSpPr/>
      </xdr:nvCxnSpPr>
      <xdr:spPr>
        <a:xfrm>
          <a:off x="1828800" y="14380845"/>
          <a:ext cx="7975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21590</xdr:rowOff>
    </xdr:from>
    <xdr:to>
      <xdr:col>6</xdr:col>
      <xdr:colOff>38100</xdr:colOff>
      <xdr:row>83</xdr:row>
      <xdr:rowOff>123190</xdr:rowOff>
    </xdr:to>
    <xdr:sp macro="" textlink="">
      <xdr:nvSpPr>
        <xdr:cNvPr id="311" name="楕円 310">
          <a:extLst>
            <a:ext uri="{FF2B5EF4-FFF2-40B4-BE49-F238E27FC236}">
              <a16:creationId xmlns:a16="http://schemas.microsoft.com/office/drawing/2014/main" id="{F409FE4E-E232-4D8B-A02D-36F4EB347A78}"/>
            </a:ext>
          </a:extLst>
        </xdr:cNvPr>
        <xdr:cNvSpPr/>
      </xdr:nvSpPr>
      <xdr:spPr>
        <a:xfrm>
          <a:off x="988060" y="142481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72390</xdr:rowOff>
    </xdr:from>
    <xdr:to>
      <xdr:col>10</xdr:col>
      <xdr:colOff>114300</xdr:colOff>
      <xdr:row>83</xdr:row>
      <xdr:rowOff>150495</xdr:rowOff>
    </xdr:to>
    <xdr:cxnSp macro="">
      <xdr:nvCxnSpPr>
        <xdr:cNvPr id="312" name="直線コネクタ 311">
          <a:extLst>
            <a:ext uri="{FF2B5EF4-FFF2-40B4-BE49-F238E27FC236}">
              <a16:creationId xmlns:a16="http://schemas.microsoft.com/office/drawing/2014/main" id="{D434B4BE-D37B-4898-A600-8C4AE26E9E8D}"/>
            </a:ext>
          </a:extLst>
        </xdr:cNvPr>
        <xdr:cNvCxnSpPr/>
      </xdr:nvCxnSpPr>
      <xdr:spPr>
        <a:xfrm>
          <a:off x="1031240" y="14302740"/>
          <a:ext cx="79756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154940</xdr:rowOff>
    </xdr:from>
    <xdr:ext cx="405130" cy="258445"/>
    <xdr:sp macro="" textlink="">
      <xdr:nvSpPr>
        <xdr:cNvPr id="313" name="n_1aveValue【福祉施設】&#10;有形固定資産減価償却率">
          <a:extLst>
            <a:ext uri="{FF2B5EF4-FFF2-40B4-BE49-F238E27FC236}">
              <a16:creationId xmlns:a16="http://schemas.microsoft.com/office/drawing/2014/main" id="{2AF648F8-4268-4FF3-B27F-258893C27EF2}"/>
            </a:ext>
          </a:extLst>
        </xdr:cNvPr>
        <xdr:cNvSpPr txBox="1"/>
      </xdr:nvSpPr>
      <xdr:spPr>
        <a:xfrm>
          <a:off x="3239135" y="13870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130175</xdr:rowOff>
    </xdr:from>
    <xdr:ext cx="404495" cy="259080"/>
    <xdr:sp macro="" textlink="">
      <xdr:nvSpPr>
        <xdr:cNvPr id="314" name="n_2aveValue【福祉施設】&#10;有形固定資産減価償却率">
          <a:extLst>
            <a:ext uri="{FF2B5EF4-FFF2-40B4-BE49-F238E27FC236}">
              <a16:creationId xmlns:a16="http://schemas.microsoft.com/office/drawing/2014/main" id="{35179846-2E33-4E57-841D-D303614D156B}"/>
            </a:ext>
          </a:extLst>
        </xdr:cNvPr>
        <xdr:cNvSpPr txBox="1"/>
      </xdr:nvSpPr>
      <xdr:spPr>
        <a:xfrm>
          <a:off x="2439035" y="13849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67310</xdr:rowOff>
    </xdr:from>
    <xdr:ext cx="404495" cy="259080"/>
    <xdr:sp macro="" textlink="">
      <xdr:nvSpPr>
        <xdr:cNvPr id="315" name="n_3aveValue【福祉施設】&#10;有形固定資産減価償却率">
          <a:extLst>
            <a:ext uri="{FF2B5EF4-FFF2-40B4-BE49-F238E27FC236}">
              <a16:creationId xmlns:a16="http://schemas.microsoft.com/office/drawing/2014/main" id="{43233C7A-AC06-44FA-B366-AA60C4F5F890}"/>
            </a:ext>
          </a:extLst>
        </xdr:cNvPr>
        <xdr:cNvSpPr txBox="1"/>
      </xdr:nvSpPr>
      <xdr:spPr>
        <a:xfrm>
          <a:off x="1641475" y="13781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33020</xdr:rowOff>
    </xdr:from>
    <xdr:ext cx="404495" cy="259080"/>
    <xdr:sp macro="" textlink="">
      <xdr:nvSpPr>
        <xdr:cNvPr id="316" name="n_4aveValue【福祉施設】&#10;有形固定資産減価償却率">
          <a:extLst>
            <a:ext uri="{FF2B5EF4-FFF2-40B4-BE49-F238E27FC236}">
              <a16:creationId xmlns:a16="http://schemas.microsoft.com/office/drawing/2014/main" id="{EB3BD37C-B67F-4283-9FFA-6156CB1597BC}"/>
            </a:ext>
          </a:extLst>
        </xdr:cNvPr>
        <xdr:cNvSpPr txBox="1"/>
      </xdr:nvSpPr>
      <xdr:spPr>
        <a:xfrm>
          <a:off x="855345" y="13747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127635</xdr:rowOff>
    </xdr:from>
    <xdr:ext cx="405130" cy="259080"/>
    <xdr:sp macro="" textlink="">
      <xdr:nvSpPr>
        <xdr:cNvPr id="317" name="n_1mainValue【福祉施設】&#10;有形固定資産減価償却率">
          <a:extLst>
            <a:ext uri="{FF2B5EF4-FFF2-40B4-BE49-F238E27FC236}">
              <a16:creationId xmlns:a16="http://schemas.microsoft.com/office/drawing/2014/main" id="{AEE20CBD-6121-4185-9A15-CDD738A86CFA}"/>
            </a:ext>
          </a:extLst>
        </xdr:cNvPr>
        <xdr:cNvSpPr txBox="1"/>
      </xdr:nvSpPr>
      <xdr:spPr>
        <a:xfrm>
          <a:off x="3239135" y="14533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74930</xdr:rowOff>
    </xdr:from>
    <xdr:ext cx="404495" cy="258445"/>
    <xdr:sp macro="" textlink="">
      <xdr:nvSpPr>
        <xdr:cNvPr id="318" name="n_2mainValue【福祉施設】&#10;有形固定資産減価償却率">
          <a:extLst>
            <a:ext uri="{FF2B5EF4-FFF2-40B4-BE49-F238E27FC236}">
              <a16:creationId xmlns:a16="http://schemas.microsoft.com/office/drawing/2014/main" id="{F8B6E7ED-800F-473F-BDCC-DE1716521CBF}"/>
            </a:ext>
          </a:extLst>
        </xdr:cNvPr>
        <xdr:cNvSpPr txBox="1"/>
      </xdr:nvSpPr>
      <xdr:spPr>
        <a:xfrm>
          <a:off x="2439035" y="14476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20955</xdr:rowOff>
    </xdr:from>
    <xdr:ext cx="404495" cy="258445"/>
    <xdr:sp macro="" textlink="">
      <xdr:nvSpPr>
        <xdr:cNvPr id="319" name="n_3mainValue【福祉施設】&#10;有形固定資産減価償却率">
          <a:extLst>
            <a:ext uri="{FF2B5EF4-FFF2-40B4-BE49-F238E27FC236}">
              <a16:creationId xmlns:a16="http://schemas.microsoft.com/office/drawing/2014/main" id="{BA84A6D0-1F7F-4CEE-9C0A-0229087E3E38}"/>
            </a:ext>
          </a:extLst>
        </xdr:cNvPr>
        <xdr:cNvSpPr txBox="1"/>
      </xdr:nvSpPr>
      <xdr:spPr>
        <a:xfrm>
          <a:off x="1641475" y="14418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114300</xdr:rowOff>
    </xdr:from>
    <xdr:ext cx="404495" cy="259080"/>
    <xdr:sp macro="" textlink="">
      <xdr:nvSpPr>
        <xdr:cNvPr id="320" name="n_4mainValue【福祉施設】&#10;有形固定資産減価償却率">
          <a:extLst>
            <a:ext uri="{FF2B5EF4-FFF2-40B4-BE49-F238E27FC236}">
              <a16:creationId xmlns:a16="http://schemas.microsoft.com/office/drawing/2014/main" id="{C8BD56DC-73A8-4567-A9A3-AFF4214B585C}"/>
            </a:ext>
          </a:extLst>
        </xdr:cNvPr>
        <xdr:cNvSpPr txBox="1"/>
      </xdr:nvSpPr>
      <xdr:spPr>
        <a:xfrm>
          <a:off x="855345" y="14344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7066F8B-BA37-49D9-9E17-6AD78F84387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8908517-6869-445F-9BDD-43DD012BAA9F}"/>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7C586CA-F187-419C-9D54-81542EA846DF}"/>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DACE241-188A-40FD-9A0A-8A666BF9AC3F}"/>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794B8BD-54F9-4584-BCD9-48ECFF9D1B30}"/>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EB64C05-CB75-4DB2-BE29-877143068515}"/>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D6E20E9-C024-41EB-9EBD-2738BEBE83BE}"/>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1B6BCDC-E723-44CB-BD55-601055D661E2}"/>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9" name="テキスト ボックス 328">
          <a:extLst>
            <a:ext uri="{FF2B5EF4-FFF2-40B4-BE49-F238E27FC236}">
              <a16:creationId xmlns:a16="http://schemas.microsoft.com/office/drawing/2014/main" id="{AED8D403-A89D-4417-BEF3-900AFF54628D}"/>
            </a:ext>
          </a:extLst>
        </xdr:cNvPr>
        <xdr:cNvSpPr txBox="1"/>
      </xdr:nvSpPr>
      <xdr:spPr>
        <a:xfrm>
          <a:off x="592201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6E13763-42E5-4844-838F-7CE23F8E608D}"/>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C58A25CB-BD96-4EAC-8CC5-6A169997C79A}"/>
            </a:ext>
          </a:extLst>
        </xdr:cNvPr>
        <xdr:cNvCxnSpPr/>
      </xdr:nvCxnSpPr>
      <xdr:spPr>
        <a:xfrm>
          <a:off x="5960110" y="1485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2" name="テキスト ボックス 331">
          <a:extLst>
            <a:ext uri="{FF2B5EF4-FFF2-40B4-BE49-F238E27FC236}">
              <a16:creationId xmlns:a16="http://schemas.microsoft.com/office/drawing/2014/main" id="{41B510C4-B2BB-4A83-A1A2-752E76926E10}"/>
            </a:ext>
          </a:extLst>
        </xdr:cNvPr>
        <xdr:cNvSpPr txBox="1"/>
      </xdr:nvSpPr>
      <xdr:spPr>
        <a:xfrm>
          <a:off x="5527040"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DB51FB92-1C33-4073-BB2B-7A5AD2ABA1AB}"/>
            </a:ext>
          </a:extLst>
        </xdr:cNvPr>
        <xdr:cNvCxnSpPr/>
      </xdr:nvCxnSpPr>
      <xdr:spPr>
        <a:xfrm>
          <a:off x="5960110" y="1447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4" name="テキスト ボックス 333">
          <a:extLst>
            <a:ext uri="{FF2B5EF4-FFF2-40B4-BE49-F238E27FC236}">
              <a16:creationId xmlns:a16="http://schemas.microsoft.com/office/drawing/2014/main" id="{50A514DF-ED62-4873-94B5-F7DF8AF949F1}"/>
            </a:ext>
          </a:extLst>
        </xdr:cNvPr>
        <xdr:cNvSpPr txBox="1"/>
      </xdr:nvSpPr>
      <xdr:spPr>
        <a:xfrm>
          <a:off x="5527040" y="14333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2ADC0740-4DB7-438B-958C-7ACBC32764E7}"/>
            </a:ext>
          </a:extLst>
        </xdr:cNvPr>
        <xdr:cNvCxnSpPr/>
      </xdr:nvCxnSpPr>
      <xdr:spPr>
        <a:xfrm>
          <a:off x="5960110" y="1409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6" name="テキスト ボックス 335">
          <a:extLst>
            <a:ext uri="{FF2B5EF4-FFF2-40B4-BE49-F238E27FC236}">
              <a16:creationId xmlns:a16="http://schemas.microsoft.com/office/drawing/2014/main" id="{9E014ED4-17C6-4927-9C7E-E9C7C40CBD0D}"/>
            </a:ext>
          </a:extLst>
        </xdr:cNvPr>
        <xdr:cNvSpPr txBox="1"/>
      </xdr:nvSpPr>
      <xdr:spPr>
        <a:xfrm>
          <a:off x="5527040" y="13952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C26C9DBA-6B84-4AF2-B82A-9EDBFF27F90F}"/>
            </a:ext>
          </a:extLst>
        </xdr:cNvPr>
        <xdr:cNvCxnSpPr/>
      </xdr:nvCxnSpPr>
      <xdr:spPr>
        <a:xfrm>
          <a:off x="5960110" y="1371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38" name="テキスト ボックス 337">
          <a:extLst>
            <a:ext uri="{FF2B5EF4-FFF2-40B4-BE49-F238E27FC236}">
              <a16:creationId xmlns:a16="http://schemas.microsoft.com/office/drawing/2014/main" id="{27477FA5-0707-46E1-9E77-550484720B55}"/>
            </a:ext>
          </a:extLst>
        </xdr:cNvPr>
        <xdr:cNvSpPr txBox="1"/>
      </xdr:nvSpPr>
      <xdr:spPr>
        <a:xfrm>
          <a:off x="5527040" y="13571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3FB8BD06-1641-4692-8FFC-702370378117}"/>
            </a:ext>
          </a:extLst>
        </xdr:cNvPr>
        <xdr:cNvCxnSpPr/>
      </xdr:nvCxnSpPr>
      <xdr:spPr>
        <a:xfrm>
          <a:off x="5960110" y="1333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0" name="テキスト ボックス 339">
          <a:extLst>
            <a:ext uri="{FF2B5EF4-FFF2-40B4-BE49-F238E27FC236}">
              <a16:creationId xmlns:a16="http://schemas.microsoft.com/office/drawing/2014/main" id="{3369609E-92BF-4982-AA00-1BDC2811EEA7}"/>
            </a:ext>
          </a:extLst>
        </xdr:cNvPr>
        <xdr:cNvSpPr txBox="1"/>
      </xdr:nvSpPr>
      <xdr:spPr>
        <a:xfrm>
          <a:off x="5527040" y="13194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5A87AA4-9270-4436-A93B-CF0CA6F0811F}"/>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2" name="テキスト ボックス 341">
          <a:extLst>
            <a:ext uri="{FF2B5EF4-FFF2-40B4-BE49-F238E27FC236}">
              <a16:creationId xmlns:a16="http://schemas.microsoft.com/office/drawing/2014/main" id="{E1D0A5A2-21AA-4A96-B9EB-F5CF6EFB4EC0}"/>
            </a:ext>
          </a:extLst>
        </xdr:cNvPr>
        <xdr:cNvSpPr txBox="1"/>
      </xdr:nvSpPr>
      <xdr:spPr>
        <a:xfrm>
          <a:off x="5527040" y="1281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CE57669B-807C-46FB-BFB9-D6E69CBAE71B}"/>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41910</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6E337A19-01B8-485F-B314-0716638F4C34}"/>
            </a:ext>
          </a:extLst>
        </xdr:cNvPr>
        <xdr:cNvCxnSpPr/>
      </xdr:nvCxnSpPr>
      <xdr:spPr>
        <a:xfrm flipV="1">
          <a:off x="9429115" y="13588365"/>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106680</xdr:rowOff>
    </xdr:from>
    <xdr:ext cx="469900" cy="259080"/>
    <xdr:sp macro="" textlink="">
      <xdr:nvSpPr>
        <xdr:cNvPr id="345" name="【福祉施設】&#10;一人当たり面積最小値テキスト">
          <a:extLst>
            <a:ext uri="{FF2B5EF4-FFF2-40B4-BE49-F238E27FC236}">
              <a16:creationId xmlns:a16="http://schemas.microsoft.com/office/drawing/2014/main" id="{A9E17E34-D17B-426D-842B-CF8740595FD8}"/>
            </a:ext>
          </a:extLst>
        </xdr:cNvPr>
        <xdr:cNvSpPr txBox="1"/>
      </xdr:nvSpPr>
      <xdr:spPr>
        <a:xfrm>
          <a:off x="9467850" y="14849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FC55A520-04E9-4D9D-AD38-8CF359ECEF72}"/>
            </a:ext>
          </a:extLst>
        </xdr:cNvPr>
        <xdr:cNvCxnSpPr/>
      </xdr:nvCxnSpPr>
      <xdr:spPr>
        <a:xfrm>
          <a:off x="9356090" y="148456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160020</xdr:rowOff>
    </xdr:from>
    <xdr:ext cx="469900" cy="259080"/>
    <xdr:sp macro="" textlink="">
      <xdr:nvSpPr>
        <xdr:cNvPr id="347" name="【福祉施設】&#10;一人当たり面積最大値テキスト">
          <a:extLst>
            <a:ext uri="{FF2B5EF4-FFF2-40B4-BE49-F238E27FC236}">
              <a16:creationId xmlns:a16="http://schemas.microsoft.com/office/drawing/2014/main" id="{EC802031-DBDE-416E-87AA-F861946650F1}"/>
            </a:ext>
          </a:extLst>
        </xdr:cNvPr>
        <xdr:cNvSpPr txBox="1"/>
      </xdr:nvSpPr>
      <xdr:spPr>
        <a:xfrm>
          <a:off x="9467850" y="13363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48" name="直線コネクタ 347">
          <a:extLst>
            <a:ext uri="{FF2B5EF4-FFF2-40B4-BE49-F238E27FC236}">
              <a16:creationId xmlns:a16="http://schemas.microsoft.com/office/drawing/2014/main" id="{F0D5780A-51E5-4171-BF77-55D0AF6F24DA}"/>
            </a:ext>
          </a:extLst>
        </xdr:cNvPr>
        <xdr:cNvCxnSpPr/>
      </xdr:nvCxnSpPr>
      <xdr:spPr>
        <a:xfrm>
          <a:off x="9356090" y="135883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72390</xdr:rowOff>
    </xdr:from>
    <xdr:ext cx="469900" cy="259080"/>
    <xdr:sp macro="" textlink="">
      <xdr:nvSpPr>
        <xdr:cNvPr id="349" name="【福祉施設】&#10;一人当たり面積平均値テキスト">
          <a:extLst>
            <a:ext uri="{FF2B5EF4-FFF2-40B4-BE49-F238E27FC236}">
              <a16:creationId xmlns:a16="http://schemas.microsoft.com/office/drawing/2014/main" id="{72A39E6E-49A5-41AF-A028-D4A2C4367C81}"/>
            </a:ext>
          </a:extLst>
        </xdr:cNvPr>
        <xdr:cNvSpPr txBox="1"/>
      </xdr:nvSpPr>
      <xdr:spPr>
        <a:xfrm>
          <a:off x="9467850" y="14474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FDED2431-BA20-4D7F-A866-4894FFC50311}"/>
            </a:ext>
          </a:extLst>
        </xdr:cNvPr>
        <xdr:cNvSpPr/>
      </xdr:nvSpPr>
      <xdr:spPr>
        <a:xfrm>
          <a:off x="9394190" y="1449959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91FCDEED-07F9-4F45-96E9-4D984789EB08}"/>
            </a:ext>
          </a:extLst>
        </xdr:cNvPr>
        <xdr:cNvSpPr/>
      </xdr:nvSpPr>
      <xdr:spPr>
        <a:xfrm>
          <a:off x="8632190" y="144957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0AACFF64-97CC-4AAF-A85D-CA9A359B82FB}"/>
            </a:ext>
          </a:extLst>
        </xdr:cNvPr>
        <xdr:cNvSpPr/>
      </xdr:nvSpPr>
      <xdr:spPr>
        <a:xfrm>
          <a:off x="7846060" y="145091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211B5A76-B772-4E96-B03C-C7ED0FEDA7EA}"/>
            </a:ext>
          </a:extLst>
        </xdr:cNvPr>
        <xdr:cNvSpPr/>
      </xdr:nvSpPr>
      <xdr:spPr>
        <a:xfrm>
          <a:off x="7029450" y="14476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5A7FB7CE-B266-488C-82CD-6024C5207B43}"/>
            </a:ext>
          </a:extLst>
        </xdr:cNvPr>
        <xdr:cNvSpPr/>
      </xdr:nvSpPr>
      <xdr:spPr>
        <a:xfrm>
          <a:off x="6231890" y="144862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9AA122A2-A068-49B1-AFC2-35B4452E1D36}"/>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7401DA90-02C1-44BA-96E8-7B26C5B7549B}"/>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D57C5961-5163-403B-97D2-F6A1C9E5B9A3}"/>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CDA33B44-6856-444D-AEB1-A88EE80C962A}"/>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96F688BC-F2B0-4297-B4D7-2D5272F30A50}"/>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74930</xdr:rowOff>
    </xdr:from>
    <xdr:to>
      <xdr:col>55</xdr:col>
      <xdr:colOff>50800</xdr:colOff>
      <xdr:row>82</xdr:row>
      <xdr:rowOff>5080</xdr:rowOff>
    </xdr:to>
    <xdr:sp macro="" textlink="">
      <xdr:nvSpPr>
        <xdr:cNvPr id="360" name="楕円 359">
          <a:extLst>
            <a:ext uri="{FF2B5EF4-FFF2-40B4-BE49-F238E27FC236}">
              <a16:creationId xmlns:a16="http://schemas.microsoft.com/office/drawing/2014/main" id="{CCA9E0A3-A389-4950-B903-5B2E62E17257}"/>
            </a:ext>
          </a:extLst>
        </xdr:cNvPr>
        <xdr:cNvSpPr/>
      </xdr:nvSpPr>
      <xdr:spPr>
        <a:xfrm>
          <a:off x="9394190" y="139623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97790</xdr:rowOff>
    </xdr:from>
    <xdr:ext cx="469900" cy="258445"/>
    <xdr:sp macro="" textlink="">
      <xdr:nvSpPr>
        <xdr:cNvPr id="361" name="【福祉施設】&#10;一人当たり面積該当値テキスト">
          <a:extLst>
            <a:ext uri="{FF2B5EF4-FFF2-40B4-BE49-F238E27FC236}">
              <a16:creationId xmlns:a16="http://schemas.microsoft.com/office/drawing/2014/main" id="{ED4A79AF-726C-494F-8EC6-C01B35A97994}"/>
            </a:ext>
          </a:extLst>
        </xdr:cNvPr>
        <xdr:cNvSpPr txBox="1"/>
      </xdr:nvSpPr>
      <xdr:spPr>
        <a:xfrm>
          <a:off x="9467850" y="13809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2" name="楕円 361">
          <a:extLst>
            <a:ext uri="{FF2B5EF4-FFF2-40B4-BE49-F238E27FC236}">
              <a16:creationId xmlns:a16="http://schemas.microsoft.com/office/drawing/2014/main" id="{9892FD95-D4A0-4059-B96C-747E891A4F4E}"/>
            </a:ext>
          </a:extLst>
        </xdr:cNvPr>
        <xdr:cNvSpPr/>
      </xdr:nvSpPr>
      <xdr:spPr>
        <a:xfrm>
          <a:off x="8632190" y="139719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125730</xdr:rowOff>
    </xdr:from>
    <xdr:to>
      <xdr:col>55</xdr:col>
      <xdr:colOff>0</xdr:colOff>
      <xdr:row>81</xdr:row>
      <xdr:rowOff>133350</xdr:rowOff>
    </xdr:to>
    <xdr:cxnSp macro="">
      <xdr:nvCxnSpPr>
        <xdr:cNvPr id="363" name="直線コネクタ 362">
          <a:extLst>
            <a:ext uri="{FF2B5EF4-FFF2-40B4-BE49-F238E27FC236}">
              <a16:creationId xmlns:a16="http://schemas.microsoft.com/office/drawing/2014/main" id="{1B2FC4F0-1A96-43DC-A6E1-86588AF9370F}"/>
            </a:ext>
          </a:extLst>
        </xdr:cNvPr>
        <xdr:cNvCxnSpPr/>
      </xdr:nvCxnSpPr>
      <xdr:spPr>
        <a:xfrm flipV="1">
          <a:off x="8686800" y="1401699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90170</xdr:rowOff>
    </xdr:from>
    <xdr:to>
      <xdr:col>46</xdr:col>
      <xdr:colOff>38100</xdr:colOff>
      <xdr:row>82</xdr:row>
      <xdr:rowOff>20320</xdr:rowOff>
    </xdr:to>
    <xdr:sp macro="" textlink="">
      <xdr:nvSpPr>
        <xdr:cNvPr id="364" name="楕円 363">
          <a:extLst>
            <a:ext uri="{FF2B5EF4-FFF2-40B4-BE49-F238E27FC236}">
              <a16:creationId xmlns:a16="http://schemas.microsoft.com/office/drawing/2014/main" id="{1924E6EF-1A0F-41C1-A7D3-3BC5E4EC6333}"/>
            </a:ext>
          </a:extLst>
        </xdr:cNvPr>
        <xdr:cNvSpPr/>
      </xdr:nvSpPr>
      <xdr:spPr>
        <a:xfrm>
          <a:off x="7846060" y="139814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140970</xdr:rowOff>
    </xdr:to>
    <xdr:cxnSp macro="">
      <xdr:nvCxnSpPr>
        <xdr:cNvPr id="365" name="直線コネクタ 364">
          <a:extLst>
            <a:ext uri="{FF2B5EF4-FFF2-40B4-BE49-F238E27FC236}">
              <a16:creationId xmlns:a16="http://schemas.microsoft.com/office/drawing/2014/main" id="{3B668ABC-2F9C-4A43-BFC4-9F4FB3CAD780}"/>
            </a:ext>
          </a:extLst>
        </xdr:cNvPr>
        <xdr:cNvCxnSpPr/>
      </xdr:nvCxnSpPr>
      <xdr:spPr>
        <a:xfrm flipV="1">
          <a:off x="7889240" y="14016990"/>
          <a:ext cx="7975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101600</xdr:rowOff>
    </xdr:from>
    <xdr:to>
      <xdr:col>41</xdr:col>
      <xdr:colOff>101600</xdr:colOff>
      <xdr:row>82</xdr:row>
      <xdr:rowOff>31750</xdr:rowOff>
    </xdr:to>
    <xdr:sp macro="" textlink="">
      <xdr:nvSpPr>
        <xdr:cNvPr id="366" name="楕円 365">
          <a:extLst>
            <a:ext uri="{FF2B5EF4-FFF2-40B4-BE49-F238E27FC236}">
              <a16:creationId xmlns:a16="http://schemas.microsoft.com/office/drawing/2014/main" id="{21B3063A-CE8C-46A4-90D8-0D1149D7403D}"/>
            </a:ext>
          </a:extLst>
        </xdr:cNvPr>
        <xdr:cNvSpPr/>
      </xdr:nvSpPr>
      <xdr:spPr>
        <a:xfrm>
          <a:off x="7029450" y="13985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140970</xdr:rowOff>
    </xdr:from>
    <xdr:to>
      <xdr:col>45</xdr:col>
      <xdr:colOff>177800</xdr:colOff>
      <xdr:row>81</xdr:row>
      <xdr:rowOff>152400</xdr:rowOff>
    </xdr:to>
    <xdr:cxnSp macro="">
      <xdr:nvCxnSpPr>
        <xdr:cNvPr id="367" name="直線コネクタ 366">
          <a:extLst>
            <a:ext uri="{FF2B5EF4-FFF2-40B4-BE49-F238E27FC236}">
              <a16:creationId xmlns:a16="http://schemas.microsoft.com/office/drawing/2014/main" id="{55824B9D-9F01-44AD-87C5-B4536ABAE5B2}"/>
            </a:ext>
          </a:extLst>
        </xdr:cNvPr>
        <xdr:cNvCxnSpPr/>
      </xdr:nvCxnSpPr>
      <xdr:spPr>
        <a:xfrm flipV="1">
          <a:off x="7084060" y="14026515"/>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162560</xdr:rowOff>
    </xdr:from>
    <xdr:to>
      <xdr:col>36</xdr:col>
      <xdr:colOff>165100</xdr:colOff>
      <xdr:row>82</xdr:row>
      <xdr:rowOff>92710</xdr:rowOff>
    </xdr:to>
    <xdr:sp macro="" textlink="">
      <xdr:nvSpPr>
        <xdr:cNvPr id="368" name="楕円 367">
          <a:extLst>
            <a:ext uri="{FF2B5EF4-FFF2-40B4-BE49-F238E27FC236}">
              <a16:creationId xmlns:a16="http://schemas.microsoft.com/office/drawing/2014/main" id="{00D42FCA-40C7-4A07-A2CC-CF223EBD9C85}"/>
            </a:ext>
          </a:extLst>
        </xdr:cNvPr>
        <xdr:cNvSpPr/>
      </xdr:nvSpPr>
      <xdr:spPr>
        <a:xfrm>
          <a:off x="6231890" y="140519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152400</xdr:rowOff>
    </xdr:from>
    <xdr:to>
      <xdr:col>41</xdr:col>
      <xdr:colOff>50800</xdr:colOff>
      <xdr:row>82</xdr:row>
      <xdr:rowOff>41910</xdr:rowOff>
    </xdr:to>
    <xdr:cxnSp macro="">
      <xdr:nvCxnSpPr>
        <xdr:cNvPr id="369" name="直線コネクタ 368">
          <a:extLst>
            <a:ext uri="{FF2B5EF4-FFF2-40B4-BE49-F238E27FC236}">
              <a16:creationId xmlns:a16="http://schemas.microsoft.com/office/drawing/2014/main" id="{81AA7048-B49D-418E-87B2-DFC59346E215}"/>
            </a:ext>
          </a:extLst>
        </xdr:cNvPr>
        <xdr:cNvCxnSpPr/>
      </xdr:nvCxnSpPr>
      <xdr:spPr>
        <a:xfrm flipV="1">
          <a:off x="6286500" y="14039850"/>
          <a:ext cx="7975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11430</xdr:rowOff>
    </xdr:from>
    <xdr:ext cx="469900" cy="259080"/>
    <xdr:sp macro="" textlink="">
      <xdr:nvSpPr>
        <xdr:cNvPr id="370" name="n_1aveValue【福祉施設】&#10;一人当たり面積">
          <a:extLst>
            <a:ext uri="{FF2B5EF4-FFF2-40B4-BE49-F238E27FC236}">
              <a16:creationId xmlns:a16="http://schemas.microsoft.com/office/drawing/2014/main" id="{C307B266-1791-4932-B1E7-E539CA0EFD08}"/>
            </a:ext>
          </a:extLst>
        </xdr:cNvPr>
        <xdr:cNvSpPr txBox="1"/>
      </xdr:nvSpPr>
      <xdr:spPr>
        <a:xfrm>
          <a:off x="8454390" y="1458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30480</xdr:rowOff>
    </xdr:from>
    <xdr:ext cx="469265" cy="258445"/>
    <xdr:sp macro="" textlink="">
      <xdr:nvSpPr>
        <xdr:cNvPr id="371" name="n_2aveValue【福祉施設】&#10;一人当たり面積">
          <a:extLst>
            <a:ext uri="{FF2B5EF4-FFF2-40B4-BE49-F238E27FC236}">
              <a16:creationId xmlns:a16="http://schemas.microsoft.com/office/drawing/2014/main" id="{B8F4801F-355B-40E8-9A75-A630C5B3121A}"/>
            </a:ext>
          </a:extLst>
        </xdr:cNvPr>
        <xdr:cNvSpPr txBox="1"/>
      </xdr:nvSpPr>
      <xdr:spPr>
        <a:xfrm>
          <a:off x="7673340" y="14601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167640</xdr:rowOff>
    </xdr:from>
    <xdr:ext cx="469265" cy="258445"/>
    <xdr:sp macro="" textlink="">
      <xdr:nvSpPr>
        <xdr:cNvPr id="372" name="n_3aveValue【福祉施設】&#10;一人当たり面積">
          <a:extLst>
            <a:ext uri="{FF2B5EF4-FFF2-40B4-BE49-F238E27FC236}">
              <a16:creationId xmlns:a16="http://schemas.microsoft.com/office/drawing/2014/main" id="{BAE1EF9B-40C1-4535-9439-C0D562CB01B7}"/>
            </a:ext>
          </a:extLst>
        </xdr:cNvPr>
        <xdr:cNvSpPr txBox="1"/>
      </xdr:nvSpPr>
      <xdr:spPr>
        <a:xfrm>
          <a:off x="6866255" y="14573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3810</xdr:rowOff>
    </xdr:from>
    <xdr:ext cx="469265" cy="259080"/>
    <xdr:sp macro="" textlink="">
      <xdr:nvSpPr>
        <xdr:cNvPr id="373" name="n_4aveValue【福祉施設】&#10;一人当たり面積">
          <a:extLst>
            <a:ext uri="{FF2B5EF4-FFF2-40B4-BE49-F238E27FC236}">
              <a16:creationId xmlns:a16="http://schemas.microsoft.com/office/drawing/2014/main" id="{0CB7EC0F-4FB1-4A02-8FDB-6F472B90B65E}"/>
            </a:ext>
          </a:extLst>
        </xdr:cNvPr>
        <xdr:cNvSpPr txBox="1"/>
      </xdr:nvSpPr>
      <xdr:spPr>
        <a:xfrm>
          <a:off x="6068695" y="14578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29210</xdr:rowOff>
    </xdr:from>
    <xdr:ext cx="469900" cy="258445"/>
    <xdr:sp macro="" textlink="">
      <xdr:nvSpPr>
        <xdr:cNvPr id="374" name="n_1mainValue【福祉施設】&#10;一人当たり面積">
          <a:extLst>
            <a:ext uri="{FF2B5EF4-FFF2-40B4-BE49-F238E27FC236}">
              <a16:creationId xmlns:a16="http://schemas.microsoft.com/office/drawing/2014/main" id="{F8B668AC-7F49-49F4-99AC-083C2F39ECC9}"/>
            </a:ext>
          </a:extLst>
        </xdr:cNvPr>
        <xdr:cNvSpPr txBox="1"/>
      </xdr:nvSpPr>
      <xdr:spPr>
        <a:xfrm>
          <a:off x="8454390" y="13743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36830</xdr:rowOff>
    </xdr:from>
    <xdr:ext cx="469265" cy="259080"/>
    <xdr:sp macro="" textlink="">
      <xdr:nvSpPr>
        <xdr:cNvPr id="375" name="n_2mainValue【福祉施設】&#10;一人当たり面積">
          <a:extLst>
            <a:ext uri="{FF2B5EF4-FFF2-40B4-BE49-F238E27FC236}">
              <a16:creationId xmlns:a16="http://schemas.microsoft.com/office/drawing/2014/main" id="{93853E1B-2BAB-4E58-8F33-9D5C5100C3F5}"/>
            </a:ext>
          </a:extLst>
        </xdr:cNvPr>
        <xdr:cNvSpPr txBox="1"/>
      </xdr:nvSpPr>
      <xdr:spPr>
        <a:xfrm>
          <a:off x="7673340" y="13752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48260</xdr:rowOff>
    </xdr:from>
    <xdr:ext cx="469265" cy="259080"/>
    <xdr:sp macro="" textlink="">
      <xdr:nvSpPr>
        <xdr:cNvPr id="376" name="n_3mainValue【福祉施設】&#10;一人当たり面積">
          <a:extLst>
            <a:ext uri="{FF2B5EF4-FFF2-40B4-BE49-F238E27FC236}">
              <a16:creationId xmlns:a16="http://schemas.microsoft.com/office/drawing/2014/main" id="{DF9850AC-D052-4DEE-A879-545F1E3D3F4D}"/>
            </a:ext>
          </a:extLst>
        </xdr:cNvPr>
        <xdr:cNvSpPr txBox="1"/>
      </xdr:nvSpPr>
      <xdr:spPr>
        <a:xfrm>
          <a:off x="6866255" y="13766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109220</xdr:rowOff>
    </xdr:from>
    <xdr:ext cx="469265" cy="258445"/>
    <xdr:sp macro="" textlink="">
      <xdr:nvSpPr>
        <xdr:cNvPr id="377" name="n_4mainValue【福祉施設】&#10;一人当たり面積">
          <a:extLst>
            <a:ext uri="{FF2B5EF4-FFF2-40B4-BE49-F238E27FC236}">
              <a16:creationId xmlns:a16="http://schemas.microsoft.com/office/drawing/2014/main" id="{4938CF01-3863-4202-B9A3-D744EE5E88F8}"/>
            </a:ext>
          </a:extLst>
        </xdr:cNvPr>
        <xdr:cNvSpPr txBox="1"/>
      </xdr:nvSpPr>
      <xdr:spPr>
        <a:xfrm>
          <a:off x="6068695" y="13823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7FF58F-E15F-496F-957A-0F3C03AC5E1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352CF48-B7EF-4149-B276-62C6ED3F22EB}"/>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FD61617-E2E4-45E2-9251-1262D31107CA}"/>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15C3519-1FDC-4417-B228-BDAC407302FE}"/>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BDEC55C-0EB0-4AD0-873B-22CE7AA3165F}"/>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3305627-3F2E-4AC9-8EC6-1747858983B7}"/>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1C83678-1BCE-4D2A-8DDF-FD0A606988E2}"/>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1CB88CF-C9D0-47EE-85C2-D1961FDED7B9}"/>
            </a:ext>
          </a:extLst>
        </xdr:cNvPr>
        <xdr:cNvSpPr/>
      </xdr:nvSpPr>
      <xdr:spPr>
        <a:xfrm>
          <a:off x="6858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6" name="テキスト ボックス 385">
          <a:extLst>
            <a:ext uri="{FF2B5EF4-FFF2-40B4-BE49-F238E27FC236}">
              <a16:creationId xmlns:a16="http://schemas.microsoft.com/office/drawing/2014/main" id="{ADDF5BAD-D692-4A5B-A162-34C675F9E397}"/>
            </a:ext>
          </a:extLst>
        </xdr:cNvPr>
        <xdr:cNvSpPr txBox="1"/>
      </xdr:nvSpPr>
      <xdr:spPr>
        <a:xfrm>
          <a:off x="66675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FCDE9D92-DDB0-4016-B36D-54E5FA9C8AD8}"/>
            </a:ext>
          </a:extLst>
        </xdr:cNvPr>
        <xdr:cNvCxnSpPr/>
      </xdr:nvCxnSpPr>
      <xdr:spPr>
        <a:xfrm>
          <a:off x="6858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8" name="テキスト ボックス 387">
          <a:extLst>
            <a:ext uri="{FF2B5EF4-FFF2-40B4-BE49-F238E27FC236}">
              <a16:creationId xmlns:a16="http://schemas.microsoft.com/office/drawing/2014/main" id="{0455C9EE-1D29-4322-97E5-A5D22188D7AD}"/>
            </a:ext>
          </a:extLst>
        </xdr:cNvPr>
        <xdr:cNvSpPr txBox="1"/>
      </xdr:nvSpPr>
      <xdr:spPr>
        <a:xfrm>
          <a:off x="273685" y="1890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9" name="直線コネクタ 388">
          <a:extLst>
            <a:ext uri="{FF2B5EF4-FFF2-40B4-BE49-F238E27FC236}">
              <a16:creationId xmlns:a16="http://schemas.microsoft.com/office/drawing/2014/main" id="{52E11160-2E09-4606-BD6E-ED9316696213}"/>
            </a:ext>
          </a:extLst>
        </xdr:cNvPr>
        <xdr:cNvCxnSpPr/>
      </xdr:nvCxnSpPr>
      <xdr:spPr>
        <a:xfrm>
          <a:off x="6858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0" name="テキスト ボックス 389">
          <a:extLst>
            <a:ext uri="{FF2B5EF4-FFF2-40B4-BE49-F238E27FC236}">
              <a16:creationId xmlns:a16="http://schemas.microsoft.com/office/drawing/2014/main" id="{DB34B091-2FF0-49E7-A757-D26C2700CB06}"/>
            </a:ext>
          </a:extLst>
        </xdr:cNvPr>
        <xdr:cNvSpPr txBox="1"/>
      </xdr:nvSpPr>
      <xdr:spPr>
        <a:xfrm>
          <a:off x="273685" y="185794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1" name="直線コネクタ 390">
          <a:extLst>
            <a:ext uri="{FF2B5EF4-FFF2-40B4-BE49-F238E27FC236}">
              <a16:creationId xmlns:a16="http://schemas.microsoft.com/office/drawing/2014/main" id="{1E6AB616-3A31-44B7-9F6B-7D11BE442D2C}"/>
            </a:ext>
          </a:extLst>
        </xdr:cNvPr>
        <xdr:cNvCxnSpPr/>
      </xdr:nvCxnSpPr>
      <xdr:spPr>
        <a:xfrm>
          <a:off x="6858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2" name="テキスト ボックス 391">
          <a:extLst>
            <a:ext uri="{FF2B5EF4-FFF2-40B4-BE49-F238E27FC236}">
              <a16:creationId xmlns:a16="http://schemas.microsoft.com/office/drawing/2014/main" id="{E719C878-2469-43D4-800C-31B7DE29665A}"/>
            </a:ext>
          </a:extLst>
        </xdr:cNvPr>
        <xdr:cNvSpPr txBox="1"/>
      </xdr:nvSpPr>
      <xdr:spPr>
        <a:xfrm>
          <a:off x="34353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3" name="直線コネクタ 392">
          <a:extLst>
            <a:ext uri="{FF2B5EF4-FFF2-40B4-BE49-F238E27FC236}">
              <a16:creationId xmlns:a16="http://schemas.microsoft.com/office/drawing/2014/main" id="{B48BFD23-CC60-4DC2-B461-873FF3AA9F35}"/>
            </a:ext>
          </a:extLst>
        </xdr:cNvPr>
        <xdr:cNvCxnSpPr/>
      </xdr:nvCxnSpPr>
      <xdr:spPr>
        <a:xfrm>
          <a:off x="6858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4" name="テキスト ボックス 393">
          <a:extLst>
            <a:ext uri="{FF2B5EF4-FFF2-40B4-BE49-F238E27FC236}">
              <a16:creationId xmlns:a16="http://schemas.microsoft.com/office/drawing/2014/main" id="{8048DDD8-12F0-4717-81C1-A2A057182EE0}"/>
            </a:ext>
          </a:extLst>
        </xdr:cNvPr>
        <xdr:cNvSpPr txBox="1"/>
      </xdr:nvSpPr>
      <xdr:spPr>
        <a:xfrm>
          <a:off x="343535" y="17924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5" name="直線コネクタ 394">
          <a:extLst>
            <a:ext uri="{FF2B5EF4-FFF2-40B4-BE49-F238E27FC236}">
              <a16:creationId xmlns:a16="http://schemas.microsoft.com/office/drawing/2014/main" id="{1531CA03-52B9-40B5-9661-65111211BC13}"/>
            </a:ext>
          </a:extLst>
        </xdr:cNvPr>
        <xdr:cNvCxnSpPr/>
      </xdr:nvCxnSpPr>
      <xdr:spPr>
        <a:xfrm>
          <a:off x="6858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6" name="テキスト ボックス 395">
          <a:extLst>
            <a:ext uri="{FF2B5EF4-FFF2-40B4-BE49-F238E27FC236}">
              <a16:creationId xmlns:a16="http://schemas.microsoft.com/office/drawing/2014/main" id="{7D98C2A0-BED7-450F-A4F6-CC7A691161AB}"/>
            </a:ext>
          </a:extLst>
        </xdr:cNvPr>
        <xdr:cNvSpPr txBox="1"/>
      </xdr:nvSpPr>
      <xdr:spPr>
        <a:xfrm>
          <a:off x="3435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7" name="直線コネクタ 396">
          <a:extLst>
            <a:ext uri="{FF2B5EF4-FFF2-40B4-BE49-F238E27FC236}">
              <a16:creationId xmlns:a16="http://schemas.microsoft.com/office/drawing/2014/main" id="{91EE8110-0042-4F6C-BBFD-FF34055D5978}"/>
            </a:ext>
          </a:extLst>
        </xdr:cNvPr>
        <xdr:cNvCxnSpPr/>
      </xdr:nvCxnSpPr>
      <xdr:spPr>
        <a:xfrm>
          <a:off x="6858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8" name="テキスト ボックス 397">
          <a:extLst>
            <a:ext uri="{FF2B5EF4-FFF2-40B4-BE49-F238E27FC236}">
              <a16:creationId xmlns:a16="http://schemas.microsoft.com/office/drawing/2014/main" id="{4FC53E71-E18D-4BF2-966C-A72107594F23}"/>
            </a:ext>
          </a:extLst>
        </xdr:cNvPr>
        <xdr:cNvSpPr txBox="1"/>
      </xdr:nvSpPr>
      <xdr:spPr>
        <a:xfrm>
          <a:off x="34353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9" name="直線コネクタ 398">
          <a:extLst>
            <a:ext uri="{FF2B5EF4-FFF2-40B4-BE49-F238E27FC236}">
              <a16:creationId xmlns:a16="http://schemas.microsoft.com/office/drawing/2014/main" id="{D9217C07-8D22-4BFA-AB68-ED582FF7479A}"/>
            </a:ext>
          </a:extLst>
        </xdr:cNvPr>
        <xdr:cNvCxnSpPr/>
      </xdr:nvCxnSpPr>
      <xdr:spPr>
        <a:xfrm>
          <a:off x="6858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0" name="テキスト ボックス 399">
          <a:extLst>
            <a:ext uri="{FF2B5EF4-FFF2-40B4-BE49-F238E27FC236}">
              <a16:creationId xmlns:a16="http://schemas.microsoft.com/office/drawing/2014/main" id="{F016CBFA-E37F-4488-9313-01DBAA565BD3}"/>
            </a:ext>
          </a:extLst>
        </xdr:cNvPr>
        <xdr:cNvSpPr txBox="1"/>
      </xdr:nvSpPr>
      <xdr:spPr>
        <a:xfrm>
          <a:off x="386715" y="1694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2A78F64A-9D09-43E4-BF6C-AFB4A41C858A}"/>
            </a:ext>
          </a:extLst>
        </xdr:cNvPr>
        <xdr:cNvCxnSpPr/>
      </xdr:nvCxnSpPr>
      <xdr:spPr>
        <a:xfrm>
          <a:off x="6858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6299D41D-5D30-4D49-A60F-8F84104146D4}"/>
            </a:ext>
          </a:extLst>
        </xdr:cNvPr>
        <xdr:cNvSpPr/>
      </xdr:nvSpPr>
      <xdr:spPr>
        <a:xfrm>
          <a:off x="6858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167640</xdr:rowOff>
    </xdr:from>
    <xdr:to>
      <xdr:col>24</xdr:col>
      <xdr:colOff>62865</xdr:colOff>
      <xdr:row>109</xdr:row>
      <xdr:rowOff>25400</xdr:rowOff>
    </xdr:to>
    <xdr:cxnSp macro="">
      <xdr:nvCxnSpPr>
        <xdr:cNvPr id="403" name="直線コネクタ 402">
          <a:extLst>
            <a:ext uri="{FF2B5EF4-FFF2-40B4-BE49-F238E27FC236}">
              <a16:creationId xmlns:a16="http://schemas.microsoft.com/office/drawing/2014/main" id="{5135C415-7337-4352-96C0-C69271253865}"/>
            </a:ext>
          </a:extLst>
        </xdr:cNvPr>
        <xdr:cNvCxnSpPr/>
      </xdr:nvCxnSpPr>
      <xdr:spPr>
        <a:xfrm flipV="1">
          <a:off x="4173855" y="1731645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29210</xdr:rowOff>
    </xdr:from>
    <xdr:ext cx="405130" cy="258445"/>
    <xdr:sp macro="" textlink="">
      <xdr:nvSpPr>
        <xdr:cNvPr id="404" name="【市民会館】&#10;有形固定資産減価償却率最小値テキスト">
          <a:extLst>
            <a:ext uri="{FF2B5EF4-FFF2-40B4-BE49-F238E27FC236}">
              <a16:creationId xmlns:a16="http://schemas.microsoft.com/office/drawing/2014/main" id="{95E6386C-6FEA-4E3B-97A6-77A160652352}"/>
            </a:ext>
          </a:extLst>
        </xdr:cNvPr>
        <xdr:cNvSpPr txBox="1"/>
      </xdr:nvSpPr>
      <xdr:spPr>
        <a:xfrm>
          <a:off x="4212590" y="18715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25400</xdr:rowOff>
    </xdr:from>
    <xdr:to>
      <xdr:col>24</xdr:col>
      <xdr:colOff>152400</xdr:colOff>
      <xdr:row>109</xdr:row>
      <xdr:rowOff>25400</xdr:rowOff>
    </xdr:to>
    <xdr:cxnSp macro="">
      <xdr:nvCxnSpPr>
        <xdr:cNvPr id="405" name="直線コネクタ 404">
          <a:extLst>
            <a:ext uri="{FF2B5EF4-FFF2-40B4-BE49-F238E27FC236}">
              <a16:creationId xmlns:a16="http://schemas.microsoft.com/office/drawing/2014/main" id="{3CB98AD6-CBA5-460E-8493-DDDC497CBA57}"/>
            </a:ext>
          </a:extLst>
        </xdr:cNvPr>
        <xdr:cNvCxnSpPr/>
      </xdr:nvCxnSpPr>
      <xdr:spPr>
        <a:xfrm>
          <a:off x="4112260" y="18709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114300</xdr:rowOff>
    </xdr:from>
    <xdr:ext cx="405130" cy="259080"/>
    <xdr:sp macro="" textlink="">
      <xdr:nvSpPr>
        <xdr:cNvPr id="406" name="【市民会館】&#10;有形固定資産減価償却率最大値テキスト">
          <a:extLst>
            <a:ext uri="{FF2B5EF4-FFF2-40B4-BE49-F238E27FC236}">
              <a16:creationId xmlns:a16="http://schemas.microsoft.com/office/drawing/2014/main" id="{C0BDD3A6-B810-4652-BB4F-E5CD3F18F292}"/>
            </a:ext>
          </a:extLst>
        </xdr:cNvPr>
        <xdr:cNvSpPr txBox="1"/>
      </xdr:nvSpPr>
      <xdr:spPr>
        <a:xfrm>
          <a:off x="421259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167640</xdr:rowOff>
    </xdr:from>
    <xdr:to>
      <xdr:col>24</xdr:col>
      <xdr:colOff>152400</xdr:colOff>
      <xdr:row>100</xdr:row>
      <xdr:rowOff>167640</xdr:rowOff>
    </xdr:to>
    <xdr:cxnSp macro="">
      <xdr:nvCxnSpPr>
        <xdr:cNvPr id="407" name="直線コネクタ 406">
          <a:extLst>
            <a:ext uri="{FF2B5EF4-FFF2-40B4-BE49-F238E27FC236}">
              <a16:creationId xmlns:a16="http://schemas.microsoft.com/office/drawing/2014/main" id="{AD87D4E2-5102-4AE3-BBD6-9B47DF865F70}"/>
            </a:ext>
          </a:extLst>
        </xdr:cNvPr>
        <xdr:cNvCxnSpPr/>
      </xdr:nvCxnSpPr>
      <xdr:spPr>
        <a:xfrm>
          <a:off x="4112260" y="17316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137795</xdr:rowOff>
    </xdr:from>
    <xdr:ext cx="405130" cy="259080"/>
    <xdr:sp macro="" textlink="">
      <xdr:nvSpPr>
        <xdr:cNvPr id="408" name="【市民会館】&#10;有形固定資産減価償却率平均値テキスト">
          <a:extLst>
            <a:ext uri="{FF2B5EF4-FFF2-40B4-BE49-F238E27FC236}">
              <a16:creationId xmlns:a16="http://schemas.microsoft.com/office/drawing/2014/main" id="{7C93A97B-7D92-46F6-B67C-2C81BEDF05AA}"/>
            </a:ext>
          </a:extLst>
        </xdr:cNvPr>
        <xdr:cNvSpPr txBox="1"/>
      </xdr:nvSpPr>
      <xdr:spPr>
        <a:xfrm>
          <a:off x="4212590" y="17793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114935</xdr:rowOff>
    </xdr:from>
    <xdr:to>
      <xdr:col>24</xdr:col>
      <xdr:colOff>114300</xdr:colOff>
      <xdr:row>105</xdr:row>
      <xdr:rowOff>45085</xdr:rowOff>
    </xdr:to>
    <xdr:sp macro="" textlink="">
      <xdr:nvSpPr>
        <xdr:cNvPr id="409" name="フローチャート: 判断 408">
          <a:extLst>
            <a:ext uri="{FF2B5EF4-FFF2-40B4-BE49-F238E27FC236}">
              <a16:creationId xmlns:a16="http://schemas.microsoft.com/office/drawing/2014/main" id="{117787D4-2F6E-4B1A-9747-5492CBE8CB69}"/>
            </a:ext>
          </a:extLst>
        </xdr:cNvPr>
        <xdr:cNvSpPr/>
      </xdr:nvSpPr>
      <xdr:spPr>
        <a:xfrm>
          <a:off x="4131310" y="179457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95885</xdr:rowOff>
    </xdr:from>
    <xdr:to>
      <xdr:col>20</xdr:col>
      <xdr:colOff>38100</xdr:colOff>
      <xdr:row>105</xdr:row>
      <xdr:rowOff>26035</xdr:rowOff>
    </xdr:to>
    <xdr:sp macro="" textlink="">
      <xdr:nvSpPr>
        <xdr:cNvPr id="410" name="フローチャート: 判断 409">
          <a:extLst>
            <a:ext uri="{FF2B5EF4-FFF2-40B4-BE49-F238E27FC236}">
              <a16:creationId xmlns:a16="http://schemas.microsoft.com/office/drawing/2014/main" id="{C63B98A8-0501-4C28-AB7C-340BE86F2700}"/>
            </a:ext>
          </a:extLst>
        </xdr:cNvPr>
        <xdr:cNvSpPr/>
      </xdr:nvSpPr>
      <xdr:spPr>
        <a:xfrm>
          <a:off x="3388360" y="17922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64770</xdr:rowOff>
    </xdr:from>
    <xdr:to>
      <xdr:col>15</xdr:col>
      <xdr:colOff>101600</xdr:colOff>
      <xdr:row>104</xdr:row>
      <xdr:rowOff>166370</xdr:rowOff>
    </xdr:to>
    <xdr:sp macro="" textlink="">
      <xdr:nvSpPr>
        <xdr:cNvPr id="411" name="フローチャート: 判断 410">
          <a:extLst>
            <a:ext uri="{FF2B5EF4-FFF2-40B4-BE49-F238E27FC236}">
              <a16:creationId xmlns:a16="http://schemas.microsoft.com/office/drawing/2014/main" id="{76A1F404-EB13-4500-B151-448DFBF3AE20}"/>
            </a:ext>
          </a:extLst>
        </xdr:cNvPr>
        <xdr:cNvSpPr/>
      </xdr:nvSpPr>
      <xdr:spPr>
        <a:xfrm>
          <a:off x="2571750" y="1789366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48260</xdr:rowOff>
    </xdr:from>
    <xdr:to>
      <xdr:col>10</xdr:col>
      <xdr:colOff>165100</xdr:colOff>
      <xdr:row>104</xdr:row>
      <xdr:rowOff>149860</xdr:rowOff>
    </xdr:to>
    <xdr:sp macro="" textlink="">
      <xdr:nvSpPr>
        <xdr:cNvPr id="412" name="フローチャート: 判断 411">
          <a:extLst>
            <a:ext uri="{FF2B5EF4-FFF2-40B4-BE49-F238E27FC236}">
              <a16:creationId xmlns:a16="http://schemas.microsoft.com/office/drawing/2014/main" id="{C41D3BAD-E817-4D15-A5A0-4C18442C9192}"/>
            </a:ext>
          </a:extLst>
        </xdr:cNvPr>
        <xdr:cNvSpPr/>
      </xdr:nvSpPr>
      <xdr:spPr>
        <a:xfrm>
          <a:off x="1774190" y="178809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45085</xdr:rowOff>
    </xdr:from>
    <xdr:to>
      <xdr:col>6</xdr:col>
      <xdr:colOff>38100</xdr:colOff>
      <xdr:row>104</xdr:row>
      <xdr:rowOff>146685</xdr:rowOff>
    </xdr:to>
    <xdr:sp macro="" textlink="">
      <xdr:nvSpPr>
        <xdr:cNvPr id="413" name="フローチャート: 判断 412">
          <a:extLst>
            <a:ext uri="{FF2B5EF4-FFF2-40B4-BE49-F238E27FC236}">
              <a16:creationId xmlns:a16="http://schemas.microsoft.com/office/drawing/2014/main" id="{757887FA-4B1C-42FA-B161-ABA41D05ADE0}"/>
            </a:ext>
          </a:extLst>
        </xdr:cNvPr>
        <xdr:cNvSpPr/>
      </xdr:nvSpPr>
      <xdr:spPr>
        <a:xfrm>
          <a:off x="988060" y="17877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6E7F89A6-7CFE-4A32-AC3C-5B96BF861BBC}"/>
            </a:ext>
          </a:extLst>
        </xdr:cNvPr>
        <xdr:cNvSpPr txBox="1"/>
      </xdr:nvSpPr>
      <xdr:spPr>
        <a:xfrm>
          <a:off x="40030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5F0153A-0C48-403A-85E2-22D443179361}"/>
            </a:ext>
          </a:extLst>
        </xdr:cNvPr>
        <xdr:cNvSpPr txBox="1"/>
      </xdr:nvSpPr>
      <xdr:spPr>
        <a:xfrm>
          <a:off x="32600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295D2B35-064A-4F32-B0A6-7BDF18A98AB4}"/>
            </a:ext>
          </a:extLst>
        </xdr:cNvPr>
        <xdr:cNvSpPr txBox="1"/>
      </xdr:nvSpPr>
      <xdr:spPr>
        <a:xfrm>
          <a:off x="24549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283A7A63-413C-4739-93BE-8DC703CE548A}"/>
            </a:ext>
          </a:extLst>
        </xdr:cNvPr>
        <xdr:cNvSpPr txBox="1"/>
      </xdr:nvSpPr>
      <xdr:spPr>
        <a:xfrm>
          <a:off x="1657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E824D997-6C54-4F87-BBF5-05C651A25877}"/>
            </a:ext>
          </a:extLst>
        </xdr:cNvPr>
        <xdr:cNvSpPr txBox="1"/>
      </xdr:nvSpPr>
      <xdr:spPr>
        <a:xfrm>
          <a:off x="859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43180</xdr:rowOff>
    </xdr:from>
    <xdr:to>
      <xdr:col>24</xdr:col>
      <xdr:colOff>114300</xdr:colOff>
      <xdr:row>106</xdr:row>
      <xdr:rowOff>144780</xdr:rowOff>
    </xdr:to>
    <xdr:sp macro="" textlink="">
      <xdr:nvSpPr>
        <xdr:cNvPr id="419" name="楕円 418">
          <a:extLst>
            <a:ext uri="{FF2B5EF4-FFF2-40B4-BE49-F238E27FC236}">
              <a16:creationId xmlns:a16="http://schemas.microsoft.com/office/drawing/2014/main" id="{30174AD8-A6AB-429B-98AA-4AE948D2A8E6}"/>
            </a:ext>
          </a:extLst>
        </xdr:cNvPr>
        <xdr:cNvSpPr/>
      </xdr:nvSpPr>
      <xdr:spPr>
        <a:xfrm>
          <a:off x="4131310" y="182187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21590</xdr:rowOff>
    </xdr:from>
    <xdr:ext cx="405130" cy="259080"/>
    <xdr:sp macro="" textlink="">
      <xdr:nvSpPr>
        <xdr:cNvPr id="420" name="【市民会館】&#10;有形固定資産減価償却率該当値テキスト">
          <a:extLst>
            <a:ext uri="{FF2B5EF4-FFF2-40B4-BE49-F238E27FC236}">
              <a16:creationId xmlns:a16="http://schemas.microsoft.com/office/drawing/2014/main" id="{DE13ED75-01E6-4E59-B5C8-5751934EEE0E}"/>
            </a:ext>
          </a:extLst>
        </xdr:cNvPr>
        <xdr:cNvSpPr txBox="1"/>
      </xdr:nvSpPr>
      <xdr:spPr>
        <a:xfrm>
          <a:off x="4212590" y="1819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10795</xdr:rowOff>
    </xdr:from>
    <xdr:to>
      <xdr:col>20</xdr:col>
      <xdr:colOff>38100</xdr:colOff>
      <xdr:row>106</xdr:row>
      <xdr:rowOff>112395</xdr:rowOff>
    </xdr:to>
    <xdr:sp macro="" textlink="">
      <xdr:nvSpPr>
        <xdr:cNvPr id="421" name="楕円 420">
          <a:extLst>
            <a:ext uri="{FF2B5EF4-FFF2-40B4-BE49-F238E27FC236}">
              <a16:creationId xmlns:a16="http://schemas.microsoft.com/office/drawing/2014/main" id="{A05E187C-1D07-444B-8120-FDDAA522EE77}"/>
            </a:ext>
          </a:extLst>
        </xdr:cNvPr>
        <xdr:cNvSpPr/>
      </xdr:nvSpPr>
      <xdr:spPr>
        <a:xfrm>
          <a:off x="3388360" y="1818640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61595</xdr:rowOff>
    </xdr:from>
    <xdr:to>
      <xdr:col>24</xdr:col>
      <xdr:colOff>63500</xdr:colOff>
      <xdr:row>106</xdr:row>
      <xdr:rowOff>93980</xdr:rowOff>
    </xdr:to>
    <xdr:cxnSp macro="">
      <xdr:nvCxnSpPr>
        <xdr:cNvPr id="422" name="直線コネクタ 421">
          <a:extLst>
            <a:ext uri="{FF2B5EF4-FFF2-40B4-BE49-F238E27FC236}">
              <a16:creationId xmlns:a16="http://schemas.microsoft.com/office/drawing/2014/main" id="{85F7D862-6DE5-4D55-8458-B25E349940BB}"/>
            </a:ext>
          </a:extLst>
        </xdr:cNvPr>
        <xdr:cNvCxnSpPr/>
      </xdr:nvCxnSpPr>
      <xdr:spPr>
        <a:xfrm>
          <a:off x="3431540" y="18231485"/>
          <a:ext cx="7429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144780</xdr:rowOff>
    </xdr:from>
    <xdr:to>
      <xdr:col>15</xdr:col>
      <xdr:colOff>101600</xdr:colOff>
      <xdr:row>106</xdr:row>
      <xdr:rowOff>74930</xdr:rowOff>
    </xdr:to>
    <xdr:sp macro="" textlink="">
      <xdr:nvSpPr>
        <xdr:cNvPr id="423" name="楕円 422">
          <a:extLst>
            <a:ext uri="{FF2B5EF4-FFF2-40B4-BE49-F238E27FC236}">
              <a16:creationId xmlns:a16="http://schemas.microsoft.com/office/drawing/2014/main" id="{8342EB41-6F2E-4D0B-9DA3-283B06EB53B5}"/>
            </a:ext>
          </a:extLst>
        </xdr:cNvPr>
        <xdr:cNvSpPr/>
      </xdr:nvSpPr>
      <xdr:spPr>
        <a:xfrm>
          <a:off x="2571750" y="181451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24130</xdr:rowOff>
    </xdr:from>
    <xdr:to>
      <xdr:col>19</xdr:col>
      <xdr:colOff>177800</xdr:colOff>
      <xdr:row>106</xdr:row>
      <xdr:rowOff>61595</xdr:rowOff>
    </xdr:to>
    <xdr:cxnSp macro="">
      <xdr:nvCxnSpPr>
        <xdr:cNvPr id="424" name="直線コネクタ 423">
          <a:extLst>
            <a:ext uri="{FF2B5EF4-FFF2-40B4-BE49-F238E27FC236}">
              <a16:creationId xmlns:a16="http://schemas.microsoft.com/office/drawing/2014/main" id="{488B6B57-F8A8-42D9-8992-68DA769C9318}"/>
            </a:ext>
          </a:extLst>
        </xdr:cNvPr>
        <xdr:cNvCxnSpPr/>
      </xdr:nvCxnSpPr>
      <xdr:spPr>
        <a:xfrm>
          <a:off x="2626360" y="18194020"/>
          <a:ext cx="8051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109220</xdr:rowOff>
    </xdr:from>
    <xdr:to>
      <xdr:col>10</xdr:col>
      <xdr:colOff>165100</xdr:colOff>
      <xdr:row>106</xdr:row>
      <xdr:rowOff>38735</xdr:rowOff>
    </xdr:to>
    <xdr:sp macro="" textlink="">
      <xdr:nvSpPr>
        <xdr:cNvPr id="425" name="楕円 424">
          <a:extLst>
            <a:ext uri="{FF2B5EF4-FFF2-40B4-BE49-F238E27FC236}">
              <a16:creationId xmlns:a16="http://schemas.microsoft.com/office/drawing/2014/main" id="{A83BDF78-C0EB-46D1-A14D-BD2E3D91CACB}"/>
            </a:ext>
          </a:extLst>
        </xdr:cNvPr>
        <xdr:cNvSpPr/>
      </xdr:nvSpPr>
      <xdr:spPr>
        <a:xfrm>
          <a:off x="1774190" y="18109565"/>
          <a:ext cx="1092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159385</xdr:rowOff>
    </xdr:from>
    <xdr:to>
      <xdr:col>15</xdr:col>
      <xdr:colOff>50800</xdr:colOff>
      <xdr:row>106</xdr:row>
      <xdr:rowOff>24130</xdr:rowOff>
    </xdr:to>
    <xdr:cxnSp macro="">
      <xdr:nvCxnSpPr>
        <xdr:cNvPr id="426" name="直線コネクタ 425">
          <a:extLst>
            <a:ext uri="{FF2B5EF4-FFF2-40B4-BE49-F238E27FC236}">
              <a16:creationId xmlns:a16="http://schemas.microsoft.com/office/drawing/2014/main" id="{35D25BE6-8AE5-4F81-98B0-808437FF03B6}"/>
            </a:ext>
          </a:extLst>
        </xdr:cNvPr>
        <xdr:cNvCxnSpPr/>
      </xdr:nvCxnSpPr>
      <xdr:spPr>
        <a:xfrm>
          <a:off x="1828800" y="18163540"/>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74930</xdr:rowOff>
    </xdr:from>
    <xdr:to>
      <xdr:col>6</xdr:col>
      <xdr:colOff>38100</xdr:colOff>
      <xdr:row>106</xdr:row>
      <xdr:rowOff>4445</xdr:rowOff>
    </xdr:to>
    <xdr:sp macro="" textlink="">
      <xdr:nvSpPr>
        <xdr:cNvPr id="427" name="楕円 426">
          <a:extLst>
            <a:ext uri="{FF2B5EF4-FFF2-40B4-BE49-F238E27FC236}">
              <a16:creationId xmlns:a16="http://schemas.microsoft.com/office/drawing/2014/main" id="{4E203AC0-89EA-4A11-891E-7FB2D98D2D55}"/>
            </a:ext>
          </a:extLst>
        </xdr:cNvPr>
        <xdr:cNvSpPr/>
      </xdr:nvSpPr>
      <xdr:spPr>
        <a:xfrm>
          <a:off x="988060" y="1807718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125095</xdr:rowOff>
    </xdr:from>
    <xdr:to>
      <xdr:col>10</xdr:col>
      <xdr:colOff>114300</xdr:colOff>
      <xdr:row>105</xdr:row>
      <xdr:rowOff>159385</xdr:rowOff>
    </xdr:to>
    <xdr:cxnSp macro="">
      <xdr:nvCxnSpPr>
        <xdr:cNvPr id="428" name="直線コネクタ 427">
          <a:extLst>
            <a:ext uri="{FF2B5EF4-FFF2-40B4-BE49-F238E27FC236}">
              <a16:creationId xmlns:a16="http://schemas.microsoft.com/office/drawing/2014/main" id="{9ADDE8A5-14C5-4E76-BA21-5C84390DC0F9}"/>
            </a:ext>
          </a:extLst>
        </xdr:cNvPr>
        <xdr:cNvCxnSpPr/>
      </xdr:nvCxnSpPr>
      <xdr:spPr>
        <a:xfrm>
          <a:off x="1031240" y="18129250"/>
          <a:ext cx="7975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42545</xdr:rowOff>
    </xdr:from>
    <xdr:ext cx="405130" cy="258445"/>
    <xdr:sp macro="" textlink="">
      <xdr:nvSpPr>
        <xdr:cNvPr id="429" name="n_1aveValue【市民会館】&#10;有形固定資産減価償却率">
          <a:extLst>
            <a:ext uri="{FF2B5EF4-FFF2-40B4-BE49-F238E27FC236}">
              <a16:creationId xmlns:a16="http://schemas.microsoft.com/office/drawing/2014/main" id="{343B0807-C9EE-42CE-8CE6-227541AD9B4E}"/>
            </a:ext>
          </a:extLst>
        </xdr:cNvPr>
        <xdr:cNvSpPr txBox="1"/>
      </xdr:nvSpPr>
      <xdr:spPr>
        <a:xfrm>
          <a:off x="3239135" y="17703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11430</xdr:rowOff>
    </xdr:from>
    <xdr:ext cx="404495" cy="259080"/>
    <xdr:sp macro="" textlink="">
      <xdr:nvSpPr>
        <xdr:cNvPr id="430" name="n_2aveValue【市民会館】&#10;有形固定資産減価償却率">
          <a:extLst>
            <a:ext uri="{FF2B5EF4-FFF2-40B4-BE49-F238E27FC236}">
              <a16:creationId xmlns:a16="http://schemas.microsoft.com/office/drawing/2014/main" id="{ECD3FC26-374F-4A27-817B-A1D181667C71}"/>
            </a:ext>
          </a:extLst>
        </xdr:cNvPr>
        <xdr:cNvSpPr txBox="1"/>
      </xdr:nvSpPr>
      <xdr:spPr>
        <a:xfrm>
          <a:off x="2439035" y="17674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166370</xdr:rowOff>
    </xdr:from>
    <xdr:ext cx="404495" cy="258445"/>
    <xdr:sp macro="" textlink="">
      <xdr:nvSpPr>
        <xdr:cNvPr id="431" name="n_3aveValue【市民会館】&#10;有形固定資産減価償却率">
          <a:extLst>
            <a:ext uri="{FF2B5EF4-FFF2-40B4-BE49-F238E27FC236}">
              <a16:creationId xmlns:a16="http://schemas.microsoft.com/office/drawing/2014/main" id="{51938593-37DB-490D-B343-B6F809FB4D07}"/>
            </a:ext>
          </a:extLst>
        </xdr:cNvPr>
        <xdr:cNvSpPr txBox="1"/>
      </xdr:nvSpPr>
      <xdr:spPr>
        <a:xfrm>
          <a:off x="1641475" y="17658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163195</xdr:rowOff>
    </xdr:from>
    <xdr:ext cx="404495" cy="259080"/>
    <xdr:sp macro="" textlink="">
      <xdr:nvSpPr>
        <xdr:cNvPr id="432" name="n_4aveValue【市民会館】&#10;有形固定資産減価償却率">
          <a:extLst>
            <a:ext uri="{FF2B5EF4-FFF2-40B4-BE49-F238E27FC236}">
              <a16:creationId xmlns:a16="http://schemas.microsoft.com/office/drawing/2014/main" id="{048E20E3-2046-4814-9F4C-C7A206CABBE7}"/>
            </a:ext>
          </a:extLst>
        </xdr:cNvPr>
        <xdr:cNvSpPr txBox="1"/>
      </xdr:nvSpPr>
      <xdr:spPr>
        <a:xfrm>
          <a:off x="855345" y="17653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103505</xdr:rowOff>
    </xdr:from>
    <xdr:ext cx="405130" cy="259080"/>
    <xdr:sp macro="" textlink="">
      <xdr:nvSpPr>
        <xdr:cNvPr id="433" name="n_1mainValue【市民会館】&#10;有形固定資産減価償却率">
          <a:extLst>
            <a:ext uri="{FF2B5EF4-FFF2-40B4-BE49-F238E27FC236}">
              <a16:creationId xmlns:a16="http://schemas.microsoft.com/office/drawing/2014/main" id="{0B9A70AD-32BD-4A71-B3C9-3BA5AE93AA53}"/>
            </a:ext>
          </a:extLst>
        </xdr:cNvPr>
        <xdr:cNvSpPr txBox="1"/>
      </xdr:nvSpPr>
      <xdr:spPr>
        <a:xfrm>
          <a:off x="3239135" y="18275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66040</xdr:rowOff>
    </xdr:from>
    <xdr:ext cx="404495" cy="258445"/>
    <xdr:sp macro="" textlink="">
      <xdr:nvSpPr>
        <xdr:cNvPr id="434" name="n_2mainValue【市民会館】&#10;有形固定資産減価償却率">
          <a:extLst>
            <a:ext uri="{FF2B5EF4-FFF2-40B4-BE49-F238E27FC236}">
              <a16:creationId xmlns:a16="http://schemas.microsoft.com/office/drawing/2014/main" id="{6392D550-B8E9-46D6-970C-64A51E7BBD00}"/>
            </a:ext>
          </a:extLst>
        </xdr:cNvPr>
        <xdr:cNvSpPr txBox="1"/>
      </xdr:nvSpPr>
      <xdr:spPr>
        <a:xfrm>
          <a:off x="2439035" y="18237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29845</xdr:rowOff>
    </xdr:from>
    <xdr:ext cx="404495" cy="258445"/>
    <xdr:sp macro="" textlink="">
      <xdr:nvSpPr>
        <xdr:cNvPr id="435" name="n_3mainValue【市民会館】&#10;有形固定資産減価償却率">
          <a:extLst>
            <a:ext uri="{FF2B5EF4-FFF2-40B4-BE49-F238E27FC236}">
              <a16:creationId xmlns:a16="http://schemas.microsoft.com/office/drawing/2014/main" id="{91F95747-D5B7-4F89-A018-A90AC4F48071}"/>
            </a:ext>
          </a:extLst>
        </xdr:cNvPr>
        <xdr:cNvSpPr txBox="1"/>
      </xdr:nvSpPr>
      <xdr:spPr>
        <a:xfrm>
          <a:off x="1641475" y="18201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167005</xdr:rowOff>
    </xdr:from>
    <xdr:ext cx="404495" cy="258445"/>
    <xdr:sp macro="" textlink="">
      <xdr:nvSpPr>
        <xdr:cNvPr id="436" name="n_4mainValue【市民会館】&#10;有形固定資産減価償却率">
          <a:extLst>
            <a:ext uri="{FF2B5EF4-FFF2-40B4-BE49-F238E27FC236}">
              <a16:creationId xmlns:a16="http://schemas.microsoft.com/office/drawing/2014/main" id="{365E75DC-F846-44A4-BA16-A042B4880C39}"/>
            </a:ext>
          </a:extLst>
        </xdr:cNvPr>
        <xdr:cNvSpPr txBox="1"/>
      </xdr:nvSpPr>
      <xdr:spPr>
        <a:xfrm>
          <a:off x="855345" y="18173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65C03874-AE89-4997-812A-8D06BCED3B3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D4B7C9C6-86F8-4C64-AC12-FD3303569FFA}"/>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2EDCF7CF-172B-4D25-8675-4955819F8AE3}"/>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938E47B8-9924-4404-8C67-76149B808BA1}"/>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89B0F847-12C5-4109-96D8-FD4D8BC9B712}"/>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B4AFFB10-9A5F-4C57-B88C-AB660CA06485}"/>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679059A3-31A6-4F8E-9A18-E317B7556990}"/>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C84FEFBF-694E-400C-9613-5EF0F3F116EA}"/>
            </a:ext>
          </a:extLst>
        </xdr:cNvPr>
        <xdr:cNvSpPr/>
      </xdr:nvSpPr>
      <xdr:spPr>
        <a:xfrm>
          <a:off x="596011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5" name="テキスト ボックス 444">
          <a:extLst>
            <a:ext uri="{FF2B5EF4-FFF2-40B4-BE49-F238E27FC236}">
              <a16:creationId xmlns:a16="http://schemas.microsoft.com/office/drawing/2014/main" id="{47546B4B-10AA-4351-B0D6-7073CD1C2D8B}"/>
            </a:ext>
          </a:extLst>
        </xdr:cNvPr>
        <xdr:cNvSpPr txBox="1"/>
      </xdr:nvSpPr>
      <xdr:spPr>
        <a:xfrm>
          <a:off x="592201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728CC772-88FD-4676-AE7B-168774FDBCA8}"/>
            </a:ext>
          </a:extLst>
        </xdr:cNvPr>
        <xdr:cNvCxnSpPr/>
      </xdr:nvCxnSpPr>
      <xdr:spPr>
        <a:xfrm>
          <a:off x="5960110" y="19046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BBDA29ED-BDC2-4104-9DC4-C428015EED78}"/>
            </a:ext>
          </a:extLst>
        </xdr:cNvPr>
        <xdr:cNvCxnSpPr/>
      </xdr:nvCxnSpPr>
      <xdr:spPr>
        <a:xfrm>
          <a:off x="5960110" y="186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48" name="テキスト ボックス 447">
          <a:extLst>
            <a:ext uri="{FF2B5EF4-FFF2-40B4-BE49-F238E27FC236}">
              <a16:creationId xmlns:a16="http://schemas.microsoft.com/office/drawing/2014/main" id="{12F52F7A-39F7-46C7-9C64-1E80C9C987BC}"/>
            </a:ext>
          </a:extLst>
        </xdr:cNvPr>
        <xdr:cNvSpPr txBox="1"/>
      </xdr:nvSpPr>
      <xdr:spPr>
        <a:xfrm>
          <a:off x="5527040" y="18528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BC1DBA49-863A-4330-8D0A-11650B316B9A}"/>
            </a:ext>
          </a:extLst>
        </xdr:cNvPr>
        <xdr:cNvCxnSpPr/>
      </xdr:nvCxnSpPr>
      <xdr:spPr>
        <a:xfrm>
          <a:off x="5960110" y="182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0" name="テキスト ボックス 449">
          <a:extLst>
            <a:ext uri="{FF2B5EF4-FFF2-40B4-BE49-F238E27FC236}">
              <a16:creationId xmlns:a16="http://schemas.microsoft.com/office/drawing/2014/main" id="{27549F3B-9894-424A-B97A-BCD9C438C24D}"/>
            </a:ext>
          </a:extLst>
        </xdr:cNvPr>
        <xdr:cNvSpPr txBox="1"/>
      </xdr:nvSpPr>
      <xdr:spPr>
        <a:xfrm>
          <a:off x="5527040" y="18143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7CC7EB72-FEBF-4155-8DB5-F76A4294D6A5}"/>
            </a:ext>
          </a:extLst>
        </xdr:cNvPr>
        <xdr:cNvCxnSpPr/>
      </xdr:nvCxnSpPr>
      <xdr:spPr>
        <a:xfrm>
          <a:off x="5960110" y="179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2" name="テキスト ボックス 451">
          <a:extLst>
            <a:ext uri="{FF2B5EF4-FFF2-40B4-BE49-F238E27FC236}">
              <a16:creationId xmlns:a16="http://schemas.microsoft.com/office/drawing/2014/main" id="{6E95325B-D61F-4D62-B4BB-64FC0524921E}"/>
            </a:ext>
          </a:extLst>
        </xdr:cNvPr>
        <xdr:cNvSpPr txBox="1"/>
      </xdr:nvSpPr>
      <xdr:spPr>
        <a:xfrm>
          <a:off x="5527040" y="17762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73425DAF-7791-4366-85FF-07FA1DFFBEF5}"/>
            </a:ext>
          </a:extLst>
        </xdr:cNvPr>
        <xdr:cNvCxnSpPr/>
      </xdr:nvCxnSpPr>
      <xdr:spPr>
        <a:xfrm>
          <a:off x="5960110" y="175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4" name="テキスト ボックス 453">
          <a:extLst>
            <a:ext uri="{FF2B5EF4-FFF2-40B4-BE49-F238E27FC236}">
              <a16:creationId xmlns:a16="http://schemas.microsoft.com/office/drawing/2014/main" id="{02C5A2F4-9F5A-4E4B-818C-B3A6DE420F0D}"/>
            </a:ext>
          </a:extLst>
        </xdr:cNvPr>
        <xdr:cNvSpPr txBox="1"/>
      </xdr:nvSpPr>
      <xdr:spPr>
        <a:xfrm>
          <a:off x="5527040" y="17381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3E87884F-5420-4DD3-89A4-B90331B0563C}"/>
            </a:ext>
          </a:extLst>
        </xdr:cNvPr>
        <xdr:cNvCxnSpPr/>
      </xdr:nvCxnSpPr>
      <xdr:spPr>
        <a:xfrm>
          <a:off x="5960110" y="1714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6" name="テキスト ボックス 455">
          <a:extLst>
            <a:ext uri="{FF2B5EF4-FFF2-40B4-BE49-F238E27FC236}">
              <a16:creationId xmlns:a16="http://schemas.microsoft.com/office/drawing/2014/main" id="{9ACE4CE4-7775-4420-BC9F-F535B6BBAE22}"/>
            </a:ext>
          </a:extLst>
        </xdr:cNvPr>
        <xdr:cNvSpPr txBox="1"/>
      </xdr:nvSpPr>
      <xdr:spPr>
        <a:xfrm>
          <a:off x="5527040" y="17000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2CC9A799-A27F-499F-BCA2-D5A05E77297C}"/>
            </a:ext>
          </a:extLst>
        </xdr:cNvPr>
        <xdr:cNvCxnSpPr/>
      </xdr:nvCxnSpPr>
      <xdr:spPr>
        <a:xfrm>
          <a:off x="5960110" y="1676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58" name="テキスト ボックス 457">
          <a:extLst>
            <a:ext uri="{FF2B5EF4-FFF2-40B4-BE49-F238E27FC236}">
              <a16:creationId xmlns:a16="http://schemas.microsoft.com/office/drawing/2014/main" id="{8E926BA1-A66B-4A08-A8A2-3FBF9D265338}"/>
            </a:ext>
          </a:extLst>
        </xdr:cNvPr>
        <xdr:cNvSpPr txBox="1"/>
      </xdr:nvSpPr>
      <xdr:spPr>
        <a:xfrm>
          <a:off x="5527040" y="1662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161A731B-830A-40BA-8992-6032DF57DE4E}"/>
            </a:ext>
          </a:extLst>
        </xdr:cNvPr>
        <xdr:cNvSpPr/>
      </xdr:nvSpPr>
      <xdr:spPr>
        <a:xfrm>
          <a:off x="596011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80314BE2-311D-4F73-88BE-B10956D82777}"/>
            </a:ext>
          </a:extLst>
        </xdr:cNvPr>
        <xdr:cNvCxnSpPr/>
      </xdr:nvCxnSpPr>
      <xdr:spPr>
        <a:xfrm flipV="1">
          <a:off x="9429115" y="1716024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41910</xdr:rowOff>
    </xdr:from>
    <xdr:ext cx="469900" cy="258445"/>
    <xdr:sp macro="" textlink="">
      <xdr:nvSpPr>
        <xdr:cNvPr id="461" name="【市民会館】&#10;一人当たり面積最小値テキスト">
          <a:extLst>
            <a:ext uri="{FF2B5EF4-FFF2-40B4-BE49-F238E27FC236}">
              <a16:creationId xmlns:a16="http://schemas.microsoft.com/office/drawing/2014/main" id="{5CE5CB87-9C20-433B-A1E2-79C872916C96}"/>
            </a:ext>
          </a:extLst>
        </xdr:cNvPr>
        <xdr:cNvSpPr txBox="1"/>
      </xdr:nvSpPr>
      <xdr:spPr>
        <a:xfrm>
          <a:off x="9467850" y="18560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7F1EE025-FE29-4E1D-893B-7D5D6221F16B}"/>
            </a:ext>
          </a:extLst>
        </xdr:cNvPr>
        <xdr:cNvCxnSpPr/>
      </xdr:nvCxnSpPr>
      <xdr:spPr>
        <a:xfrm>
          <a:off x="9356090" y="185547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129540</xdr:rowOff>
    </xdr:from>
    <xdr:ext cx="469900" cy="259080"/>
    <xdr:sp macro="" textlink="">
      <xdr:nvSpPr>
        <xdr:cNvPr id="463" name="【市民会館】&#10;一人当たり面積最大値テキスト">
          <a:extLst>
            <a:ext uri="{FF2B5EF4-FFF2-40B4-BE49-F238E27FC236}">
              <a16:creationId xmlns:a16="http://schemas.microsoft.com/office/drawing/2014/main" id="{433342DF-E23A-4DEB-AA4C-C14F05E97B4C}"/>
            </a:ext>
          </a:extLst>
        </xdr:cNvPr>
        <xdr:cNvSpPr txBox="1"/>
      </xdr:nvSpPr>
      <xdr:spPr>
        <a:xfrm>
          <a:off x="9467850" y="1693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E5D519B-0178-4964-B998-DFB1211BEB9E}"/>
            </a:ext>
          </a:extLst>
        </xdr:cNvPr>
        <xdr:cNvCxnSpPr/>
      </xdr:nvCxnSpPr>
      <xdr:spPr>
        <a:xfrm>
          <a:off x="9356090" y="171602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74930</xdr:rowOff>
    </xdr:from>
    <xdr:ext cx="469900" cy="258445"/>
    <xdr:sp macro="" textlink="">
      <xdr:nvSpPr>
        <xdr:cNvPr id="465" name="【市民会館】&#10;一人当たり面積平均値テキスト">
          <a:extLst>
            <a:ext uri="{FF2B5EF4-FFF2-40B4-BE49-F238E27FC236}">
              <a16:creationId xmlns:a16="http://schemas.microsoft.com/office/drawing/2014/main" id="{BA6376C3-3603-4018-9369-44F40272D267}"/>
            </a:ext>
          </a:extLst>
        </xdr:cNvPr>
        <xdr:cNvSpPr txBox="1"/>
      </xdr:nvSpPr>
      <xdr:spPr>
        <a:xfrm>
          <a:off x="9467850" y="179057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E1849162-4922-4CE6-877D-1DFB383927A7}"/>
            </a:ext>
          </a:extLst>
        </xdr:cNvPr>
        <xdr:cNvSpPr/>
      </xdr:nvSpPr>
      <xdr:spPr>
        <a:xfrm>
          <a:off x="9394190" y="1805813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59690</xdr:rowOff>
    </xdr:from>
    <xdr:to>
      <xdr:col>50</xdr:col>
      <xdr:colOff>165100</xdr:colOff>
      <xdr:row>105</xdr:row>
      <xdr:rowOff>161290</xdr:rowOff>
    </xdr:to>
    <xdr:sp macro="" textlink="">
      <xdr:nvSpPr>
        <xdr:cNvPr id="467" name="フローチャート: 判断 466">
          <a:extLst>
            <a:ext uri="{FF2B5EF4-FFF2-40B4-BE49-F238E27FC236}">
              <a16:creationId xmlns:a16="http://schemas.microsoft.com/office/drawing/2014/main" id="{EB5CA235-551C-4D1A-9BEF-600090E689A1}"/>
            </a:ext>
          </a:extLst>
        </xdr:cNvPr>
        <xdr:cNvSpPr/>
      </xdr:nvSpPr>
      <xdr:spPr>
        <a:xfrm>
          <a:off x="8632190" y="1805813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86360</xdr:rowOff>
    </xdr:from>
    <xdr:to>
      <xdr:col>46</xdr:col>
      <xdr:colOff>38100</xdr:colOff>
      <xdr:row>106</xdr:row>
      <xdr:rowOff>16510</xdr:rowOff>
    </xdr:to>
    <xdr:sp macro="" textlink="">
      <xdr:nvSpPr>
        <xdr:cNvPr id="468" name="フローチャート: 判断 467">
          <a:extLst>
            <a:ext uri="{FF2B5EF4-FFF2-40B4-BE49-F238E27FC236}">
              <a16:creationId xmlns:a16="http://schemas.microsoft.com/office/drawing/2014/main" id="{AAD09E62-15ED-47C9-B904-3A2ADA38C586}"/>
            </a:ext>
          </a:extLst>
        </xdr:cNvPr>
        <xdr:cNvSpPr/>
      </xdr:nvSpPr>
      <xdr:spPr>
        <a:xfrm>
          <a:off x="7846060" y="180905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F1214CA7-0B11-4A69-AC67-231B6409588D}"/>
            </a:ext>
          </a:extLst>
        </xdr:cNvPr>
        <xdr:cNvSpPr/>
      </xdr:nvSpPr>
      <xdr:spPr>
        <a:xfrm>
          <a:off x="7029450" y="180867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68EDE347-B89A-4ED1-801F-101138742C84}"/>
            </a:ext>
          </a:extLst>
        </xdr:cNvPr>
        <xdr:cNvSpPr/>
      </xdr:nvSpPr>
      <xdr:spPr>
        <a:xfrm>
          <a:off x="6231890" y="181000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C4B26AF5-15A0-4951-B451-324693ADFDF9}"/>
            </a:ext>
          </a:extLst>
        </xdr:cNvPr>
        <xdr:cNvSpPr txBox="1"/>
      </xdr:nvSpPr>
      <xdr:spPr>
        <a:xfrm>
          <a:off x="925830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C929ED03-F20F-4AEC-9C7E-37AA0F3B9A70}"/>
            </a:ext>
          </a:extLst>
        </xdr:cNvPr>
        <xdr:cNvSpPr txBox="1"/>
      </xdr:nvSpPr>
      <xdr:spPr>
        <a:xfrm>
          <a:off x="8515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35496442-E377-4FC2-B71B-A3F9BFC33A10}"/>
            </a:ext>
          </a:extLst>
        </xdr:cNvPr>
        <xdr:cNvSpPr txBox="1"/>
      </xdr:nvSpPr>
      <xdr:spPr>
        <a:xfrm>
          <a:off x="7717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945C8951-3318-47B0-BB94-9B9113E025B3}"/>
            </a:ext>
          </a:extLst>
        </xdr:cNvPr>
        <xdr:cNvSpPr txBox="1"/>
      </xdr:nvSpPr>
      <xdr:spPr>
        <a:xfrm>
          <a:off x="691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305AC13F-40F5-4169-A691-7C70F114D7C1}"/>
            </a:ext>
          </a:extLst>
        </xdr:cNvPr>
        <xdr:cNvSpPr txBox="1"/>
      </xdr:nvSpPr>
      <xdr:spPr>
        <a:xfrm>
          <a:off x="6115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74930</xdr:rowOff>
    </xdr:from>
    <xdr:to>
      <xdr:col>55</xdr:col>
      <xdr:colOff>50800</xdr:colOff>
      <xdr:row>106</xdr:row>
      <xdr:rowOff>5080</xdr:rowOff>
    </xdr:to>
    <xdr:sp macro="" textlink="">
      <xdr:nvSpPr>
        <xdr:cNvPr id="476" name="楕円 475">
          <a:extLst>
            <a:ext uri="{FF2B5EF4-FFF2-40B4-BE49-F238E27FC236}">
              <a16:creationId xmlns:a16="http://schemas.microsoft.com/office/drawing/2014/main" id="{68D610FE-2176-4F87-8E5A-FB4482D83465}"/>
            </a:ext>
          </a:extLst>
        </xdr:cNvPr>
        <xdr:cNvSpPr/>
      </xdr:nvSpPr>
      <xdr:spPr>
        <a:xfrm>
          <a:off x="9394190" y="180771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53340</xdr:rowOff>
    </xdr:from>
    <xdr:ext cx="469900" cy="258445"/>
    <xdr:sp macro="" textlink="">
      <xdr:nvSpPr>
        <xdr:cNvPr id="477" name="【市民会館】&#10;一人当たり面積該当値テキスト">
          <a:extLst>
            <a:ext uri="{FF2B5EF4-FFF2-40B4-BE49-F238E27FC236}">
              <a16:creationId xmlns:a16="http://schemas.microsoft.com/office/drawing/2014/main" id="{D04BCE8B-B8CE-4BD0-A1E4-E9AA3A6C0D91}"/>
            </a:ext>
          </a:extLst>
        </xdr:cNvPr>
        <xdr:cNvSpPr txBox="1"/>
      </xdr:nvSpPr>
      <xdr:spPr>
        <a:xfrm>
          <a:off x="9467850" y="18059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78" name="楕円 477">
          <a:extLst>
            <a:ext uri="{FF2B5EF4-FFF2-40B4-BE49-F238E27FC236}">
              <a16:creationId xmlns:a16="http://schemas.microsoft.com/office/drawing/2014/main" id="{A19992F5-C6AA-45CB-B47E-C1CAEE0178C3}"/>
            </a:ext>
          </a:extLst>
        </xdr:cNvPr>
        <xdr:cNvSpPr/>
      </xdr:nvSpPr>
      <xdr:spPr>
        <a:xfrm>
          <a:off x="8632190" y="180867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125730</xdr:rowOff>
    </xdr:from>
    <xdr:to>
      <xdr:col>55</xdr:col>
      <xdr:colOff>0</xdr:colOff>
      <xdr:row>105</xdr:row>
      <xdr:rowOff>133350</xdr:rowOff>
    </xdr:to>
    <xdr:cxnSp macro="">
      <xdr:nvCxnSpPr>
        <xdr:cNvPr id="479" name="直線コネクタ 478">
          <a:extLst>
            <a:ext uri="{FF2B5EF4-FFF2-40B4-BE49-F238E27FC236}">
              <a16:creationId xmlns:a16="http://schemas.microsoft.com/office/drawing/2014/main" id="{A6C4703F-1407-4650-A1E8-040044BF0783}"/>
            </a:ext>
          </a:extLst>
        </xdr:cNvPr>
        <xdr:cNvCxnSpPr/>
      </xdr:nvCxnSpPr>
      <xdr:spPr>
        <a:xfrm flipV="1">
          <a:off x="8686800" y="1813179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86360</xdr:rowOff>
    </xdr:from>
    <xdr:to>
      <xdr:col>46</xdr:col>
      <xdr:colOff>38100</xdr:colOff>
      <xdr:row>106</xdr:row>
      <xdr:rowOff>16510</xdr:rowOff>
    </xdr:to>
    <xdr:sp macro="" textlink="">
      <xdr:nvSpPr>
        <xdr:cNvPr id="480" name="楕円 479">
          <a:extLst>
            <a:ext uri="{FF2B5EF4-FFF2-40B4-BE49-F238E27FC236}">
              <a16:creationId xmlns:a16="http://schemas.microsoft.com/office/drawing/2014/main" id="{F96DF0A6-069D-4D0C-96A7-1D8B5228792F}"/>
            </a:ext>
          </a:extLst>
        </xdr:cNvPr>
        <xdr:cNvSpPr/>
      </xdr:nvSpPr>
      <xdr:spPr>
        <a:xfrm>
          <a:off x="7846060" y="180905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137160</xdr:rowOff>
    </xdr:to>
    <xdr:cxnSp macro="">
      <xdr:nvCxnSpPr>
        <xdr:cNvPr id="481" name="直線コネクタ 480">
          <a:extLst>
            <a:ext uri="{FF2B5EF4-FFF2-40B4-BE49-F238E27FC236}">
              <a16:creationId xmlns:a16="http://schemas.microsoft.com/office/drawing/2014/main" id="{B6632870-0139-4841-829C-88BCC867E12E}"/>
            </a:ext>
          </a:extLst>
        </xdr:cNvPr>
        <xdr:cNvCxnSpPr/>
      </xdr:nvCxnSpPr>
      <xdr:spPr>
        <a:xfrm flipV="1">
          <a:off x="7889240" y="18131790"/>
          <a:ext cx="7975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93980</xdr:rowOff>
    </xdr:from>
    <xdr:to>
      <xdr:col>41</xdr:col>
      <xdr:colOff>101600</xdr:colOff>
      <xdr:row>106</xdr:row>
      <xdr:rowOff>24130</xdr:rowOff>
    </xdr:to>
    <xdr:sp macro="" textlink="">
      <xdr:nvSpPr>
        <xdr:cNvPr id="482" name="楕円 481">
          <a:extLst>
            <a:ext uri="{FF2B5EF4-FFF2-40B4-BE49-F238E27FC236}">
              <a16:creationId xmlns:a16="http://schemas.microsoft.com/office/drawing/2014/main" id="{C8AC780C-3484-4892-A309-A6E0BD9BCCA6}"/>
            </a:ext>
          </a:extLst>
        </xdr:cNvPr>
        <xdr:cNvSpPr/>
      </xdr:nvSpPr>
      <xdr:spPr>
        <a:xfrm>
          <a:off x="7029450" y="181000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137160</xdr:rowOff>
    </xdr:from>
    <xdr:to>
      <xdr:col>45</xdr:col>
      <xdr:colOff>177800</xdr:colOff>
      <xdr:row>105</xdr:row>
      <xdr:rowOff>144780</xdr:rowOff>
    </xdr:to>
    <xdr:cxnSp macro="">
      <xdr:nvCxnSpPr>
        <xdr:cNvPr id="483" name="直線コネクタ 482">
          <a:extLst>
            <a:ext uri="{FF2B5EF4-FFF2-40B4-BE49-F238E27FC236}">
              <a16:creationId xmlns:a16="http://schemas.microsoft.com/office/drawing/2014/main" id="{54D36C30-6058-46C6-B6FC-8F9BF12DB3F3}"/>
            </a:ext>
          </a:extLst>
        </xdr:cNvPr>
        <xdr:cNvCxnSpPr/>
      </xdr:nvCxnSpPr>
      <xdr:spPr>
        <a:xfrm flipV="1">
          <a:off x="7084060" y="18135600"/>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97790</xdr:rowOff>
    </xdr:from>
    <xdr:to>
      <xdr:col>36</xdr:col>
      <xdr:colOff>165100</xdr:colOff>
      <xdr:row>106</xdr:row>
      <xdr:rowOff>27940</xdr:rowOff>
    </xdr:to>
    <xdr:sp macro="" textlink="">
      <xdr:nvSpPr>
        <xdr:cNvPr id="484" name="楕円 483">
          <a:extLst>
            <a:ext uri="{FF2B5EF4-FFF2-40B4-BE49-F238E27FC236}">
              <a16:creationId xmlns:a16="http://schemas.microsoft.com/office/drawing/2014/main" id="{DD8E8F63-DD45-4424-8073-F8296F496167}"/>
            </a:ext>
          </a:extLst>
        </xdr:cNvPr>
        <xdr:cNvSpPr/>
      </xdr:nvSpPr>
      <xdr:spPr>
        <a:xfrm>
          <a:off x="6231890" y="180962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144780</xdr:rowOff>
    </xdr:from>
    <xdr:to>
      <xdr:col>41</xdr:col>
      <xdr:colOff>50800</xdr:colOff>
      <xdr:row>105</xdr:row>
      <xdr:rowOff>148590</xdr:rowOff>
    </xdr:to>
    <xdr:cxnSp macro="">
      <xdr:nvCxnSpPr>
        <xdr:cNvPr id="485" name="直線コネクタ 484">
          <a:extLst>
            <a:ext uri="{FF2B5EF4-FFF2-40B4-BE49-F238E27FC236}">
              <a16:creationId xmlns:a16="http://schemas.microsoft.com/office/drawing/2014/main" id="{EABC0A19-6D5E-4024-9243-CF6026603651}"/>
            </a:ext>
          </a:extLst>
        </xdr:cNvPr>
        <xdr:cNvCxnSpPr/>
      </xdr:nvCxnSpPr>
      <xdr:spPr>
        <a:xfrm flipV="1">
          <a:off x="6286500" y="18145125"/>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6350</xdr:rowOff>
    </xdr:from>
    <xdr:ext cx="469900" cy="258445"/>
    <xdr:sp macro="" textlink="">
      <xdr:nvSpPr>
        <xdr:cNvPr id="486" name="n_1aveValue【市民会館】&#10;一人当たり面積">
          <a:extLst>
            <a:ext uri="{FF2B5EF4-FFF2-40B4-BE49-F238E27FC236}">
              <a16:creationId xmlns:a16="http://schemas.microsoft.com/office/drawing/2014/main" id="{74EDBDB7-B166-4C57-B0A2-1BD41853928E}"/>
            </a:ext>
          </a:extLst>
        </xdr:cNvPr>
        <xdr:cNvSpPr txBox="1"/>
      </xdr:nvSpPr>
      <xdr:spPr>
        <a:xfrm>
          <a:off x="8454390" y="17839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7620</xdr:rowOff>
    </xdr:from>
    <xdr:ext cx="469265" cy="258445"/>
    <xdr:sp macro="" textlink="">
      <xdr:nvSpPr>
        <xdr:cNvPr id="487" name="n_2aveValue【市民会館】&#10;一人当たり面積">
          <a:extLst>
            <a:ext uri="{FF2B5EF4-FFF2-40B4-BE49-F238E27FC236}">
              <a16:creationId xmlns:a16="http://schemas.microsoft.com/office/drawing/2014/main" id="{883C383C-5C68-40E3-9B75-38D224C82493}"/>
            </a:ext>
          </a:extLst>
        </xdr:cNvPr>
        <xdr:cNvSpPr txBox="1"/>
      </xdr:nvSpPr>
      <xdr:spPr>
        <a:xfrm>
          <a:off x="7673340" y="18183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29210</xdr:rowOff>
    </xdr:from>
    <xdr:ext cx="469265" cy="258445"/>
    <xdr:sp macro="" textlink="">
      <xdr:nvSpPr>
        <xdr:cNvPr id="488" name="n_3aveValue【市民会館】&#10;一人当たり面積">
          <a:extLst>
            <a:ext uri="{FF2B5EF4-FFF2-40B4-BE49-F238E27FC236}">
              <a16:creationId xmlns:a16="http://schemas.microsoft.com/office/drawing/2014/main" id="{F1920FB6-956F-4037-95A4-D92CF4D82164}"/>
            </a:ext>
          </a:extLst>
        </xdr:cNvPr>
        <xdr:cNvSpPr txBox="1"/>
      </xdr:nvSpPr>
      <xdr:spPr>
        <a:xfrm>
          <a:off x="6866255" y="17858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40640</xdr:rowOff>
    </xdr:from>
    <xdr:ext cx="469265" cy="258445"/>
    <xdr:sp macro="" textlink="">
      <xdr:nvSpPr>
        <xdr:cNvPr id="489" name="n_4aveValue【市民会館】&#10;一人当たり面積">
          <a:extLst>
            <a:ext uri="{FF2B5EF4-FFF2-40B4-BE49-F238E27FC236}">
              <a16:creationId xmlns:a16="http://schemas.microsoft.com/office/drawing/2014/main" id="{462D3769-AEE9-4400-926C-5C36543E1388}"/>
            </a:ext>
          </a:extLst>
        </xdr:cNvPr>
        <xdr:cNvSpPr txBox="1"/>
      </xdr:nvSpPr>
      <xdr:spPr>
        <a:xfrm>
          <a:off x="6068695" y="17871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3810</xdr:rowOff>
    </xdr:from>
    <xdr:ext cx="469900" cy="259080"/>
    <xdr:sp macro="" textlink="">
      <xdr:nvSpPr>
        <xdr:cNvPr id="490" name="n_1mainValue【市民会館】&#10;一人当たり面積">
          <a:extLst>
            <a:ext uri="{FF2B5EF4-FFF2-40B4-BE49-F238E27FC236}">
              <a16:creationId xmlns:a16="http://schemas.microsoft.com/office/drawing/2014/main" id="{1CADD934-281B-442F-A384-22392CFC5F4B}"/>
            </a:ext>
          </a:extLst>
        </xdr:cNvPr>
        <xdr:cNvSpPr txBox="1"/>
      </xdr:nvSpPr>
      <xdr:spPr>
        <a:xfrm>
          <a:off x="8454390" y="1817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33020</xdr:rowOff>
    </xdr:from>
    <xdr:ext cx="469265" cy="259080"/>
    <xdr:sp macro="" textlink="">
      <xdr:nvSpPr>
        <xdr:cNvPr id="491" name="n_2mainValue【市民会館】&#10;一人当たり面積">
          <a:extLst>
            <a:ext uri="{FF2B5EF4-FFF2-40B4-BE49-F238E27FC236}">
              <a16:creationId xmlns:a16="http://schemas.microsoft.com/office/drawing/2014/main" id="{23EA9C6E-6B6D-4A2D-B087-BF3BA30565FD}"/>
            </a:ext>
          </a:extLst>
        </xdr:cNvPr>
        <xdr:cNvSpPr txBox="1"/>
      </xdr:nvSpPr>
      <xdr:spPr>
        <a:xfrm>
          <a:off x="7673340" y="17861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15240</xdr:rowOff>
    </xdr:from>
    <xdr:ext cx="469265" cy="259080"/>
    <xdr:sp macro="" textlink="">
      <xdr:nvSpPr>
        <xdr:cNvPr id="492" name="n_3mainValue【市民会館】&#10;一人当たり面積">
          <a:extLst>
            <a:ext uri="{FF2B5EF4-FFF2-40B4-BE49-F238E27FC236}">
              <a16:creationId xmlns:a16="http://schemas.microsoft.com/office/drawing/2014/main" id="{65A981ED-52DC-4421-8B72-5777DC998E68}"/>
            </a:ext>
          </a:extLst>
        </xdr:cNvPr>
        <xdr:cNvSpPr txBox="1"/>
      </xdr:nvSpPr>
      <xdr:spPr>
        <a:xfrm>
          <a:off x="6866255" y="18192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19050</xdr:rowOff>
    </xdr:from>
    <xdr:ext cx="469265" cy="258445"/>
    <xdr:sp macro="" textlink="">
      <xdr:nvSpPr>
        <xdr:cNvPr id="493" name="n_4mainValue【市民会館】&#10;一人当たり面積">
          <a:extLst>
            <a:ext uri="{FF2B5EF4-FFF2-40B4-BE49-F238E27FC236}">
              <a16:creationId xmlns:a16="http://schemas.microsoft.com/office/drawing/2014/main" id="{7D5DED11-BC13-479B-B0C2-37871322289F}"/>
            </a:ext>
          </a:extLst>
        </xdr:cNvPr>
        <xdr:cNvSpPr txBox="1"/>
      </xdr:nvSpPr>
      <xdr:spPr>
        <a:xfrm>
          <a:off x="6068695" y="18188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30FDAD06-1403-474A-8DD6-6B7E0E890F9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8B70F26-189E-40D7-9F6E-059ADAF5FD19}"/>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ECE79CE-2561-457F-A20F-33E1AE63E4EA}"/>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D5567509-3037-4D20-9E84-D3B4976356DD}"/>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4E4627EF-950A-4467-907B-70D6BCA07CC3}"/>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2D5FAAD9-35BF-4903-BC62-8E069FDE3748}"/>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A8F2902-77A7-4026-A9F3-3333469639A7}"/>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C3BADFBD-15C4-4B51-9751-526523A16FAB}"/>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2" name="テキスト ボックス 501">
          <a:extLst>
            <a:ext uri="{FF2B5EF4-FFF2-40B4-BE49-F238E27FC236}">
              <a16:creationId xmlns:a16="http://schemas.microsoft.com/office/drawing/2014/main" id="{70C7A6A2-33CA-49C0-AA0A-4BE48412E2D0}"/>
            </a:ext>
          </a:extLst>
        </xdr:cNvPr>
        <xdr:cNvSpPr txBox="1"/>
      </xdr:nvSpPr>
      <xdr:spPr>
        <a:xfrm>
          <a:off x="1116584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67C6DC78-4E24-4E2D-9887-8A1DF578311C}"/>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4" name="テキスト ボックス 503">
          <a:extLst>
            <a:ext uri="{FF2B5EF4-FFF2-40B4-BE49-F238E27FC236}">
              <a16:creationId xmlns:a16="http://schemas.microsoft.com/office/drawing/2014/main" id="{80652790-6F8A-4CD9-8851-6A355BFC2073}"/>
            </a:ext>
          </a:extLst>
        </xdr:cNvPr>
        <xdr:cNvSpPr txBox="1"/>
      </xdr:nvSpPr>
      <xdr:spPr>
        <a:xfrm>
          <a:off x="10801350"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5" name="直線コネクタ 504">
          <a:extLst>
            <a:ext uri="{FF2B5EF4-FFF2-40B4-BE49-F238E27FC236}">
              <a16:creationId xmlns:a16="http://schemas.microsoft.com/office/drawing/2014/main" id="{414BFF46-36C2-4F5E-B756-8BE59DF6C5B6}"/>
            </a:ext>
          </a:extLst>
        </xdr:cNvPr>
        <xdr:cNvCxnSpPr/>
      </xdr:nvCxnSpPr>
      <xdr:spPr>
        <a:xfrm>
          <a:off x="1120394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06" name="テキスト ボックス 505">
          <a:extLst>
            <a:ext uri="{FF2B5EF4-FFF2-40B4-BE49-F238E27FC236}">
              <a16:creationId xmlns:a16="http://schemas.microsoft.com/office/drawing/2014/main" id="{1BFF3322-AFC0-41B1-AD0E-5A45089FE559}"/>
            </a:ext>
          </a:extLst>
        </xdr:cNvPr>
        <xdr:cNvSpPr txBox="1"/>
      </xdr:nvSpPr>
      <xdr:spPr>
        <a:xfrm>
          <a:off x="10801350" y="71532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7" name="直線コネクタ 506">
          <a:extLst>
            <a:ext uri="{FF2B5EF4-FFF2-40B4-BE49-F238E27FC236}">
              <a16:creationId xmlns:a16="http://schemas.microsoft.com/office/drawing/2014/main" id="{6DB6F040-1E13-4BA5-B372-DC1F9E3B80F7}"/>
            </a:ext>
          </a:extLst>
        </xdr:cNvPr>
        <xdr:cNvCxnSpPr/>
      </xdr:nvCxnSpPr>
      <xdr:spPr>
        <a:xfrm>
          <a:off x="1120394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8" name="テキスト ボックス 507">
          <a:extLst>
            <a:ext uri="{FF2B5EF4-FFF2-40B4-BE49-F238E27FC236}">
              <a16:creationId xmlns:a16="http://schemas.microsoft.com/office/drawing/2014/main" id="{268B1D76-D5C6-499C-BA42-6E5CCEDF98ED}"/>
            </a:ext>
          </a:extLst>
        </xdr:cNvPr>
        <xdr:cNvSpPr txBox="1"/>
      </xdr:nvSpPr>
      <xdr:spPr>
        <a:xfrm>
          <a:off x="1084262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9" name="直線コネクタ 508">
          <a:extLst>
            <a:ext uri="{FF2B5EF4-FFF2-40B4-BE49-F238E27FC236}">
              <a16:creationId xmlns:a16="http://schemas.microsoft.com/office/drawing/2014/main" id="{B14EF77E-50E5-487D-8510-47279744F8C4}"/>
            </a:ext>
          </a:extLst>
        </xdr:cNvPr>
        <xdr:cNvCxnSpPr/>
      </xdr:nvCxnSpPr>
      <xdr:spPr>
        <a:xfrm>
          <a:off x="1120394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10" name="テキスト ボックス 509">
          <a:extLst>
            <a:ext uri="{FF2B5EF4-FFF2-40B4-BE49-F238E27FC236}">
              <a16:creationId xmlns:a16="http://schemas.microsoft.com/office/drawing/2014/main" id="{4364EFD5-7F91-448C-9C1D-1848530FE53D}"/>
            </a:ext>
          </a:extLst>
        </xdr:cNvPr>
        <xdr:cNvSpPr txBox="1"/>
      </xdr:nvSpPr>
      <xdr:spPr>
        <a:xfrm>
          <a:off x="1084262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1" name="直線コネクタ 510">
          <a:extLst>
            <a:ext uri="{FF2B5EF4-FFF2-40B4-BE49-F238E27FC236}">
              <a16:creationId xmlns:a16="http://schemas.microsoft.com/office/drawing/2014/main" id="{B3E30376-2011-44CF-8BE0-1B7172E6B620}"/>
            </a:ext>
          </a:extLst>
        </xdr:cNvPr>
        <xdr:cNvCxnSpPr/>
      </xdr:nvCxnSpPr>
      <xdr:spPr>
        <a:xfrm>
          <a:off x="1120394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2" name="テキスト ボックス 511">
          <a:extLst>
            <a:ext uri="{FF2B5EF4-FFF2-40B4-BE49-F238E27FC236}">
              <a16:creationId xmlns:a16="http://schemas.microsoft.com/office/drawing/2014/main" id="{78831706-E3C8-45BB-8FDC-1D486B1709FB}"/>
            </a:ext>
          </a:extLst>
        </xdr:cNvPr>
        <xdr:cNvSpPr txBox="1"/>
      </xdr:nvSpPr>
      <xdr:spPr>
        <a:xfrm>
          <a:off x="1084262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3" name="直線コネクタ 512">
          <a:extLst>
            <a:ext uri="{FF2B5EF4-FFF2-40B4-BE49-F238E27FC236}">
              <a16:creationId xmlns:a16="http://schemas.microsoft.com/office/drawing/2014/main" id="{7D2B5E29-BDDF-41D0-AFE1-A103D7EA5CB7}"/>
            </a:ext>
          </a:extLst>
        </xdr:cNvPr>
        <xdr:cNvCxnSpPr/>
      </xdr:nvCxnSpPr>
      <xdr:spPr>
        <a:xfrm>
          <a:off x="1120394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4" name="テキスト ボックス 513">
          <a:extLst>
            <a:ext uri="{FF2B5EF4-FFF2-40B4-BE49-F238E27FC236}">
              <a16:creationId xmlns:a16="http://schemas.microsoft.com/office/drawing/2014/main" id="{C43788C0-D1EC-4FF9-AE2C-EEED17A50268}"/>
            </a:ext>
          </a:extLst>
        </xdr:cNvPr>
        <xdr:cNvSpPr txBox="1"/>
      </xdr:nvSpPr>
      <xdr:spPr>
        <a:xfrm>
          <a:off x="1084262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5" name="直線コネクタ 514">
          <a:extLst>
            <a:ext uri="{FF2B5EF4-FFF2-40B4-BE49-F238E27FC236}">
              <a16:creationId xmlns:a16="http://schemas.microsoft.com/office/drawing/2014/main" id="{406DFE58-C15C-4C66-A7CA-11FC95FDBAE4}"/>
            </a:ext>
          </a:extLst>
        </xdr:cNvPr>
        <xdr:cNvCxnSpPr/>
      </xdr:nvCxnSpPr>
      <xdr:spPr>
        <a:xfrm>
          <a:off x="1120394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16" name="テキスト ボックス 515">
          <a:extLst>
            <a:ext uri="{FF2B5EF4-FFF2-40B4-BE49-F238E27FC236}">
              <a16:creationId xmlns:a16="http://schemas.microsoft.com/office/drawing/2014/main" id="{DFE4E649-8886-4E85-8713-E5D5D0F598BD}"/>
            </a:ext>
          </a:extLst>
        </xdr:cNvPr>
        <xdr:cNvSpPr txBox="1"/>
      </xdr:nvSpPr>
      <xdr:spPr>
        <a:xfrm>
          <a:off x="10904855" y="551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C47AFC7A-52C6-4945-B628-ADAE6CAA16BB}"/>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F5F989A-9673-4D1F-B326-8C44AD91B92A}"/>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143510</xdr:rowOff>
    </xdr:from>
    <xdr:to>
      <xdr:col>85</xdr:col>
      <xdr:colOff>126365</xdr:colOff>
      <xdr:row>41</xdr:row>
      <xdr:rowOff>123825</xdr:rowOff>
    </xdr:to>
    <xdr:cxnSp macro="">
      <xdr:nvCxnSpPr>
        <xdr:cNvPr id="519" name="直線コネクタ 518">
          <a:extLst>
            <a:ext uri="{FF2B5EF4-FFF2-40B4-BE49-F238E27FC236}">
              <a16:creationId xmlns:a16="http://schemas.microsoft.com/office/drawing/2014/main" id="{B15E566D-8044-4FE5-9FB3-55F9D718EB8C}"/>
            </a:ext>
          </a:extLst>
        </xdr:cNvPr>
        <xdr:cNvCxnSpPr/>
      </xdr:nvCxnSpPr>
      <xdr:spPr>
        <a:xfrm flipV="1">
          <a:off x="14703425" y="579945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127635</xdr:rowOff>
    </xdr:from>
    <xdr:ext cx="405130" cy="259080"/>
    <xdr:sp macro="" textlink="">
      <xdr:nvSpPr>
        <xdr:cNvPr id="520" name="【一般廃棄物処理施設】&#10;有形固定資産減価償却率最小値テキスト">
          <a:extLst>
            <a:ext uri="{FF2B5EF4-FFF2-40B4-BE49-F238E27FC236}">
              <a16:creationId xmlns:a16="http://schemas.microsoft.com/office/drawing/2014/main" id="{D71E4701-3D54-40EF-B56C-422B1B144F3C}"/>
            </a:ext>
          </a:extLst>
        </xdr:cNvPr>
        <xdr:cNvSpPr txBox="1"/>
      </xdr:nvSpPr>
      <xdr:spPr>
        <a:xfrm>
          <a:off x="14742160" y="716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123825</xdr:rowOff>
    </xdr:from>
    <xdr:to>
      <xdr:col>86</xdr:col>
      <xdr:colOff>25400</xdr:colOff>
      <xdr:row>41</xdr:row>
      <xdr:rowOff>123825</xdr:rowOff>
    </xdr:to>
    <xdr:cxnSp macro="">
      <xdr:nvCxnSpPr>
        <xdr:cNvPr id="521" name="直線コネクタ 520">
          <a:extLst>
            <a:ext uri="{FF2B5EF4-FFF2-40B4-BE49-F238E27FC236}">
              <a16:creationId xmlns:a16="http://schemas.microsoft.com/office/drawing/2014/main" id="{8A5C7A73-A0F8-4734-B798-C06078C313D1}"/>
            </a:ext>
          </a:extLst>
        </xdr:cNvPr>
        <xdr:cNvCxnSpPr/>
      </xdr:nvCxnSpPr>
      <xdr:spPr>
        <a:xfrm>
          <a:off x="14611350" y="71551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89535</xdr:rowOff>
    </xdr:from>
    <xdr:ext cx="340360" cy="258445"/>
    <xdr:sp macro="" textlink="">
      <xdr:nvSpPr>
        <xdr:cNvPr id="522" name="【一般廃棄物処理施設】&#10;有形固定資産減価償却率最大値テキスト">
          <a:extLst>
            <a:ext uri="{FF2B5EF4-FFF2-40B4-BE49-F238E27FC236}">
              <a16:creationId xmlns:a16="http://schemas.microsoft.com/office/drawing/2014/main" id="{C18EAA76-145A-4E92-AF3B-3DF59DE192A2}"/>
            </a:ext>
          </a:extLst>
        </xdr:cNvPr>
        <xdr:cNvSpPr txBox="1"/>
      </xdr:nvSpPr>
      <xdr:spPr>
        <a:xfrm>
          <a:off x="14742160" y="55797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143510</xdr:rowOff>
    </xdr:from>
    <xdr:to>
      <xdr:col>86</xdr:col>
      <xdr:colOff>25400</xdr:colOff>
      <xdr:row>33</xdr:row>
      <xdr:rowOff>143510</xdr:rowOff>
    </xdr:to>
    <xdr:cxnSp macro="">
      <xdr:nvCxnSpPr>
        <xdr:cNvPr id="523" name="直線コネクタ 522">
          <a:extLst>
            <a:ext uri="{FF2B5EF4-FFF2-40B4-BE49-F238E27FC236}">
              <a16:creationId xmlns:a16="http://schemas.microsoft.com/office/drawing/2014/main" id="{D123A85C-5F23-4DBC-BD60-F1028ACBEEB2}"/>
            </a:ext>
          </a:extLst>
        </xdr:cNvPr>
        <xdr:cNvCxnSpPr/>
      </xdr:nvCxnSpPr>
      <xdr:spPr>
        <a:xfrm>
          <a:off x="14611350" y="57994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99060</xdr:rowOff>
    </xdr:from>
    <xdr:ext cx="405130" cy="258445"/>
    <xdr:sp macro="" textlink="">
      <xdr:nvSpPr>
        <xdr:cNvPr id="524" name="【一般廃棄物処理施設】&#10;有形固定資産減価償却率平均値テキスト">
          <a:extLst>
            <a:ext uri="{FF2B5EF4-FFF2-40B4-BE49-F238E27FC236}">
              <a16:creationId xmlns:a16="http://schemas.microsoft.com/office/drawing/2014/main" id="{9795A78D-3BB7-4843-A091-2DF6C0F414BA}"/>
            </a:ext>
          </a:extLst>
        </xdr:cNvPr>
        <xdr:cNvSpPr txBox="1"/>
      </xdr:nvSpPr>
      <xdr:spPr>
        <a:xfrm>
          <a:off x="14742160" y="64389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76200</xdr:rowOff>
    </xdr:from>
    <xdr:to>
      <xdr:col>85</xdr:col>
      <xdr:colOff>177800</xdr:colOff>
      <xdr:row>39</xdr:row>
      <xdr:rowOff>6350</xdr:rowOff>
    </xdr:to>
    <xdr:sp macro="" textlink="">
      <xdr:nvSpPr>
        <xdr:cNvPr id="525" name="フローチャート: 判断 524">
          <a:extLst>
            <a:ext uri="{FF2B5EF4-FFF2-40B4-BE49-F238E27FC236}">
              <a16:creationId xmlns:a16="http://schemas.microsoft.com/office/drawing/2014/main" id="{4CF4D257-646A-4D9B-9B5C-5D7949D37783}"/>
            </a:ext>
          </a:extLst>
        </xdr:cNvPr>
        <xdr:cNvSpPr/>
      </xdr:nvSpPr>
      <xdr:spPr>
        <a:xfrm>
          <a:off x="14649450" y="65913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113665</xdr:rowOff>
    </xdr:from>
    <xdr:to>
      <xdr:col>81</xdr:col>
      <xdr:colOff>101600</xdr:colOff>
      <xdr:row>39</xdr:row>
      <xdr:rowOff>43815</xdr:rowOff>
    </xdr:to>
    <xdr:sp macro="" textlink="">
      <xdr:nvSpPr>
        <xdr:cNvPr id="526" name="フローチャート: 判断 525">
          <a:extLst>
            <a:ext uri="{FF2B5EF4-FFF2-40B4-BE49-F238E27FC236}">
              <a16:creationId xmlns:a16="http://schemas.microsoft.com/office/drawing/2014/main" id="{56E98DE7-D843-4A12-850E-4018ED709CE2}"/>
            </a:ext>
          </a:extLst>
        </xdr:cNvPr>
        <xdr:cNvSpPr/>
      </xdr:nvSpPr>
      <xdr:spPr>
        <a:xfrm>
          <a:off x="13887450" y="6628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0A5A16A4-D697-4D57-9C9D-DEF79C2FA606}"/>
            </a:ext>
          </a:extLst>
        </xdr:cNvPr>
        <xdr:cNvSpPr/>
      </xdr:nvSpPr>
      <xdr:spPr>
        <a:xfrm>
          <a:off x="13089890" y="66319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27305</xdr:rowOff>
    </xdr:from>
    <xdr:to>
      <xdr:col>72</xdr:col>
      <xdr:colOff>38100</xdr:colOff>
      <xdr:row>39</xdr:row>
      <xdr:rowOff>128905</xdr:rowOff>
    </xdr:to>
    <xdr:sp macro="" textlink="">
      <xdr:nvSpPr>
        <xdr:cNvPr id="528" name="フローチャート: 判断 527">
          <a:extLst>
            <a:ext uri="{FF2B5EF4-FFF2-40B4-BE49-F238E27FC236}">
              <a16:creationId xmlns:a16="http://schemas.microsoft.com/office/drawing/2014/main" id="{16FBE665-D964-4CE4-B5B5-DE4995216DCB}"/>
            </a:ext>
          </a:extLst>
        </xdr:cNvPr>
        <xdr:cNvSpPr/>
      </xdr:nvSpPr>
      <xdr:spPr>
        <a:xfrm>
          <a:off x="12303760" y="67119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159385</xdr:rowOff>
    </xdr:from>
    <xdr:to>
      <xdr:col>67</xdr:col>
      <xdr:colOff>101600</xdr:colOff>
      <xdr:row>39</xdr:row>
      <xdr:rowOff>89535</xdr:rowOff>
    </xdr:to>
    <xdr:sp macro="" textlink="">
      <xdr:nvSpPr>
        <xdr:cNvPr id="529" name="フローチャート: 判断 528">
          <a:extLst>
            <a:ext uri="{FF2B5EF4-FFF2-40B4-BE49-F238E27FC236}">
              <a16:creationId xmlns:a16="http://schemas.microsoft.com/office/drawing/2014/main" id="{5679D83C-3ACB-400A-9BD3-1310013027C8}"/>
            </a:ext>
          </a:extLst>
        </xdr:cNvPr>
        <xdr:cNvSpPr/>
      </xdr:nvSpPr>
      <xdr:spPr>
        <a:xfrm>
          <a:off x="11487150" y="6676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E755B80E-D812-4EB6-AD5E-B47D4035FCE5}"/>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A9DCF217-A547-44D6-9D80-477922EFFFD4}"/>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9F9C8E8D-1DA0-4255-A6E6-44B5F853F50B}"/>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928DD02A-93B9-41CA-852B-F0301A09C67F}"/>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EC41B55B-DBA1-417C-833E-F430F41F550C}"/>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79375</xdr:rowOff>
    </xdr:from>
    <xdr:to>
      <xdr:col>85</xdr:col>
      <xdr:colOff>177800</xdr:colOff>
      <xdr:row>41</xdr:row>
      <xdr:rowOff>9525</xdr:rowOff>
    </xdr:to>
    <xdr:sp macro="" textlink="">
      <xdr:nvSpPr>
        <xdr:cNvPr id="535" name="楕円 534">
          <a:extLst>
            <a:ext uri="{FF2B5EF4-FFF2-40B4-BE49-F238E27FC236}">
              <a16:creationId xmlns:a16="http://schemas.microsoft.com/office/drawing/2014/main" id="{80713BD6-3F67-4D22-892F-A73C8A884234}"/>
            </a:ext>
          </a:extLst>
        </xdr:cNvPr>
        <xdr:cNvSpPr/>
      </xdr:nvSpPr>
      <xdr:spPr>
        <a:xfrm>
          <a:off x="14649450" y="69373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57785</xdr:rowOff>
    </xdr:from>
    <xdr:ext cx="405130" cy="259080"/>
    <xdr:sp macro="" textlink="">
      <xdr:nvSpPr>
        <xdr:cNvPr id="536" name="【一般廃棄物処理施設】&#10;有形固定資産減価償却率該当値テキスト">
          <a:extLst>
            <a:ext uri="{FF2B5EF4-FFF2-40B4-BE49-F238E27FC236}">
              <a16:creationId xmlns:a16="http://schemas.microsoft.com/office/drawing/2014/main" id="{C6A91C3F-F002-4EB2-9788-7F45485368A1}"/>
            </a:ext>
          </a:extLst>
        </xdr:cNvPr>
        <xdr:cNvSpPr txBox="1"/>
      </xdr:nvSpPr>
      <xdr:spPr>
        <a:xfrm>
          <a:off x="14742160" y="6911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52070</xdr:rowOff>
    </xdr:from>
    <xdr:to>
      <xdr:col>81</xdr:col>
      <xdr:colOff>101600</xdr:colOff>
      <xdr:row>40</xdr:row>
      <xdr:rowOff>153035</xdr:rowOff>
    </xdr:to>
    <xdr:sp macro="" textlink="">
      <xdr:nvSpPr>
        <xdr:cNvPr id="537" name="楕円 536">
          <a:extLst>
            <a:ext uri="{FF2B5EF4-FFF2-40B4-BE49-F238E27FC236}">
              <a16:creationId xmlns:a16="http://schemas.microsoft.com/office/drawing/2014/main" id="{BAAFE76C-C88A-46C9-8297-422E7798DC8A}"/>
            </a:ext>
          </a:extLst>
        </xdr:cNvPr>
        <xdr:cNvSpPr/>
      </xdr:nvSpPr>
      <xdr:spPr>
        <a:xfrm>
          <a:off x="13887450" y="6913880"/>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102235</xdr:rowOff>
    </xdr:from>
    <xdr:to>
      <xdr:col>85</xdr:col>
      <xdr:colOff>127000</xdr:colOff>
      <xdr:row>40</xdr:row>
      <xdr:rowOff>130175</xdr:rowOff>
    </xdr:to>
    <xdr:cxnSp macro="">
      <xdr:nvCxnSpPr>
        <xdr:cNvPr id="538" name="直線コネクタ 537">
          <a:extLst>
            <a:ext uri="{FF2B5EF4-FFF2-40B4-BE49-F238E27FC236}">
              <a16:creationId xmlns:a16="http://schemas.microsoft.com/office/drawing/2014/main" id="{69011731-1AFD-4003-84DD-8D9A8B72BA9B}"/>
            </a:ext>
          </a:extLst>
        </xdr:cNvPr>
        <xdr:cNvCxnSpPr/>
      </xdr:nvCxnSpPr>
      <xdr:spPr>
        <a:xfrm>
          <a:off x="13942060" y="695642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99060</xdr:rowOff>
    </xdr:from>
    <xdr:to>
      <xdr:col>76</xdr:col>
      <xdr:colOff>165100</xdr:colOff>
      <xdr:row>41</xdr:row>
      <xdr:rowOff>29210</xdr:rowOff>
    </xdr:to>
    <xdr:sp macro="" textlink="">
      <xdr:nvSpPr>
        <xdr:cNvPr id="539" name="楕円 538">
          <a:extLst>
            <a:ext uri="{FF2B5EF4-FFF2-40B4-BE49-F238E27FC236}">
              <a16:creationId xmlns:a16="http://schemas.microsoft.com/office/drawing/2014/main" id="{31E379AA-8ACB-44B3-8C25-EDFA72CE82D1}"/>
            </a:ext>
          </a:extLst>
        </xdr:cNvPr>
        <xdr:cNvSpPr/>
      </xdr:nvSpPr>
      <xdr:spPr>
        <a:xfrm>
          <a:off x="13089890" y="69532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102235</xdr:rowOff>
    </xdr:from>
    <xdr:to>
      <xdr:col>81</xdr:col>
      <xdr:colOff>50800</xdr:colOff>
      <xdr:row>40</xdr:row>
      <xdr:rowOff>149860</xdr:rowOff>
    </xdr:to>
    <xdr:cxnSp macro="">
      <xdr:nvCxnSpPr>
        <xdr:cNvPr id="540" name="直線コネクタ 539">
          <a:extLst>
            <a:ext uri="{FF2B5EF4-FFF2-40B4-BE49-F238E27FC236}">
              <a16:creationId xmlns:a16="http://schemas.microsoft.com/office/drawing/2014/main" id="{4AD03597-2CD0-47A6-A610-6E93F70CE9DA}"/>
            </a:ext>
          </a:extLst>
        </xdr:cNvPr>
        <xdr:cNvCxnSpPr/>
      </xdr:nvCxnSpPr>
      <xdr:spPr>
        <a:xfrm flipV="1">
          <a:off x="13144500" y="6956425"/>
          <a:ext cx="7975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41" name="楕円 540">
          <a:extLst>
            <a:ext uri="{FF2B5EF4-FFF2-40B4-BE49-F238E27FC236}">
              <a16:creationId xmlns:a16="http://schemas.microsoft.com/office/drawing/2014/main" id="{E3BB899F-CFCA-4FB5-8B0F-622955E22EB3}"/>
            </a:ext>
          </a:extLst>
        </xdr:cNvPr>
        <xdr:cNvSpPr/>
      </xdr:nvSpPr>
      <xdr:spPr>
        <a:xfrm>
          <a:off x="12303760" y="69138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149860</xdr:rowOff>
    </xdr:to>
    <xdr:cxnSp macro="">
      <xdr:nvCxnSpPr>
        <xdr:cNvPr id="542" name="直線コネクタ 541">
          <a:extLst>
            <a:ext uri="{FF2B5EF4-FFF2-40B4-BE49-F238E27FC236}">
              <a16:creationId xmlns:a16="http://schemas.microsoft.com/office/drawing/2014/main" id="{87102DDC-8C1C-4AB5-B320-BD7E32D64288}"/>
            </a:ext>
          </a:extLst>
        </xdr:cNvPr>
        <xdr:cNvCxnSpPr/>
      </xdr:nvCxnSpPr>
      <xdr:spPr>
        <a:xfrm>
          <a:off x="12346940" y="6968490"/>
          <a:ext cx="7975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36830</xdr:rowOff>
    </xdr:from>
    <xdr:to>
      <xdr:col>67</xdr:col>
      <xdr:colOff>101600</xdr:colOff>
      <xdr:row>40</xdr:row>
      <xdr:rowOff>138430</xdr:rowOff>
    </xdr:to>
    <xdr:sp macro="" textlink="">
      <xdr:nvSpPr>
        <xdr:cNvPr id="543" name="楕円 542">
          <a:extLst>
            <a:ext uri="{FF2B5EF4-FFF2-40B4-BE49-F238E27FC236}">
              <a16:creationId xmlns:a16="http://schemas.microsoft.com/office/drawing/2014/main" id="{AC6D1085-9BDD-45B1-8185-F07D5B0E24F4}"/>
            </a:ext>
          </a:extLst>
        </xdr:cNvPr>
        <xdr:cNvSpPr/>
      </xdr:nvSpPr>
      <xdr:spPr>
        <a:xfrm>
          <a:off x="11487150" y="68948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87630</xdr:rowOff>
    </xdr:from>
    <xdr:to>
      <xdr:col>71</xdr:col>
      <xdr:colOff>177800</xdr:colOff>
      <xdr:row>40</xdr:row>
      <xdr:rowOff>110490</xdr:rowOff>
    </xdr:to>
    <xdr:cxnSp macro="">
      <xdr:nvCxnSpPr>
        <xdr:cNvPr id="544" name="直線コネクタ 543">
          <a:extLst>
            <a:ext uri="{FF2B5EF4-FFF2-40B4-BE49-F238E27FC236}">
              <a16:creationId xmlns:a16="http://schemas.microsoft.com/office/drawing/2014/main" id="{889D2312-1CF1-4EBB-814C-74D5210620A3}"/>
            </a:ext>
          </a:extLst>
        </xdr:cNvPr>
        <xdr:cNvCxnSpPr/>
      </xdr:nvCxnSpPr>
      <xdr:spPr>
        <a:xfrm>
          <a:off x="11541760" y="6949440"/>
          <a:ext cx="8051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60325</xdr:rowOff>
    </xdr:from>
    <xdr:ext cx="405130" cy="259080"/>
    <xdr:sp macro="" textlink="">
      <xdr:nvSpPr>
        <xdr:cNvPr id="545" name="n_1aveValue【一般廃棄物処理施設】&#10;有形固定資産減価償却率">
          <a:extLst>
            <a:ext uri="{FF2B5EF4-FFF2-40B4-BE49-F238E27FC236}">
              <a16:creationId xmlns:a16="http://schemas.microsoft.com/office/drawing/2014/main" id="{11264836-A5EB-4A1A-9659-033D1FC17530}"/>
            </a:ext>
          </a:extLst>
        </xdr:cNvPr>
        <xdr:cNvSpPr txBox="1"/>
      </xdr:nvSpPr>
      <xdr:spPr>
        <a:xfrm>
          <a:off x="13738225" y="6400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63500</xdr:rowOff>
    </xdr:from>
    <xdr:ext cx="404495" cy="258445"/>
    <xdr:sp macro="" textlink="">
      <xdr:nvSpPr>
        <xdr:cNvPr id="546" name="n_2aveValue【一般廃棄物処理施設】&#10;有形固定資産減価償却率">
          <a:extLst>
            <a:ext uri="{FF2B5EF4-FFF2-40B4-BE49-F238E27FC236}">
              <a16:creationId xmlns:a16="http://schemas.microsoft.com/office/drawing/2014/main" id="{B1002655-C5B2-412E-B785-D5FD5165B928}"/>
            </a:ext>
          </a:extLst>
        </xdr:cNvPr>
        <xdr:cNvSpPr txBox="1"/>
      </xdr:nvSpPr>
      <xdr:spPr>
        <a:xfrm>
          <a:off x="12957175" y="6403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145415</xdr:rowOff>
    </xdr:from>
    <xdr:ext cx="404495" cy="258445"/>
    <xdr:sp macro="" textlink="">
      <xdr:nvSpPr>
        <xdr:cNvPr id="547" name="n_3aveValue【一般廃棄物処理施設】&#10;有形固定資産減価償却率">
          <a:extLst>
            <a:ext uri="{FF2B5EF4-FFF2-40B4-BE49-F238E27FC236}">
              <a16:creationId xmlns:a16="http://schemas.microsoft.com/office/drawing/2014/main" id="{46EED0FB-673F-4914-A3F4-32837BDC9620}"/>
            </a:ext>
          </a:extLst>
        </xdr:cNvPr>
        <xdr:cNvSpPr txBox="1"/>
      </xdr:nvSpPr>
      <xdr:spPr>
        <a:xfrm>
          <a:off x="12171045" y="6487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106045</xdr:rowOff>
    </xdr:from>
    <xdr:ext cx="404495" cy="259080"/>
    <xdr:sp macro="" textlink="">
      <xdr:nvSpPr>
        <xdr:cNvPr id="548" name="n_4aveValue【一般廃棄物処理施設】&#10;有形固定資産減価償却率">
          <a:extLst>
            <a:ext uri="{FF2B5EF4-FFF2-40B4-BE49-F238E27FC236}">
              <a16:creationId xmlns:a16="http://schemas.microsoft.com/office/drawing/2014/main" id="{4952B030-5C76-4091-80CB-46FA948C84D0}"/>
            </a:ext>
          </a:extLst>
        </xdr:cNvPr>
        <xdr:cNvSpPr txBox="1"/>
      </xdr:nvSpPr>
      <xdr:spPr>
        <a:xfrm>
          <a:off x="11354435" y="6447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144145</xdr:rowOff>
    </xdr:from>
    <xdr:ext cx="405130" cy="258445"/>
    <xdr:sp macro="" textlink="">
      <xdr:nvSpPr>
        <xdr:cNvPr id="549" name="n_1mainValue【一般廃棄物処理施設】&#10;有形固定資産減価償却率">
          <a:extLst>
            <a:ext uri="{FF2B5EF4-FFF2-40B4-BE49-F238E27FC236}">
              <a16:creationId xmlns:a16="http://schemas.microsoft.com/office/drawing/2014/main" id="{77536B03-5619-4DD7-8BC7-C6AAA25A6554}"/>
            </a:ext>
          </a:extLst>
        </xdr:cNvPr>
        <xdr:cNvSpPr txBox="1"/>
      </xdr:nvSpPr>
      <xdr:spPr>
        <a:xfrm>
          <a:off x="13738225" y="7000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20320</xdr:rowOff>
    </xdr:from>
    <xdr:ext cx="404495" cy="258445"/>
    <xdr:sp macro="" textlink="">
      <xdr:nvSpPr>
        <xdr:cNvPr id="550" name="n_2mainValue【一般廃棄物処理施設】&#10;有形固定資産減価償却率">
          <a:extLst>
            <a:ext uri="{FF2B5EF4-FFF2-40B4-BE49-F238E27FC236}">
              <a16:creationId xmlns:a16="http://schemas.microsoft.com/office/drawing/2014/main" id="{D70ADA78-919A-499C-9A61-A6AA1BAA3BED}"/>
            </a:ext>
          </a:extLst>
        </xdr:cNvPr>
        <xdr:cNvSpPr txBox="1"/>
      </xdr:nvSpPr>
      <xdr:spPr>
        <a:xfrm>
          <a:off x="12957175" y="7045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152400</xdr:rowOff>
    </xdr:from>
    <xdr:ext cx="404495" cy="259080"/>
    <xdr:sp macro="" textlink="">
      <xdr:nvSpPr>
        <xdr:cNvPr id="551" name="n_3mainValue【一般廃棄物処理施設】&#10;有形固定資産減価償却率">
          <a:extLst>
            <a:ext uri="{FF2B5EF4-FFF2-40B4-BE49-F238E27FC236}">
              <a16:creationId xmlns:a16="http://schemas.microsoft.com/office/drawing/2014/main" id="{E3B88A7E-CC1B-4AA7-B926-34BE000CC3AD}"/>
            </a:ext>
          </a:extLst>
        </xdr:cNvPr>
        <xdr:cNvSpPr txBox="1"/>
      </xdr:nvSpPr>
      <xdr:spPr>
        <a:xfrm>
          <a:off x="12171045" y="7010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129540</xdr:rowOff>
    </xdr:from>
    <xdr:ext cx="404495" cy="259080"/>
    <xdr:sp macro="" textlink="">
      <xdr:nvSpPr>
        <xdr:cNvPr id="552" name="n_4mainValue【一般廃棄物処理施設】&#10;有形固定資産減価償却率">
          <a:extLst>
            <a:ext uri="{FF2B5EF4-FFF2-40B4-BE49-F238E27FC236}">
              <a16:creationId xmlns:a16="http://schemas.microsoft.com/office/drawing/2014/main" id="{090AD894-33AA-43D1-8652-AA8466B46225}"/>
            </a:ext>
          </a:extLst>
        </xdr:cNvPr>
        <xdr:cNvSpPr txBox="1"/>
      </xdr:nvSpPr>
      <xdr:spPr>
        <a:xfrm>
          <a:off x="11354435" y="6991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25F128C-B3AB-4E80-9510-6B885728989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A5B60A2-7285-409C-87D8-7A76C748FB16}"/>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843D8E29-6695-4EEB-8E7A-E5D1C464AAEB}"/>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0D6DF28-736A-4016-8B83-5A211C1E8674}"/>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F5F0030-5748-4BAE-81AC-AADBFFA179B1}"/>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BB38A3C6-45EB-43DD-973B-B11F11385C8D}"/>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7618BB1-6217-4866-8EE4-8598E81D7692}"/>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FD1E09CE-D4F1-470A-B6B2-99270BFB88CE}"/>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1" name="テキスト ボックス 560">
          <a:extLst>
            <a:ext uri="{FF2B5EF4-FFF2-40B4-BE49-F238E27FC236}">
              <a16:creationId xmlns:a16="http://schemas.microsoft.com/office/drawing/2014/main" id="{2D9A9328-D180-41BF-889C-8A24EC57BF2F}"/>
            </a:ext>
          </a:extLst>
        </xdr:cNvPr>
        <xdr:cNvSpPr txBox="1"/>
      </xdr:nvSpPr>
      <xdr:spPr>
        <a:xfrm>
          <a:off x="164401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BB061C5-8152-44A5-98CA-4BE051228DDB}"/>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CA62EED0-30DF-4501-94C8-B4389B92B780}"/>
            </a:ext>
          </a:extLst>
        </xdr:cNvPr>
        <xdr:cNvCxnSpPr/>
      </xdr:nvCxnSpPr>
      <xdr:spPr>
        <a:xfrm>
          <a:off x="164592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564" name="テキスト ボックス 563">
          <a:extLst>
            <a:ext uri="{FF2B5EF4-FFF2-40B4-BE49-F238E27FC236}">
              <a16:creationId xmlns:a16="http://schemas.microsoft.com/office/drawing/2014/main" id="{8B90BB90-66A0-4239-94B5-67713682A917}"/>
            </a:ext>
          </a:extLst>
        </xdr:cNvPr>
        <xdr:cNvSpPr txBox="1"/>
      </xdr:nvSpPr>
      <xdr:spPr>
        <a:xfrm>
          <a:off x="16252190" y="709485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90656650-DB4A-432B-BF5F-B8669FCD4290}"/>
            </a:ext>
          </a:extLst>
        </xdr:cNvPr>
        <xdr:cNvCxnSpPr/>
      </xdr:nvCxnSpPr>
      <xdr:spPr>
        <a:xfrm>
          <a:off x="164592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566" name="テキスト ボックス 565">
          <a:extLst>
            <a:ext uri="{FF2B5EF4-FFF2-40B4-BE49-F238E27FC236}">
              <a16:creationId xmlns:a16="http://schemas.microsoft.com/office/drawing/2014/main" id="{6D23003C-A3DE-403E-871B-458A57EDCD6A}"/>
            </a:ext>
          </a:extLst>
        </xdr:cNvPr>
        <xdr:cNvSpPr txBox="1"/>
      </xdr:nvSpPr>
      <xdr:spPr>
        <a:xfrm>
          <a:off x="15943580" y="67138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FA9ACD8D-1FE1-42B6-A7E2-9CF23B5CA36B}"/>
            </a:ext>
          </a:extLst>
        </xdr:cNvPr>
        <xdr:cNvCxnSpPr/>
      </xdr:nvCxnSpPr>
      <xdr:spPr>
        <a:xfrm>
          <a:off x="164592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568" name="テキスト ボックス 567">
          <a:extLst>
            <a:ext uri="{FF2B5EF4-FFF2-40B4-BE49-F238E27FC236}">
              <a16:creationId xmlns:a16="http://schemas.microsoft.com/office/drawing/2014/main" id="{3A2EE4F1-F00F-40EE-95DF-C5B9571D3287}"/>
            </a:ext>
          </a:extLst>
        </xdr:cNvPr>
        <xdr:cNvSpPr txBox="1"/>
      </xdr:nvSpPr>
      <xdr:spPr>
        <a:xfrm>
          <a:off x="15943580" y="6336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F78AA0E0-A3CF-408A-BBD4-427741A4A00E}"/>
            </a:ext>
          </a:extLst>
        </xdr:cNvPr>
        <xdr:cNvCxnSpPr/>
      </xdr:nvCxnSpPr>
      <xdr:spPr>
        <a:xfrm>
          <a:off x="164592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570" name="テキスト ボックス 569">
          <a:extLst>
            <a:ext uri="{FF2B5EF4-FFF2-40B4-BE49-F238E27FC236}">
              <a16:creationId xmlns:a16="http://schemas.microsoft.com/office/drawing/2014/main" id="{496E717C-AFB4-4AE5-B507-AAA820FF8C9E}"/>
            </a:ext>
          </a:extLst>
        </xdr:cNvPr>
        <xdr:cNvSpPr txBox="1"/>
      </xdr:nvSpPr>
      <xdr:spPr>
        <a:xfrm>
          <a:off x="15943580" y="5955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D6CB4105-544F-422C-92E1-FEA28582B75B}"/>
            </a:ext>
          </a:extLst>
        </xdr:cNvPr>
        <xdr:cNvCxnSpPr/>
      </xdr:nvCxnSpPr>
      <xdr:spPr>
        <a:xfrm>
          <a:off x="164592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572" name="テキスト ボックス 571">
          <a:extLst>
            <a:ext uri="{FF2B5EF4-FFF2-40B4-BE49-F238E27FC236}">
              <a16:creationId xmlns:a16="http://schemas.microsoft.com/office/drawing/2014/main" id="{D3E9B300-AB50-475F-9BB9-44AA856C2055}"/>
            </a:ext>
          </a:extLst>
        </xdr:cNvPr>
        <xdr:cNvSpPr txBox="1"/>
      </xdr:nvSpPr>
      <xdr:spPr>
        <a:xfrm>
          <a:off x="15943580" y="55746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BBB4E685-6A25-457E-BA6B-11E51FEF563F}"/>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4" name="テキスト ボックス 573">
          <a:extLst>
            <a:ext uri="{FF2B5EF4-FFF2-40B4-BE49-F238E27FC236}">
              <a16:creationId xmlns:a16="http://schemas.microsoft.com/office/drawing/2014/main" id="{954C1551-9D2F-4B66-BCBE-7D4DC3DF9C2B}"/>
            </a:ext>
          </a:extLst>
        </xdr:cNvPr>
        <xdr:cNvSpPr txBox="1"/>
      </xdr:nvSpPr>
      <xdr:spPr>
        <a:xfrm>
          <a:off x="15943580" y="5193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EE03E4F3-B29D-480C-A51C-BC9EA2377E13}"/>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127635</xdr:rowOff>
    </xdr:from>
    <xdr:to>
      <xdr:col>116</xdr:col>
      <xdr:colOff>62865</xdr:colOff>
      <xdr:row>42</xdr:row>
      <xdr:rowOff>36195</xdr:rowOff>
    </xdr:to>
    <xdr:cxnSp macro="">
      <xdr:nvCxnSpPr>
        <xdr:cNvPr id="576" name="直線コネクタ 575">
          <a:extLst>
            <a:ext uri="{FF2B5EF4-FFF2-40B4-BE49-F238E27FC236}">
              <a16:creationId xmlns:a16="http://schemas.microsoft.com/office/drawing/2014/main" id="{5A371860-C312-4758-BC16-E5086811AF48}"/>
            </a:ext>
          </a:extLst>
        </xdr:cNvPr>
        <xdr:cNvCxnSpPr/>
      </xdr:nvCxnSpPr>
      <xdr:spPr>
        <a:xfrm flipV="1">
          <a:off x="19947255" y="5960745"/>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40640</xdr:rowOff>
    </xdr:from>
    <xdr:ext cx="378460" cy="258445"/>
    <xdr:sp macro="" textlink="">
      <xdr:nvSpPr>
        <xdr:cNvPr id="577" name="【一般廃棄物処理施設】&#10;一人当たり有形固定資産（償却資産）額最小値テキスト">
          <a:extLst>
            <a:ext uri="{FF2B5EF4-FFF2-40B4-BE49-F238E27FC236}">
              <a16:creationId xmlns:a16="http://schemas.microsoft.com/office/drawing/2014/main" id="{09ECD987-0E06-4E17-8D8B-F1B0169899AB}"/>
            </a:ext>
          </a:extLst>
        </xdr:cNvPr>
        <xdr:cNvSpPr txBox="1"/>
      </xdr:nvSpPr>
      <xdr:spPr>
        <a:xfrm>
          <a:off x="19985990" y="72415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36195</xdr:rowOff>
    </xdr:from>
    <xdr:to>
      <xdr:col>116</xdr:col>
      <xdr:colOff>152400</xdr:colOff>
      <xdr:row>42</xdr:row>
      <xdr:rowOff>36195</xdr:rowOff>
    </xdr:to>
    <xdr:cxnSp macro="">
      <xdr:nvCxnSpPr>
        <xdr:cNvPr id="578" name="直線コネクタ 577">
          <a:extLst>
            <a:ext uri="{FF2B5EF4-FFF2-40B4-BE49-F238E27FC236}">
              <a16:creationId xmlns:a16="http://schemas.microsoft.com/office/drawing/2014/main" id="{35D08196-D520-4B51-9897-E659F79AA14B}"/>
            </a:ext>
          </a:extLst>
        </xdr:cNvPr>
        <xdr:cNvCxnSpPr/>
      </xdr:nvCxnSpPr>
      <xdr:spPr>
        <a:xfrm>
          <a:off x="19885660" y="72370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74930</xdr:rowOff>
    </xdr:from>
    <xdr:ext cx="598805" cy="258445"/>
    <xdr:sp macro="" textlink="">
      <xdr:nvSpPr>
        <xdr:cNvPr id="579" name="【一般廃棄物処理施設】&#10;一人当たり有形固定資産（償却資産）額最大値テキスト">
          <a:extLst>
            <a:ext uri="{FF2B5EF4-FFF2-40B4-BE49-F238E27FC236}">
              <a16:creationId xmlns:a16="http://schemas.microsoft.com/office/drawing/2014/main" id="{2C975C6D-6F2E-4F76-B74C-EB60490F5325}"/>
            </a:ext>
          </a:extLst>
        </xdr:cNvPr>
        <xdr:cNvSpPr txBox="1"/>
      </xdr:nvSpPr>
      <xdr:spPr>
        <a:xfrm>
          <a:off x="19985990" y="57327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127635</xdr:rowOff>
    </xdr:from>
    <xdr:to>
      <xdr:col>116</xdr:col>
      <xdr:colOff>152400</xdr:colOff>
      <xdr:row>34</xdr:row>
      <xdr:rowOff>127635</xdr:rowOff>
    </xdr:to>
    <xdr:cxnSp macro="">
      <xdr:nvCxnSpPr>
        <xdr:cNvPr id="580" name="直線コネクタ 579">
          <a:extLst>
            <a:ext uri="{FF2B5EF4-FFF2-40B4-BE49-F238E27FC236}">
              <a16:creationId xmlns:a16="http://schemas.microsoft.com/office/drawing/2014/main" id="{AECFF55D-FCD4-4AAF-989C-70EA45285F00}"/>
            </a:ext>
          </a:extLst>
        </xdr:cNvPr>
        <xdr:cNvCxnSpPr/>
      </xdr:nvCxnSpPr>
      <xdr:spPr>
        <a:xfrm>
          <a:off x="19885660" y="59607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168275</xdr:rowOff>
    </xdr:from>
    <xdr:ext cx="534670" cy="258445"/>
    <xdr:sp macro="" textlink="">
      <xdr:nvSpPr>
        <xdr:cNvPr id="581" name="【一般廃棄物処理施設】&#10;一人当たり有形固定資産（償却資産）額平均値テキスト">
          <a:extLst>
            <a:ext uri="{FF2B5EF4-FFF2-40B4-BE49-F238E27FC236}">
              <a16:creationId xmlns:a16="http://schemas.microsoft.com/office/drawing/2014/main" id="{3695E380-93C4-490A-97D6-F7CD7B7E8A38}"/>
            </a:ext>
          </a:extLst>
        </xdr:cNvPr>
        <xdr:cNvSpPr txBox="1"/>
      </xdr:nvSpPr>
      <xdr:spPr>
        <a:xfrm>
          <a:off x="19985990" y="66871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145415</xdr:rowOff>
    </xdr:from>
    <xdr:to>
      <xdr:col>116</xdr:col>
      <xdr:colOff>114300</xdr:colOff>
      <xdr:row>40</xdr:row>
      <xdr:rowOff>75565</xdr:rowOff>
    </xdr:to>
    <xdr:sp macro="" textlink="">
      <xdr:nvSpPr>
        <xdr:cNvPr id="582" name="フローチャート: 判断 581">
          <a:extLst>
            <a:ext uri="{FF2B5EF4-FFF2-40B4-BE49-F238E27FC236}">
              <a16:creationId xmlns:a16="http://schemas.microsoft.com/office/drawing/2014/main" id="{0EBBDD30-1C25-461B-BCC1-B960898ED729}"/>
            </a:ext>
          </a:extLst>
        </xdr:cNvPr>
        <xdr:cNvSpPr/>
      </xdr:nvSpPr>
      <xdr:spPr>
        <a:xfrm>
          <a:off x="19904710" y="68300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3" name="フローチャート: 判断 582">
          <a:extLst>
            <a:ext uri="{FF2B5EF4-FFF2-40B4-BE49-F238E27FC236}">
              <a16:creationId xmlns:a16="http://schemas.microsoft.com/office/drawing/2014/main" id="{9F73F89A-6706-44B1-BF6A-C428FCB0079D}"/>
            </a:ext>
          </a:extLst>
        </xdr:cNvPr>
        <xdr:cNvSpPr/>
      </xdr:nvSpPr>
      <xdr:spPr>
        <a:xfrm>
          <a:off x="19161760" y="6860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153035</xdr:rowOff>
    </xdr:from>
    <xdr:to>
      <xdr:col>107</xdr:col>
      <xdr:colOff>101600</xdr:colOff>
      <xdr:row>40</xdr:row>
      <xdr:rowOff>83185</xdr:rowOff>
    </xdr:to>
    <xdr:sp macro="" textlink="">
      <xdr:nvSpPr>
        <xdr:cNvPr id="584" name="フローチャート: 判断 583">
          <a:extLst>
            <a:ext uri="{FF2B5EF4-FFF2-40B4-BE49-F238E27FC236}">
              <a16:creationId xmlns:a16="http://schemas.microsoft.com/office/drawing/2014/main" id="{80376539-F6BD-4A1F-8636-250F2E3E5DDA}"/>
            </a:ext>
          </a:extLst>
        </xdr:cNvPr>
        <xdr:cNvSpPr/>
      </xdr:nvSpPr>
      <xdr:spPr>
        <a:xfrm>
          <a:off x="18345150" y="68395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151765</xdr:rowOff>
    </xdr:from>
    <xdr:to>
      <xdr:col>102</xdr:col>
      <xdr:colOff>165100</xdr:colOff>
      <xdr:row>40</xdr:row>
      <xdr:rowOff>81915</xdr:rowOff>
    </xdr:to>
    <xdr:sp macro="" textlink="">
      <xdr:nvSpPr>
        <xdr:cNvPr id="585" name="フローチャート: 判断 584">
          <a:extLst>
            <a:ext uri="{FF2B5EF4-FFF2-40B4-BE49-F238E27FC236}">
              <a16:creationId xmlns:a16="http://schemas.microsoft.com/office/drawing/2014/main" id="{B403E5AA-502F-4E24-9112-0AAE160A832A}"/>
            </a:ext>
          </a:extLst>
        </xdr:cNvPr>
        <xdr:cNvSpPr/>
      </xdr:nvSpPr>
      <xdr:spPr>
        <a:xfrm>
          <a:off x="17547590" y="6838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149860</xdr:rowOff>
    </xdr:from>
    <xdr:to>
      <xdr:col>98</xdr:col>
      <xdr:colOff>38100</xdr:colOff>
      <xdr:row>40</xdr:row>
      <xdr:rowOff>80010</xdr:rowOff>
    </xdr:to>
    <xdr:sp macro="" textlink="">
      <xdr:nvSpPr>
        <xdr:cNvPr id="586" name="フローチャート: 判断 585">
          <a:extLst>
            <a:ext uri="{FF2B5EF4-FFF2-40B4-BE49-F238E27FC236}">
              <a16:creationId xmlns:a16="http://schemas.microsoft.com/office/drawing/2014/main" id="{4DC9400B-85C6-4267-964B-4D938A062F50}"/>
            </a:ext>
          </a:extLst>
        </xdr:cNvPr>
        <xdr:cNvSpPr/>
      </xdr:nvSpPr>
      <xdr:spPr>
        <a:xfrm>
          <a:off x="16761460" y="68364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5708B388-825A-44E1-A686-CA9748FF01FD}"/>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DAB3663F-4662-46BA-B1AE-D8BEC9FADA95}"/>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EFE4341B-82E1-4837-98E3-2D2EDB382772}"/>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182CEBDC-0F24-4CC5-8AD9-B425B140B7CD}"/>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CD938FB8-270A-412A-81BF-D25C7A3EC75B}"/>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48895</xdr:rowOff>
    </xdr:from>
    <xdr:to>
      <xdr:col>116</xdr:col>
      <xdr:colOff>114300</xdr:colOff>
      <xdr:row>40</xdr:row>
      <xdr:rowOff>150495</xdr:rowOff>
    </xdr:to>
    <xdr:sp macro="" textlink="">
      <xdr:nvSpPr>
        <xdr:cNvPr id="592" name="楕円 591">
          <a:extLst>
            <a:ext uri="{FF2B5EF4-FFF2-40B4-BE49-F238E27FC236}">
              <a16:creationId xmlns:a16="http://schemas.microsoft.com/office/drawing/2014/main" id="{73F54A3A-BA56-4A43-A339-2F2C05AC9646}"/>
            </a:ext>
          </a:extLst>
        </xdr:cNvPr>
        <xdr:cNvSpPr/>
      </xdr:nvSpPr>
      <xdr:spPr>
        <a:xfrm>
          <a:off x="19904710" y="690880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27305</xdr:rowOff>
    </xdr:from>
    <xdr:ext cx="534670" cy="259080"/>
    <xdr:sp macro="" textlink="">
      <xdr:nvSpPr>
        <xdr:cNvPr id="593" name="【一般廃棄物処理施設】&#10;一人当たり有形固定資産（償却資産）額該当値テキスト">
          <a:extLst>
            <a:ext uri="{FF2B5EF4-FFF2-40B4-BE49-F238E27FC236}">
              <a16:creationId xmlns:a16="http://schemas.microsoft.com/office/drawing/2014/main" id="{265F4487-966D-42C9-B90F-058C8BC2D22B}"/>
            </a:ext>
          </a:extLst>
        </xdr:cNvPr>
        <xdr:cNvSpPr txBox="1"/>
      </xdr:nvSpPr>
      <xdr:spPr>
        <a:xfrm>
          <a:off x="19985990" y="688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47625</xdr:rowOff>
    </xdr:from>
    <xdr:to>
      <xdr:col>112</xdr:col>
      <xdr:colOff>38100</xdr:colOff>
      <xdr:row>40</xdr:row>
      <xdr:rowOff>149225</xdr:rowOff>
    </xdr:to>
    <xdr:sp macro="" textlink="">
      <xdr:nvSpPr>
        <xdr:cNvPr id="594" name="楕円 593">
          <a:extLst>
            <a:ext uri="{FF2B5EF4-FFF2-40B4-BE49-F238E27FC236}">
              <a16:creationId xmlns:a16="http://schemas.microsoft.com/office/drawing/2014/main" id="{4049CAD1-FFB2-4A57-B385-C146FA5F7905}"/>
            </a:ext>
          </a:extLst>
        </xdr:cNvPr>
        <xdr:cNvSpPr/>
      </xdr:nvSpPr>
      <xdr:spPr>
        <a:xfrm>
          <a:off x="19161760" y="690753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98425</xdr:rowOff>
    </xdr:from>
    <xdr:to>
      <xdr:col>116</xdr:col>
      <xdr:colOff>63500</xdr:colOff>
      <xdr:row>40</xdr:row>
      <xdr:rowOff>99695</xdr:rowOff>
    </xdr:to>
    <xdr:cxnSp macro="">
      <xdr:nvCxnSpPr>
        <xdr:cNvPr id="595" name="直線コネクタ 594">
          <a:extLst>
            <a:ext uri="{FF2B5EF4-FFF2-40B4-BE49-F238E27FC236}">
              <a16:creationId xmlns:a16="http://schemas.microsoft.com/office/drawing/2014/main" id="{C52653A1-BC95-4298-A723-862B45A320DC}"/>
            </a:ext>
          </a:extLst>
        </xdr:cNvPr>
        <xdr:cNvCxnSpPr/>
      </xdr:nvCxnSpPr>
      <xdr:spPr>
        <a:xfrm>
          <a:off x="19204940" y="695261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80010</xdr:rowOff>
    </xdr:from>
    <xdr:to>
      <xdr:col>107</xdr:col>
      <xdr:colOff>101600</xdr:colOff>
      <xdr:row>41</xdr:row>
      <xdr:rowOff>10160</xdr:rowOff>
    </xdr:to>
    <xdr:sp macro="" textlink="">
      <xdr:nvSpPr>
        <xdr:cNvPr id="596" name="楕円 595">
          <a:extLst>
            <a:ext uri="{FF2B5EF4-FFF2-40B4-BE49-F238E27FC236}">
              <a16:creationId xmlns:a16="http://schemas.microsoft.com/office/drawing/2014/main" id="{07C59B3D-A77F-4FA1-B58F-D2395BC50EDD}"/>
            </a:ext>
          </a:extLst>
        </xdr:cNvPr>
        <xdr:cNvSpPr/>
      </xdr:nvSpPr>
      <xdr:spPr>
        <a:xfrm>
          <a:off x="18345150" y="69399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98425</xdr:rowOff>
    </xdr:from>
    <xdr:to>
      <xdr:col>111</xdr:col>
      <xdr:colOff>177800</xdr:colOff>
      <xdr:row>40</xdr:row>
      <xdr:rowOff>130810</xdr:rowOff>
    </xdr:to>
    <xdr:cxnSp macro="">
      <xdr:nvCxnSpPr>
        <xdr:cNvPr id="597" name="直線コネクタ 596">
          <a:extLst>
            <a:ext uri="{FF2B5EF4-FFF2-40B4-BE49-F238E27FC236}">
              <a16:creationId xmlns:a16="http://schemas.microsoft.com/office/drawing/2014/main" id="{8B3168BC-1A90-41FB-A888-D73618FCCAF6}"/>
            </a:ext>
          </a:extLst>
        </xdr:cNvPr>
        <xdr:cNvCxnSpPr/>
      </xdr:nvCxnSpPr>
      <xdr:spPr>
        <a:xfrm flipV="1">
          <a:off x="18399760" y="6952615"/>
          <a:ext cx="8051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88265</xdr:rowOff>
    </xdr:from>
    <xdr:to>
      <xdr:col>102</xdr:col>
      <xdr:colOff>165100</xdr:colOff>
      <xdr:row>41</xdr:row>
      <xdr:rowOff>18415</xdr:rowOff>
    </xdr:to>
    <xdr:sp macro="" textlink="">
      <xdr:nvSpPr>
        <xdr:cNvPr id="598" name="楕円 597">
          <a:extLst>
            <a:ext uri="{FF2B5EF4-FFF2-40B4-BE49-F238E27FC236}">
              <a16:creationId xmlns:a16="http://schemas.microsoft.com/office/drawing/2014/main" id="{7A87ED41-D4A9-4AC9-9AE7-58EE6BE17F43}"/>
            </a:ext>
          </a:extLst>
        </xdr:cNvPr>
        <xdr:cNvSpPr/>
      </xdr:nvSpPr>
      <xdr:spPr>
        <a:xfrm>
          <a:off x="17547590" y="69500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130810</xdr:rowOff>
    </xdr:from>
    <xdr:to>
      <xdr:col>107</xdr:col>
      <xdr:colOff>50800</xdr:colOff>
      <xdr:row>40</xdr:row>
      <xdr:rowOff>139065</xdr:rowOff>
    </xdr:to>
    <xdr:cxnSp macro="">
      <xdr:nvCxnSpPr>
        <xdr:cNvPr id="599" name="直線コネクタ 598">
          <a:extLst>
            <a:ext uri="{FF2B5EF4-FFF2-40B4-BE49-F238E27FC236}">
              <a16:creationId xmlns:a16="http://schemas.microsoft.com/office/drawing/2014/main" id="{87D22B08-49AD-4E39-AFCA-DCA2CFB51B84}"/>
            </a:ext>
          </a:extLst>
        </xdr:cNvPr>
        <xdr:cNvCxnSpPr/>
      </xdr:nvCxnSpPr>
      <xdr:spPr>
        <a:xfrm flipV="1">
          <a:off x="17602200" y="6992620"/>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90805</xdr:rowOff>
    </xdr:from>
    <xdr:to>
      <xdr:col>98</xdr:col>
      <xdr:colOff>38100</xdr:colOff>
      <xdr:row>41</xdr:row>
      <xdr:rowOff>20955</xdr:rowOff>
    </xdr:to>
    <xdr:sp macro="" textlink="">
      <xdr:nvSpPr>
        <xdr:cNvPr id="600" name="楕円 599">
          <a:extLst>
            <a:ext uri="{FF2B5EF4-FFF2-40B4-BE49-F238E27FC236}">
              <a16:creationId xmlns:a16="http://schemas.microsoft.com/office/drawing/2014/main" id="{76A84180-7A9E-4855-BD5A-33ED913858F8}"/>
            </a:ext>
          </a:extLst>
        </xdr:cNvPr>
        <xdr:cNvSpPr/>
      </xdr:nvSpPr>
      <xdr:spPr>
        <a:xfrm>
          <a:off x="16761460" y="695261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139065</xdr:rowOff>
    </xdr:from>
    <xdr:to>
      <xdr:col>102</xdr:col>
      <xdr:colOff>114300</xdr:colOff>
      <xdr:row>40</xdr:row>
      <xdr:rowOff>141605</xdr:rowOff>
    </xdr:to>
    <xdr:cxnSp macro="">
      <xdr:nvCxnSpPr>
        <xdr:cNvPr id="601" name="直線コネクタ 600">
          <a:extLst>
            <a:ext uri="{FF2B5EF4-FFF2-40B4-BE49-F238E27FC236}">
              <a16:creationId xmlns:a16="http://schemas.microsoft.com/office/drawing/2014/main" id="{0A480A23-5093-4CF5-B310-B117F93178D7}"/>
            </a:ext>
          </a:extLst>
        </xdr:cNvPr>
        <xdr:cNvCxnSpPr/>
      </xdr:nvCxnSpPr>
      <xdr:spPr>
        <a:xfrm flipV="1">
          <a:off x="16804640" y="6993255"/>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120650</xdr:rowOff>
    </xdr:from>
    <xdr:ext cx="534670" cy="258445"/>
    <xdr:sp macro="" textlink="">
      <xdr:nvSpPr>
        <xdr:cNvPr id="602" name="n_1aveValue【一般廃棄物処理施設】&#10;一人当たり有形固定資産（償却資産）額">
          <a:extLst>
            <a:ext uri="{FF2B5EF4-FFF2-40B4-BE49-F238E27FC236}">
              <a16:creationId xmlns:a16="http://schemas.microsoft.com/office/drawing/2014/main" id="{3003903E-C2F6-4AC6-9F02-E4966AF6C2DE}"/>
            </a:ext>
          </a:extLst>
        </xdr:cNvPr>
        <xdr:cNvSpPr txBox="1"/>
      </xdr:nvSpPr>
      <xdr:spPr>
        <a:xfrm>
          <a:off x="18951575" y="6637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86,023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99695</xdr:rowOff>
    </xdr:from>
    <xdr:ext cx="534035" cy="258445"/>
    <xdr:sp macro="" textlink="">
      <xdr:nvSpPr>
        <xdr:cNvPr id="603" name="n_2aveValue【一般廃棄物処理施設】&#10;一人当たり有形固定資産（償却資産）額">
          <a:extLst>
            <a:ext uri="{FF2B5EF4-FFF2-40B4-BE49-F238E27FC236}">
              <a16:creationId xmlns:a16="http://schemas.microsoft.com/office/drawing/2014/main" id="{9CAC62D0-0758-426E-B56A-FAD88B8A4818}"/>
            </a:ext>
          </a:extLst>
        </xdr:cNvPr>
        <xdr:cNvSpPr txBox="1"/>
      </xdr:nvSpPr>
      <xdr:spPr>
        <a:xfrm>
          <a:off x="18170525" y="6610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98425</xdr:rowOff>
    </xdr:from>
    <xdr:ext cx="534035" cy="258445"/>
    <xdr:sp macro="" textlink="">
      <xdr:nvSpPr>
        <xdr:cNvPr id="604" name="n_3aveValue【一般廃棄物処理施設】&#10;一人当たり有形固定資産（償却資産）額">
          <a:extLst>
            <a:ext uri="{FF2B5EF4-FFF2-40B4-BE49-F238E27FC236}">
              <a16:creationId xmlns:a16="http://schemas.microsoft.com/office/drawing/2014/main" id="{8E89FADD-6AA0-458C-8B56-98D25A1CC5E2}"/>
            </a:ext>
          </a:extLst>
        </xdr:cNvPr>
        <xdr:cNvSpPr txBox="1"/>
      </xdr:nvSpPr>
      <xdr:spPr>
        <a:xfrm>
          <a:off x="17353915" y="6609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96520</xdr:rowOff>
    </xdr:from>
    <xdr:ext cx="534035" cy="259080"/>
    <xdr:sp macro="" textlink="">
      <xdr:nvSpPr>
        <xdr:cNvPr id="605" name="n_4aveValue【一般廃棄物処理施設】&#10;一人当たり有形固定資産（償却資産）額">
          <a:extLst>
            <a:ext uri="{FF2B5EF4-FFF2-40B4-BE49-F238E27FC236}">
              <a16:creationId xmlns:a16="http://schemas.microsoft.com/office/drawing/2014/main" id="{F179EF02-7E70-479F-9D36-6198A99FE1EC}"/>
            </a:ext>
          </a:extLst>
        </xdr:cNvPr>
        <xdr:cNvSpPr txBox="1"/>
      </xdr:nvSpPr>
      <xdr:spPr>
        <a:xfrm>
          <a:off x="16556355" y="6607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140335</xdr:rowOff>
    </xdr:from>
    <xdr:ext cx="534670" cy="259080"/>
    <xdr:sp macro="" textlink="">
      <xdr:nvSpPr>
        <xdr:cNvPr id="606" name="n_1mainValue【一般廃棄物処理施設】&#10;一人当たり有形固定資産（償却資産）額">
          <a:extLst>
            <a:ext uri="{FF2B5EF4-FFF2-40B4-BE49-F238E27FC236}">
              <a16:creationId xmlns:a16="http://schemas.microsoft.com/office/drawing/2014/main" id="{8F0DEFA6-004C-4D85-B3A4-1A11AE853D51}"/>
            </a:ext>
          </a:extLst>
        </xdr:cNvPr>
        <xdr:cNvSpPr txBox="1"/>
      </xdr:nvSpPr>
      <xdr:spPr>
        <a:xfrm>
          <a:off x="18951575" y="6994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74,206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1270</xdr:rowOff>
    </xdr:from>
    <xdr:ext cx="534035" cy="259080"/>
    <xdr:sp macro="" textlink="">
      <xdr:nvSpPr>
        <xdr:cNvPr id="607" name="n_2mainValue【一般廃棄物処理施設】&#10;一人当たり有形固定資産（償却資産）額">
          <a:extLst>
            <a:ext uri="{FF2B5EF4-FFF2-40B4-BE49-F238E27FC236}">
              <a16:creationId xmlns:a16="http://schemas.microsoft.com/office/drawing/2014/main" id="{DC93ADED-E109-47DF-89F8-1BEDBAEF59F1}"/>
            </a:ext>
          </a:extLst>
        </xdr:cNvPr>
        <xdr:cNvSpPr txBox="1"/>
      </xdr:nvSpPr>
      <xdr:spPr>
        <a:xfrm>
          <a:off x="18170525" y="7030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9525</xdr:rowOff>
    </xdr:from>
    <xdr:ext cx="534035" cy="258445"/>
    <xdr:sp macro="" textlink="">
      <xdr:nvSpPr>
        <xdr:cNvPr id="608" name="n_3mainValue【一般廃棄物処理施設】&#10;一人当たり有形固定資産（償却資産）額">
          <a:extLst>
            <a:ext uri="{FF2B5EF4-FFF2-40B4-BE49-F238E27FC236}">
              <a16:creationId xmlns:a16="http://schemas.microsoft.com/office/drawing/2014/main" id="{D90E2376-35CB-4C0F-8BF6-4CA806F93650}"/>
            </a:ext>
          </a:extLst>
        </xdr:cNvPr>
        <xdr:cNvSpPr txBox="1"/>
      </xdr:nvSpPr>
      <xdr:spPr>
        <a:xfrm>
          <a:off x="17353915" y="7040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12065</xdr:rowOff>
    </xdr:from>
    <xdr:ext cx="534035" cy="259080"/>
    <xdr:sp macro="" textlink="">
      <xdr:nvSpPr>
        <xdr:cNvPr id="609" name="n_4mainValue【一般廃棄物処理施設】&#10;一人当たり有形固定資産（償却資産）額">
          <a:extLst>
            <a:ext uri="{FF2B5EF4-FFF2-40B4-BE49-F238E27FC236}">
              <a16:creationId xmlns:a16="http://schemas.microsoft.com/office/drawing/2014/main" id="{94E72879-C664-4A96-AA37-E91ADC86A60C}"/>
            </a:ext>
          </a:extLst>
        </xdr:cNvPr>
        <xdr:cNvSpPr txBox="1"/>
      </xdr:nvSpPr>
      <xdr:spPr>
        <a:xfrm>
          <a:off x="16556355" y="7045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725E9736-B943-4EDC-BC19-06BA38B7C98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E0085B54-B1F1-4B91-8F9E-AD519D4582CE}"/>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5122894-A928-4E4A-AA1D-326F0C9551B5}"/>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476AF07-594B-4524-B41E-F7311B841B52}"/>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D20FEBF0-5226-4F8F-91FB-D551FDF7FEF4}"/>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839F00D2-C206-4369-8C78-E8EC161560DE}"/>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81D6ACA-507A-41EA-ADED-3FE537DDAF16}"/>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7287489C-1C6B-42D8-B3DE-F3B1A4A7B094}"/>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3CB83937-F6A5-4162-B204-3E4C4C5F4A9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99F7CA1F-8C45-4722-9BC4-A45711082519}"/>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9046F09C-7E70-4CC5-81BC-C4DE4B8832DF}"/>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854781E2-BD55-4ABB-91AA-F4226422F634}"/>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246BED55-6F54-4483-ACC8-BA69D9405801}"/>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9D4E1FA8-1D19-4CFE-896E-D2BD3B384455}"/>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2803E5A3-C8AA-4C4A-99F6-1AE46A5ACFC8}"/>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B2B15B91-E125-49E0-80CC-85F40FD76704}"/>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A438915-2936-45B7-9C5D-A99EC7ED47C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4413F1A1-195E-4CA9-816F-A92CE9398481}"/>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632BCD3-A343-4C15-A0D3-B096F9A1D2F7}"/>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8F46F35E-7EE3-478E-931E-AA541A8D5232}"/>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F5E61290-C48D-4B05-8631-35213167EA93}"/>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4AD1AA44-19DB-425A-9E26-BB661112C83F}"/>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873D5BA1-5C67-4899-B09E-59B94D956E2A}"/>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BF410302-C19A-4F80-A102-701F6B8BC847}"/>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4" name="テキスト ボックス 633">
          <a:extLst>
            <a:ext uri="{FF2B5EF4-FFF2-40B4-BE49-F238E27FC236}">
              <a16:creationId xmlns:a16="http://schemas.microsoft.com/office/drawing/2014/main" id="{AA8D5D8B-9C24-43B9-B853-0C60ED8ABC10}"/>
            </a:ext>
          </a:extLst>
        </xdr:cNvPr>
        <xdr:cNvSpPr txBox="1"/>
      </xdr:nvSpPr>
      <xdr:spPr>
        <a:xfrm>
          <a:off x="1116584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FBC40125-01AA-4B1A-9129-8FCD2D5D4F8B}"/>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6" name="テキスト ボックス 635">
          <a:extLst>
            <a:ext uri="{FF2B5EF4-FFF2-40B4-BE49-F238E27FC236}">
              <a16:creationId xmlns:a16="http://schemas.microsoft.com/office/drawing/2014/main" id="{DE5E40F7-4416-4B3A-B4A3-F336C7146401}"/>
            </a:ext>
          </a:extLst>
        </xdr:cNvPr>
        <xdr:cNvSpPr txBox="1"/>
      </xdr:nvSpPr>
      <xdr:spPr>
        <a:xfrm>
          <a:off x="10801350"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3016AC3E-B36C-481B-8D83-D226AD96C5CB}"/>
            </a:ext>
          </a:extLst>
        </xdr:cNvPr>
        <xdr:cNvCxnSpPr/>
      </xdr:nvCxnSpPr>
      <xdr:spPr>
        <a:xfrm>
          <a:off x="1120394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38" name="テキスト ボックス 637">
          <a:extLst>
            <a:ext uri="{FF2B5EF4-FFF2-40B4-BE49-F238E27FC236}">
              <a16:creationId xmlns:a16="http://schemas.microsoft.com/office/drawing/2014/main" id="{619DD53B-DABC-4C32-A223-0C5B57ADACD3}"/>
            </a:ext>
          </a:extLst>
        </xdr:cNvPr>
        <xdr:cNvSpPr txBox="1"/>
      </xdr:nvSpPr>
      <xdr:spPr>
        <a:xfrm>
          <a:off x="10801350"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F525F149-332C-43E2-9EDA-FBB77DE9529D}"/>
            </a:ext>
          </a:extLst>
        </xdr:cNvPr>
        <xdr:cNvCxnSpPr/>
      </xdr:nvCxnSpPr>
      <xdr:spPr>
        <a:xfrm>
          <a:off x="1120394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0" name="テキスト ボックス 639">
          <a:extLst>
            <a:ext uri="{FF2B5EF4-FFF2-40B4-BE49-F238E27FC236}">
              <a16:creationId xmlns:a16="http://schemas.microsoft.com/office/drawing/2014/main" id="{4289EA74-50AD-425F-A29D-68BBFDF91FC7}"/>
            </a:ext>
          </a:extLst>
        </xdr:cNvPr>
        <xdr:cNvSpPr txBox="1"/>
      </xdr:nvSpPr>
      <xdr:spPr>
        <a:xfrm>
          <a:off x="1084262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50EA52A3-8164-4DB7-A2D3-22C981968F9C}"/>
            </a:ext>
          </a:extLst>
        </xdr:cNvPr>
        <xdr:cNvCxnSpPr/>
      </xdr:nvCxnSpPr>
      <xdr:spPr>
        <a:xfrm>
          <a:off x="1120394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2" name="テキスト ボックス 641">
          <a:extLst>
            <a:ext uri="{FF2B5EF4-FFF2-40B4-BE49-F238E27FC236}">
              <a16:creationId xmlns:a16="http://schemas.microsoft.com/office/drawing/2014/main" id="{99A3BE49-9F2D-411C-9954-86F20B24D01B}"/>
            </a:ext>
          </a:extLst>
        </xdr:cNvPr>
        <xdr:cNvSpPr txBox="1"/>
      </xdr:nvSpPr>
      <xdr:spPr>
        <a:xfrm>
          <a:off x="1084262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6B788939-AC57-4F0C-A469-A100BD3635C7}"/>
            </a:ext>
          </a:extLst>
        </xdr:cNvPr>
        <xdr:cNvCxnSpPr/>
      </xdr:nvCxnSpPr>
      <xdr:spPr>
        <a:xfrm>
          <a:off x="1120394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44" name="テキスト ボックス 643">
          <a:extLst>
            <a:ext uri="{FF2B5EF4-FFF2-40B4-BE49-F238E27FC236}">
              <a16:creationId xmlns:a16="http://schemas.microsoft.com/office/drawing/2014/main" id="{D9440066-951C-48FF-8E15-0FD593C1BA19}"/>
            </a:ext>
          </a:extLst>
        </xdr:cNvPr>
        <xdr:cNvSpPr txBox="1"/>
      </xdr:nvSpPr>
      <xdr:spPr>
        <a:xfrm>
          <a:off x="10842625" y="13571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561059DB-403A-4900-AADF-88797A43B0AB}"/>
            </a:ext>
          </a:extLst>
        </xdr:cNvPr>
        <xdr:cNvCxnSpPr/>
      </xdr:nvCxnSpPr>
      <xdr:spPr>
        <a:xfrm>
          <a:off x="1120394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6" name="テキスト ボックス 645">
          <a:extLst>
            <a:ext uri="{FF2B5EF4-FFF2-40B4-BE49-F238E27FC236}">
              <a16:creationId xmlns:a16="http://schemas.microsoft.com/office/drawing/2014/main" id="{F4D127C5-7E33-4121-B279-911CD9484B16}"/>
            </a:ext>
          </a:extLst>
        </xdr:cNvPr>
        <xdr:cNvSpPr txBox="1"/>
      </xdr:nvSpPr>
      <xdr:spPr>
        <a:xfrm>
          <a:off x="1084262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CBFD19CB-7E81-4D21-872F-E91C26CCB825}"/>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648" name="テキスト ボックス 647">
          <a:extLst>
            <a:ext uri="{FF2B5EF4-FFF2-40B4-BE49-F238E27FC236}">
              <a16:creationId xmlns:a16="http://schemas.microsoft.com/office/drawing/2014/main" id="{2969BA86-7478-4F5A-9453-9450E1233D87}"/>
            </a:ext>
          </a:extLst>
        </xdr:cNvPr>
        <xdr:cNvSpPr txBox="1"/>
      </xdr:nvSpPr>
      <xdr:spPr>
        <a:xfrm>
          <a:off x="10904855" y="1281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A81AF370-076C-4CFD-9ED9-590C667E66A1}"/>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70485</xdr:rowOff>
    </xdr:from>
    <xdr:to>
      <xdr:col>85</xdr:col>
      <xdr:colOff>126365</xdr:colOff>
      <xdr:row>86</xdr:row>
      <xdr:rowOff>78105</xdr:rowOff>
    </xdr:to>
    <xdr:cxnSp macro="">
      <xdr:nvCxnSpPr>
        <xdr:cNvPr id="650" name="直線コネクタ 649">
          <a:extLst>
            <a:ext uri="{FF2B5EF4-FFF2-40B4-BE49-F238E27FC236}">
              <a16:creationId xmlns:a16="http://schemas.microsoft.com/office/drawing/2014/main" id="{FCBBEBB9-B94A-4E32-B19C-54C22DB0BE7B}"/>
            </a:ext>
          </a:extLst>
        </xdr:cNvPr>
        <xdr:cNvCxnSpPr/>
      </xdr:nvCxnSpPr>
      <xdr:spPr>
        <a:xfrm flipV="1">
          <a:off x="14703425" y="13270230"/>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81915</xdr:rowOff>
    </xdr:from>
    <xdr:ext cx="405130" cy="259080"/>
    <xdr:sp macro="" textlink="">
      <xdr:nvSpPr>
        <xdr:cNvPr id="651" name="【消防施設】&#10;有形固定資産減価償却率最小値テキスト">
          <a:extLst>
            <a:ext uri="{FF2B5EF4-FFF2-40B4-BE49-F238E27FC236}">
              <a16:creationId xmlns:a16="http://schemas.microsoft.com/office/drawing/2014/main" id="{429ECCD2-1AEB-4FB9-94E9-63FB9D39DB59}"/>
            </a:ext>
          </a:extLst>
        </xdr:cNvPr>
        <xdr:cNvSpPr txBox="1"/>
      </xdr:nvSpPr>
      <xdr:spPr>
        <a:xfrm>
          <a:off x="14742160" y="14828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2" name="直線コネクタ 651">
          <a:extLst>
            <a:ext uri="{FF2B5EF4-FFF2-40B4-BE49-F238E27FC236}">
              <a16:creationId xmlns:a16="http://schemas.microsoft.com/office/drawing/2014/main" id="{0F02385E-9727-483E-9A12-229E5B709DDD}"/>
            </a:ext>
          </a:extLst>
        </xdr:cNvPr>
        <xdr:cNvCxnSpPr/>
      </xdr:nvCxnSpPr>
      <xdr:spPr>
        <a:xfrm>
          <a:off x="14611350" y="148228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17780</xdr:rowOff>
    </xdr:from>
    <xdr:ext cx="405130" cy="258445"/>
    <xdr:sp macro="" textlink="">
      <xdr:nvSpPr>
        <xdr:cNvPr id="653" name="【消防施設】&#10;有形固定資産減価償却率最大値テキスト">
          <a:extLst>
            <a:ext uri="{FF2B5EF4-FFF2-40B4-BE49-F238E27FC236}">
              <a16:creationId xmlns:a16="http://schemas.microsoft.com/office/drawing/2014/main" id="{E0A1DD53-4FE5-4A42-82A9-4ED5061B3E02}"/>
            </a:ext>
          </a:extLst>
        </xdr:cNvPr>
        <xdr:cNvSpPr txBox="1"/>
      </xdr:nvSpPr>
      <xdr:spPr>
        <a:xfrm>
          <a:off x="14742160" y="13051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70485</xdr:rowOff>
    </xdr:from>
    <xdr:to>
      <xdr:col>86</xdr:col>
      <xdr:colOff>25400</xdr:colOff>
      <xdr:row>77</xdr:row>
      <xdr:rowOff>70485</xdr:rowOff>
    </xdr:to>
    <xdr:cxnSp macro="">
      <xdr:nvCxnSpPr>
        <xdr:cNvPr id="654" name="直線コネクタ 653">
          <a:extLst>
            <a:ext uri="{FF2B5EF4-FFF2-40B4-BE49-F238E27FC236}">
              <a16:creationId xmlns:a16="http://schemas.microsoft.com/office/drawing/2014/main" id="{49E6CADA-2CC8-4390-89FB-42248BA03F1F}"/>
            </a:ext>
          </a:extLst>
        </xdr:cNvPr>
        <xdr:cNvCxnSpPr/>
      </xdr:nvCxnSpPr>
      <xdr:spPr>
        <a:xfrm>
          <a:off x="14611350" y="13270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167640</xdr:rowOff>
    </xdr:from>
    <xdr:ext cx="405130" cy="258445"/>
    <xdr:sp macro="" textlink="">
      <xdr:nvSpPr>
        <xdr:cNvPr id="655" name="【消防施設】&#10;有形固定資産減価償却率平均値テキスト">
          <a:extLst>
            <a:ext uri="{FF2B5EF4-FFF2-40B4-BE49-F238E27FC236}">
              <a16:creationId xmlns:a16="http://schemas.microsoft.com/office/drawing/2014/main" id="{3F9D3D80-C90F-46A2-8836-C862A8CCAB26}"/>
            </a:ext>
          </a:extLst>
        </xdr:cNvPr>
        <xdr:cNvSpPr txBox="1"/>
      </xdr:nvSpPr>
      <xdr:spPr>
        <a:xfrm>
          <a:off x="14742160" y="140589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56" name="フローチャート: 判断 655">
          <a:extLst>
            <a:ext uri="{FF2B5EF4-FFF2-40B4-BE49-F238E27FC236}">
              <a16:creationId xmlns:a16="http://schemas.microsoft.com/office/drawing/2014/main" id="{CCDA2144-A632-4E69-BC95-0B499E1AE0A6}"/>
            </a:ext>
          </a:extLst>
        </xdr:cNvPr>
        <xdr:cNvSpPr/>
      </xdr:nvSpPr>
      <xdr:spPr>
        <a:xfrm>
          <a:off x="14649450" y="140804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57" name="フローチャート: 判断 656">
          <a:extLst>
            <a:ext uri="{FF2B5EF4-FFF2-40B4-BE49-F238E27FC236}">
              <a16:creationId xmlns:a16="http://schemas.microsoft.com/office/drawing/2014/main" id="{19CCB3CD-E81C-40CA-B6B5-48F4DA928CC6}"/>
            </a:ext>
          </a:extLst>
        </xdr:cNvPr>
        <xdr:cNvSpPr/>
      </xdr:nvSpPr>
      <xdr:spPr>
        <a:xfrm>
          <a:off x="13887450" y="14036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58" name="フローチャート: 判断 657">
          <a:extLst>
            <a:ext uri="{FF2B5EF4-FFF2-40B4-BE49-F238E27FC236}">
              <a16:creationId xmlns:a16="http://schemas.microsoft.com/office/drawing/2014/main" id="{00EA70AE-8EE5-488C-AE9E-D1331B2AD602}"/>
            </a:ext>
          </a:extLst>
        </xdr:cNvPr>
        <xdr:cNvSpPr/>
      </xdr:nvSpPr>
      <xdr:spPr>
        <a:xfrm>
          <a:off x="13089890" y="140119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59" name="フローチャート: 判断 658">
          <a:extLst>
            <a:ext uri="{FF2B5EF4-FFF2-40B4-BE49-F238E27FC236}">
              <a16:creationId xmlns:a16="http://schemas.microsoft.com/office/drawing/2014/main" id="{C81F851B-45E2-412C-8F09-D24B81B623A3}"/>
            </a:ext>
          </a:extLst>
        </xdr:cNvPr>
        <xdr:cNvSpPr/>
      </xdr:nvSpPr>
      <xdr:spPr>
        <a:xfrm>
          <a:off x="12303760" y="140500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60" name="フローチャート: 判断 659">
          <a:extLst>
            <a:ext uri="{FF2B5EF4-FFF2-40B4-BE49-F238E27FC236}">
              <a16:creationId xmlns:a16="http://schemas.microsoft.com/office/drawing/2014/main" id="{A81825CD-4B9A-40D7-99A2-8545D832DB6A}"/>
            </a:ext>
          </a:extLst>
        </xdr:cNvPr>
        <xdr:cNvSpPr/>
      </xdr:nvSpPr>
      <xdr:spPr>
        <a:xfrm>
          <a:off x="11487150" y="1403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DF63D066-14D7-45E6-B1B7-F51A8690027C}"/>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AF7F4479-0BCA-4319-9816-293BEA86C8C1}"/>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20221DDE-857D-41B7-95A3-B4F75902190E}"/>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6C728F9C-4C30-4ECF-9CC5-F4B2F7F13DAF}"/>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410B412F-FF6B-4B66-807A-0557D769D237}"/>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164465</xdr:rowOff>
    </xdr:from>
    <xdr:to>
      <xdr:col>85</xdr:col>
      <xdr:colOff>177800</xdr:colOff>
      <xdr:row>82</xdr:row>
      <xdr:rowOff>94615</xdr:rowOff>
    </xdr:to>
    <xdr:sp macro="" textlink="">
      <xdr:nvSpPr>
        <xdr:cNvPr id="666" name="楕円 665">
          <a:extLst>
            <a:ext uri="{FF2B5EF4-FFF2-40B4-BE49-F238E27FC236}">
              <a16:creationId xmlns:a16="http://schemas.microsoft.com/office/drawing/2014/main" id="{AC9A2069-BF9D-4B20-A698-C43C4F163551}"/>
            </a:ext>
          </a:extLst>
        </xdr:cNvPr>
        <xdr:cNvSpPr/>
      </xdr:nvSpPr>
      <xdr:spPr>
        <a:xfrm>
          <a:off x="14649450" y="14055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15875</xdr:rowOff>
    </xdr:from>
    <xdr:ext cx="405130" cy="259080"/>
    <xdr:sp macro="" textlink="">
      <xdr:nvSpPr>
        <xdr:cNvPr id="667" name="【消防施設】&#10;有形固定資産減価償却率該当値テキスト">
          <a:extLst>
            <a:ext uri="{FF2B5EF4-FFF2-40B4-BE49-F238E27FC236}">
              <a16:creationId xmlns:a16="http://schemas.microsoft.com/office/drawing/2014/main" id="{CF060772-7D10-4A79-94B7-CCC51C1657A7}"/>
            </a:ext>
          </a:extLst>
        </xdr:cNvPr>
        <xdr:cNvSpPr txBox="1"/>
      </xdr:nvSpPr>
      <xdr:spPr>
        <a:xfrm>
          <a:off x="14742160" y="1390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139700</xdr:rowOff>
    </xdr:from>
    <xdr:to>
      <xdr:col>81</xdr:col>
      <xdr:colOff>101600</xdr:colOff>
      <xdr:row>82</xdr:row>
      <xdr:rowOff>69850</xdr:rowOff>
    </xdr:to>
    <xdr:sp macro="" textlink="">
      <xdr:nvSpPr>
        <xdr:cNvPr id="668" name="楕円 667">
          <a:extLst>
            <a:ext uri="{FF2B5EF4-FFF2-40B4-BE49-F238E27FC236}">
              <a16:creationId xmlns:a16="http://schemas.microsoft.com/office/drawing/2014/main" id="{BDB300A6-FA73-4CB1-8BAE-6A6230EBF6BD}"/>
            </a:ext>
          </a:extLst>
        </xdr:cNvPr>
        <xdr:cNvSpPr/>
      </xdr:nvSpPr>
      <xdr:spPr>
        <a:xfrm>
          <a:off x="13887450" y="140233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19050</xdr:rowOff>
    </xdr:from>
    <xdr:to>
      <xdr:col>85</xdr:col>
      <xdr:colOff>127000</xdr:colOff>
      <xdr:row>82</xdr:row>
      <xdr:rowOff>43815</xdr:rowOff>
    </xdr:to>
    <xdr:cxnSp macro="">
      <xdr:nvCxnSpPr>
        <xdr:cNvPr id="669" name="直線コネクタ 668">
          <a:extLst>
            <a:ext uri="{FF2B5EF4-FFF2-40B4-BE49-F238E27FC236}">
              <a16:creationId xmlns:a16="http://schemas.microsoft.com/office/drawing/2014/main" id="{BB1FA987-CDBC-4C95-9DCC-0980C047363A}"/>
            </a:ext>
          </a:extLst>
        </xdr:cNvPr>
        <xdr:cNvCxnSpPr/>
      </xdr:nvCxnSpPr>
      <xdr:spPr>
        <a:xfrm>
          <a:off x="13942060" y="1407414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97790</xdr:rowOff>
    </xdr:from>
    <xdr:to>
      <xdr:col>76</xdr:col>
      <xdr:colOff>165100</xdr:colOff>
      <xdr:row>82</xdr:row>
      <xdr:rowOff>27940</xdr:rowOff>
    </xdr:to>
    <xdr:sp macro="" textlink="">
      <xdr:nvSpPr>
        <xdr:cNvPr id="670" name="楕円 669">
          <a:extLst>
            <a:ext uri="{FF2B5EF4-FFF2-40B4-BE49-F238E27FC236}">
              <a16:creationId xmlns:a16="http://schemas.microsoft.com/office/drawing/2014/main" id="{3914A961-A3A8-47BC-8A03-A88A64175F35}"/>
            </a:ext>
          </a:extLst>
        </xdr:cNvPr>
        <xdr:cNvSpPr/>
      </xdr:nvSpPr>
      <xdr:spPr>
        <a:xfrm>
          <a:off x="13089890" y="139814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148590</xdr:rowOff>
    </xdr:from>
    <xdr:to>
      <xdr:col>81</xdr:col>
      <xdr:colOff>50800</xdr:colOff>
      <xdr:row>82</xdr:row>
      <xdr:rowOff>19050</xdr:rowOff>
    </xdr:to>
    <xdr:cxnSp macro="">
      <xdr:nvCxnSpPr>
        <xdr:cNvPr id="671" name="直線コネクタ 670">
          <a:extLst>
            <a:ext uri="{FF2B5EF4-FFF2-40B4-BE49-F238E27FC236}">
              <a16:creationId xmlns:a16="http://schemas.microsoft.com/office/drawing/2014/main" id="{DC24F706-DF08-4CA5-84E1-3C65984B7D77}"/>
            </a:ext>
          </a:extLst>
        </xdr:cNvPr>
        <xdr:cNvCxnSpPr/>
      </xdr:nvCxnSpPr>
      <xdr:spPr>
        <a:xfrm>
          <a:off x="13144500" y="14036040"/>
          <a:ext cx="7975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57785</xdr:rowOff>
    </xdr:from>
    <xdr:to>
      <xdr:col>72</xdr:col>
      <xdr:colOff>38100</xdr:colOff>
      <xdr:row>81</xdr:row>
      <xdr:rowOff>159385</xdr:rowOff>
    </xdr:to>
    <xdr:sp macro="" textlink="">
      <xdr:nvSpPr>
        <xdr:cNvPr id="672" name="楕円 671">
          <a:extLst>
            <a:ext uri="{FF2B5EF4-FFF2-40B4-BE49-F238E27FC236}">
              <a16:creationId xmlns:a16="http://schemas.microsoft.com/office/drawing/2014/main" id="{7D058AF3-77D8-4A6B-B882-2C26D9C96202}"/>
            </a:ext>
          </a:extLst>
        </xdr:cNvPr>
        <xdr:cNvSpPr/>
      </xdr:nvSpPr>
      <xdr:spPr>
        <a:xfrm>
          <a:off x="12303760" y="139414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109220</xdr:rowOff>
    </xdr:from>
    <xdr:to>
      <xdr:col>76</xdr:col>
      <xdr:colOff>114300</xdr:colOff>
      <xdr:row>81</xdr:row>
      <xdr:rowOff>148590</xdr:rowOff>
    </xdr:to>
    <xdr:cxnSp macro="">
      <xdr:nvCxnSpPr>
        <xdr:cNvPr id="673" name="直線コネクタ 672">
          <a:extLst>
            <a:ext uri="{FF2B5EF4-FFF2-40B4-BE49-F238E27FC236}">
              <a16:creationId xmlns:a16="http://schemas.microsoft.com/office/drawing/2014/main" id="{B1AF961B-3554-420C-84E4-1F47A55DFF89}"/>
            </a:ext>
          </a:extLst>
        </xdr:cNvPr>
        <xdr:cNvCxnSpPr/>
      </xdr:nvCxnSpPr>
      <xdr:spPr>
        <a:xfrm>
          <a:off x="12346940" y="13994765"/>
          <a:ext cx="7975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160655</xdr:rowOff>
    </xdr:from>
    <xdr:to>
      <xdr:col>67</xdr:col>
      <xdr:colOff>101600</xdr:colOff>
      <xdr:row>82</xdr:row>
      <xdr:rowOff>90805</xdr:rowOff>
    </xdr:to>
    <xdr:sp macro="" textlink="">
      <xdr:nvSpPr>
        <xdr:cNvPr id="674" name="楕円 673">
          <a:extLst>
            <a:ext uri="{FF2B5EF4-FFF2-40B4-BE49-F238E27FC236}">
              <a16:creationId xmlns:a16="http://schemas.microsoft.com/office/drawing/2014/main" id="{F2804DD3-A1FD-4A6D-98F2-10F2E9404B9C}"/>
            </a:ext>
          </a:extLst>
        </xdr:cNvPr>
        <xdr:cNvSpPr/>
      </xdr:nvSpPr>
      <xdr:spPr>
        <a:xfrm>
          <a:off x="11487150" y="140500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109220</xdr:rowOff>
    </xdr:from>
    <xdr:to>
      <xdr:col>71</xdr:col>
      <xdr:colOff>177800</xdr:colOff>
      <xdr:row>82</xdr:row>
      <xdr:rowOff>40640</xdr:rowOff>
    </xdr:to>
    <xdr:cxnSp macro="">
      <xdr:nvCxnSpPr>
        <xdr:cNvPr id="675" name="直線コネクタ 674">
          <a:extLst>
            <a:ext uri="{FF2B5EF4-FFF2-40B4-BE49-F238E27FC236}">
              <a16:creationId xmlns:a16="http://schemas.microsoft.com/office/drawing/2014/main" id="{B05087EF-AEF0-499B-AC39-845DEE4844C0}"/>
            </a:ext>
          </a:extLst>
        </xdr:cNvPr>
        <xdr:cNvCxnSpPr/>
      </xdr:nvCxnSpPr>
      <xdr:spPr>
        <a:xfrm flipV="1">
          <a:off x="11541760" y="13994765"/>
          <a:ext cx="80518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70485</xdr:rowOff>
    </xdr:from>
    <xdr:ext cx="405130" cy="259080"/>
    <xdr:sp macro="" textlink="">
      <xdr:nvSpPr>
        <xdr:cNvPr id="676" name="n_1aveValue【消防施設】&#10;有形固定資産減価償却率">
          <a:extLst>
            <a:ext uri="{FF2B5EF4-FFF2-40B4-BE49-F238E27FC236}">
              <a16:creationId xmlns:a16="http://schemas.microsoft.com/office/drawing/2014/main" id="{2B6D738D-495F-4205-A32F-B1C165107F54}"/>
            </a:ext>
          </a:extLst>
        </xdr:cNvPr>
        <xdr:cNvSpPr txBox="1"/>
      </xdr:nvSpPr>
      <xdr:spPr>
        <a:xfrm>
          <a:off x="13738225" y="1412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43815</xdr:rowOff>
    </xdr:from>
    <xdr:ext cx="404495" cy="258445"/>
    <xdr:sp macro="" textlink="">
      <xdr:nvSpPr>
        <xdr:cNvPr id="677" name="n_2aveValue【消防施設】&#10;有形固定資産減価償却率">
          <a:extLst>
            <a:ext uri="{FF2B5EF4-FFF2-40B4-BE49-F238E27FC236}">
              <a16:creationId xmlns:a16="http://schemas.microsoft.com/office/drawing/2014/main" id="{A88611BA-F540-49F3-AAAA-97A7AD543FD5}"/>
            </a:ext>
          </a:extLst>
        </xdr:cNvPr>
        <xdr:cNvSpPr txBox="1"/>
      </xdr:nvSpPr>
      <xdr:spPr>
        <a:xfrm>
          <a:off x="12957175" y="14104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81915</xdr:rowOff>
    </xdr:from>
    <xdr:ext cx="404495" cy="259080"/>
    <xdr:sp macro="" textlink="">
      <xdr:nvSpPr>
        <xdr:cNvPr id="678" name="n_3aveValue【消防施設】&#10;有形固定資産減価償却率">
          <a:extLst>
            <a:ext uri="{FF2B5EF4-FFF2-40B4-BE49-F238E27FC236}">
              <a16:creationId xmlns:a16="http://schemas.microsoft.com/office/drawing/2014/main" id="{578482D1-84A9-444F-995B-5A6B174E93EB}"/>
            </a:ext>
          </a:extLst>
        </xdr:cNvPr>
        <xdr:cNvSpPr txBox="1"/>
      </xdr:nvSpPr>
      <xdr:spPr>
        <a:xfrm>
          <a:off x="12171045" y="14142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97790</xdr:rowOff>
    </xdr:from>
    <xdr:ext cx="404495" cy="258445"/>
    <xdr:sp macro="" textlink="">
      <xdr:nvSpPr>
        <xdr:cNvPr id="679" name="n_4aveValue【消防施設】&#10;有形固定資産減価償却率">
          <a:extLst>
            <a:ext uri="{FF2B5EF4-FFF2-40B4-BE49-F238E27FC236}">
              <a16:creationId xmlns:a16="http://schemas.microsoft.com/office/drawing/2014/main" id="{3903E934-502F-4539-97B8-D777051081BD}"/>
            </a:ext>
          </a:extLst>
        </xdr:cNvPr>
        <xdr:cNvSpPr txBox="1"/>
      </xdr:nvSpPr>
      <xdr:spPr>
        <a:xfrm>
          <a:off x="11354435" y="13809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86360</xdr:rowOff>
    </xdr:from>
    <xdr:ext cx="405130" cy="258445"/>
    <xdr:sp macro="" textlink="">
      <xdr:nvSpPr>
        <xdr:cNvPr id="680" name="n_1mainValue【消防施設】&#10;有形固定資産減価償却率">
          <a:extLst>
            <a:ext uri="{FF2B5EF4-FFF2-40B4-BE49-F238E27FC236}">
              <a16:creationId xmlns:a16="http://schemas.microsoft.com/office/drawing/2014/main" id="{3CFF08F9-A011-443F-A956-C52954F68260}"/>
            </a:ext>
          </a:extLst>
        </xdr:cNvPr>
        <xdr:cNvSpPr txBox="1"/>
      </xdr:nvSpPr>
      <xdr:spPr>
        <a:xfrm>
          <a:off x="13738225" y="13804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44450</xdr:rowOff>
    </xdr:from>
    <xdr:ext cx="404495" cy="259080"/>
    <xdr:sp macro="" textlink="">
      <xdr:nvSpPr>
        <xdr:cNvPr id="681" name="n_2mainValue【消防施設】&#10;有形固定資産減価償却率">
          <a:extLst>
            <a:ext uri="{FF2B5EF4-FFF2-40B4-BE49-F238E27FC236}">
              <a16:creationId xmlns:a16="http://schemas.microsoft.com/office/drawing/2014/main" id="{F8E5D95F-2293-494E-9895-E260335A69E6}"/>
            </a:ext>
          </a:extLst>
        </xdr:cNvPr>
        <xdr:cNvSpPr txBox="1"/>
      </xdr:nvSpPr>
      <xdr:spPr>
        <a:xfrm>
          <a:off x="12957175" y="13762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4445</xdr:rowOff>
    </xdr:from>
    <xdr:ext cx="404495" cy="259080"/>
    <xdr:sp macro="" textlink="">
      <xdr:nvSpPr>
        <xdr:cNvPr id="682" name="n_3mainValue【消防施設】&#10;有形固定資産減価償却率">
          <a:extLst>
            <a:ext uri="{FF2B5EF4-FFF2-40B4-BE49-F238E27FC236}">
              <a16:creationId xmlns:a16="http://schemas.microsoft.com/office/drawing/2014/main" id="{5C401D2C-FF2E-4E58-AA1A-7846E8A7D089}"/>
            </a:ext>
          </a:extLst>
        </xdr:cNvPr>
        <xdr:cNvSpPr txBox="1"/>
      </xdr:nvSpPr>
      <xdr:spPr>
        <a:xfrm>
          <a:off x="12171045" y="13722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81915</xdr:rowOff>
    </xdr:from>
    <xdr:ext cx="404495" cy="259080"/>
    <xdr:sp macro="" textlink="">
      <xdr:nvSpPr>
        <xdr:cNvPr id="683" name="n_4mainValue【消防施設】&#10;有形固定資産減価償却率">
          <a:extLst>
            <a:ext uri="{FF2B5EF4-FFF2-40B4-BE49-F238E27FC236}">
              <a16:creationId xmlns:a16="http://schemas.microsoft.com/office/drawing/2014/main" id="{315730F5-ACC7-40EC-9918-977672ECC95F}"/>
            </a:ext>
          </a:extLst>
        </xdr:cNvPr>
        <xdr:cNvSpPr txBox="1"/>
      </xdr:nvSpPr>
      <xdr:spPr>
        <a:xfrm>
          <a:off x="11354435" y="14142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7C5007D4-BA61-4A24-ABFA-428AFA7E322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7393FEEB-87A1-4984-969B-830008459FB7}"/>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AC205538-4F1E-4D5C-B76B-A078BD2D2533}"/>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495B0BE1-D5FA-47AC-B86C-6B332E0FB088}"/>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C4C5B7F9-73A9-4290-BC81-126D3B0AB2A0}"/>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AA8A0AB7-6D27-432A-849E-A189F9A45C89}"/>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1284DBD8-39B5-4399-8906-071B2806538D}"/>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B723590F-EB17-49F1-B9C0-09D7DAE4D838}"/>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92" name="テキスト ボックス 691">
          <a:extLst>
            <a:ext uri="{FF2B5EF4-FFF2-40B4-BE49-F238E27FC236}">
              <a16:creationId xmlns:a16="http://schemas.microsoft.com/office/drawing/2014/main" id="{8335FFB8-0A2B-4D63-B887-F3C3E368C886}"/>
            </a:ext>
          </a:extLst>
        </xdr:cNvPr>
        <xdr:cNvSpPr txBox="1"/>
      </xdr:nvSpPr>
      <xdr:spPr>
        <a:xfrm>
          <a:off x="164401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F3126821-016C-4154-8C7D-5ECCEE2D762A}"/>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a:extLst>
            <a:ext uri="{FF2B5EF4-FFF2-40B4-BE49-F238E27FC236}">
              <a16:creationId xmlns:a16="http://schemas.microsoft.com/office/drawing/2014/main" id="{78C0408C-E2F9-4441-9EE2-E5F0E42C7890}"/>
            </a:ext>
          </a:extLst>
        </xdr:cNvPr>
        <xdr:cNvCxnSpPr/>
      </xdr:nvCxnSpPr>
      <xdr:spPr>
        <a:xfrm>
          <a:off x="16459200" y="14664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66725" cy="259080"/>
    <xdr:sp macro="" textlink="">
      <xdr:nvSpPr>
        <xdr:cNvPr id="695" name="テキスト ボックス 694">
          <a:extLst>
            <a:ext uri="{FF2B5EF4-FFF2-40B4-BE49-F238E27FC236}">
              <a16:creationId xmlns:a16="http://schemas.microsoft.com/office/drawing/2014/main" id="{55C395BD-E513-4DF4-8C9F-2A75C5626216}"/>
            </a:ext>
          </a:extLst>
        </xdr:cNvPr>
        <xdr:cNvSpPr txBox="1"/>
      </xdr:nvSpPr>
      <xdr:spPr>
        <a:xfrm>
          <a:off x="16047085" y="14528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CE15928C-4F00-40C3-8237-9182F200CF70}"/>
            </a:ext>
          </a:extLst>
        </xdr:cNvPr>
        <xdr:cNvCxnSpPr/>
      </xdr:nvCxnSpPr>
      <xdr:spPr>
        <a:xfrm>
          <a:off x="164592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97" name="テキスト ボックス 696">
          <a:extLst>
            <a:ext uri="{FF2B5EF4-FFF2-40B4-BE49-F238E27FC236}">
              <a16:creationId xmlns:a16="http://schemas.microsoft.com/office/drawing/2014/main" id="{252DF57F-5578-420E-BED5-5B5CAFEF4259}"/>
            </a:ext>
          </a:extLst>
        </xdr:cNvPr>
        <xdr:cNvSpPr txBox="1"/>
      </xdr:nvSpPr>
      <xdr:spPr>
        <a:xfrm>
          <a:off x="16047085" y="13952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a:extLst>
            <a:ext uri="{FF2B5EF4-FFF2-40B4-BE49-F238E27FC236}">
              <a16:creationId xmlns:a16="http://schemas.microsoft.com/office/drawing/2014/main" id="{FF73121F-4731-4B8A-BEC6-456954F3DDAE}"/>
            </a:ext>
          </a:extLst>
        </xdr:cNvPr>
        <xdr:cNvCxnSpPr/>
      </xdr:nvCxnSpPr>
      <xdr:spPr>
        <a:xfrm>
          <a:off x="16459200" y="1352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66725" cy="259080"/>
    <xdr:sp macro="" textlink="">
      <xdr:nvSpPr>
        <xdr:cNvPr id="699" name="テキスト ボックス 698">
          <a:extLst>
            <a:ext uri="{FF2B5EF4-FFF2-40B4-BE49-F238E27FC236}">
              <a16:creationId xmlns:a16="http://schemas.microsoft.com/office/drawing/2014/main" id="{515B922F-F4CE-4638-A7BA-656B8FF30D91}"/>
            </a:ext>
          </a:extLst>
        </xdr:cNvPr>
        <xdr:cNvSpPr txBox="1"/>
      </xdr:nvSpPr>
      <xdr:spPr>
        <a:xfrm>
          <a:off x="16047085" y="13385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9169167D-FD81-466F-AE06-5AD90D2C25C0}"/>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1" name="テキスト ボックス 700">
          <a:extLst>
            <a:ext uri="{FF2B5EF4-FFF2-40B4-BE49-F238E27FC236}">
              <a16:creationId xmlns:a16="http://schemas.microsoft.com/office/drawing/2014/main" id="{A34CBC44-F738-458A-9334-34C552A00E41}"/>
            </a:ext>
          </a:extLst>
        </xdr:cNvPr>
        <xdr:cNvSpPr txBox="1"/>
      </xdr:nvSpPr>
      <xdr:spPr>
        <a:xfrm>
          <a:off x="16047085" y="1281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BA950DBC-77EC-4DB7-8D2A-19557F3C3357}"/>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32385</xdr:rowOff>
    </xdr:from>
    <xdr:to>
      <xdr:col>116</xdr:col>
      <xdr:colOff>62865</xdr:colOff>
      <xdr:row>85</xdr:row>
      <xdr:rowOff>55245</xdr:rowOff>
    </xdr:to>
    <xdr:cxnSp macro="">
      <xdr:nvCxnSpPr>
        <xdr:cNvPr id="703" name="直線コネクタ 702">
          <a:extLst>
            <a:ext uri="{FF2B5EF4-FFF2-40B4-BE49-F238E27FC236}">
              <a16:creationId xmlns:a16="http://schemas.microsoft.com/office/drawing/2014/main" id="{2005AE33-853B-47D4-8B41-EF847D0E23AA}"/>
            </a:ext>
          </a:extLst>
        </xdr:cNvPr>
        <xdr:cNvCxnSpPr/>
      </xdr:nvCxnSpPr>
      <xdr:spPr>
        <a:xfrm flipV="1">
          <a:off x="19947255" y="1340358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59055</xdr:rowOff>
    </xdr:from>
    <xdr:ext cx="469900" cy="259080"/>
    <xdr:sp macro="" textlink="">
      <xdr:nvSpPr>
        <xdr:cNvPr id="704" name="【消防施設】&#10;一人当たり面積最小値テキスト">
          <a:extLst>
            <a:ext uri="{FF2B5EF4-FFF2-40B4-BE49-F238E27FC236}">
              <a16:creationId xmlns:a16="http://schemas.microsoft.com/office/drawing/2014/main" id="{C24A44DF-B86E-491D-94A8-42428CEE360F}"/>
            </a:ext>
          </a:extLst>
        </xdr:cNvPr>
        <xdr:cNvSpPr txBox="1"/>
      </xdr:nvSpPr>
      <xdr:spPr>
        <a:xfrm>
          <a:off x="19985990" y="14628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5" name="直線コネクタ 704">
          <a:extLst>
            <a:ext uri="{FF2B5EF4-FFF2-40B4-BE49-F238E27FC236}">
              <a16:creationId xmlns:a16="http://schemas.microsoft.com/office/drawing/2014/main" id="{B9AEEA4B-73CC-4D7A-9D47-A1C3C0A3DDB0}"/>
            </a:ext>
          </a:extLst>
        </xdr:cNvPr>
        <xdr:cNvCxnSpPr/>
      </xdr:nvCxnSpPr>
      <xdr:spPr>
        <a:xfrm>
          <a:off x="19885660" y="146323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150495</xdr:rowOff>
    </xdr:from>
    <xdr:ext cx="469900" cy="259080"/>
    <xdr:sp macro="" textlink="">
      <xdr:nvSpPr>
        <xdr:cNvPr id="706" name="【消防施設】&#10;一人当たり面積最大値テキスト">
          <a:extLst>
            <a:ext uri="{FF2B5EF4-FFF2-40B4-BE49-F238E27FC236}">
              <a16:creationId xmlns:a16="http://schemas.microsoft.com/office/drawing/2014/main" id="{165D0842-9EE6-4FB4-B6E4-0357C6DE8CA8}"/>
            </a:ext>
          </a:extLst>
        </xdr:cNvPr>
        <xdr:cNvSpPr txBox="1"/>
      </xdr:nvSpPr>
      <xdr:spPr>
        <a:xfrm>
          <a:off x="19985990" y="1318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32385</xdr:rowOff>
    </xdr:from>
    <xdr:to>
      <xdr:col>116</xdr:col>
      <xdr:colOff>152400</xdr:colOff>
      <xdr:row>78</xdr:row>
      <xdr:rowOff>32385</xdr:rowOff>
    </xdr:to>
    <xdr:cxnSp macro="">
      <xdr:nvCxnSpPr>
        <xdr:cNvPr id="707" name="直線コネクタ 706">
          <a:extLst>
            <a:ext uri="{FF2B5EF4-FFF2-40B4-BE49-F238E27FC236}">
              <a16:creationId xmlns:a16="http://schemas.microsoft.com/office/drawing/2014/main" id="{57E9D15D-FB55-4AAD-9579-087CBBC1EFE1}"/>
            </a:ext>
          </a:extLst>
        </xdr:cNvPr>
        <xdr:cNvCxnSpPr/>
      </xdr:nvCxnSpPr>
      <xdr:spPr>
        <a:xfrm>
          <a:off x="19885660" y="134035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34290</xdr:rowOff>
    </xdr:from>
    <xdr:ext cx="469900" cy="259080"/>
    <xdr:sp macro="" textlink="">
      <xdr:nvSpPr>
        <xdr:cNvPr id="708" name="【消防施設】&#10;一人当たり面積平均値テキスト">
          <a:extLst>
            <a:ext uri="{FF2B5EF4-FFF2-40B4-BE49-F238E27FC236}">
              <a16:creationId xmlns:a16="http://schemas.microsoft.com/office/drawing/2014/main" id="{34BDCD59-BE3E-444D-A161-9D5EE93D31F4}"/>
            </a:ext>
          </a:extLst>
        </xdr:cNvPr>
        <xdr:cNvSpPr txBox="1"/>
      </xdr:nvSpPr>
      <xdr:spPr>
        <a:xfrm>
          <a:off x="19985990" y="14093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09" name="フローチャート: 判断 708">
          <a:extLst>
            <a:ext uri="{FF2B5EF4-FFF2-40B4-BE49-F238E27FC236}">
              <a16:creationId xmlns:a16="http://schemas.microsoft.com/office/drawing/2014/main" id="{5C132AFC-97EE-472B-940E-FFF6BCE34844}"/>
            </a:ext>
          </a:extLst>
        </xdr:cNvPr>
        <xdr:cNvSpPr/>
      </xdr:nvSpPr>
      <xdr:spPr>
        <a:xfrm>
          <a:off x="19904710" y="1411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38735</xdr:rowOff>
    </xdr:from>
    <xdr:to>
      <xdr:col>112</xdr:col>
      <xdr:colOff>38100</xdr:colOff>
      <xdr:row>82</xdr:row>
      <xdr:rowOff>140335</xdr:rowOff>
    </xdr:to>
    <xdr:sp macro="" textlink="">
      <xdr:nvSpPr>
        <xdr:cNvPr id="710" name="フローチャート: 判断 709">
          <a:extLst>
            <a:ext uri="{FF2B5EF4-FFF2-40B4-BE49-F238E27FC236}">
              <a16:creationId xmlns:a16="http://schemas.microsoft.com/office/drawing/2014/main" id="{B1747DBE-CFE1-478A-A614-06E319524E57}"/>
            </a:ext>
          </a:extLst>
        </xdr:cNvPr>
        <xdr:cNvSpPr/>
      </xdr:nvSpPr>
      <xdr:spPr>
        <a:xfrm>
          <a:off x="19161760" y="14097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711" name="フローチャート: 判断 710">
          <a:extLst>
            <a:ext uri="{FF2B5EF4-FFF2-40B4-BE49-F238E27FC236}">
              <a16:creationId xmlns:a16="http://schemas.microsoft.com/office/drawing/2014/main" id="{0D221398-05E7-4079-8782-1543AFEEE9E2}"/>
            </a:ext>
          </a:extLst>
        </xdr:cNvPr>
        <xdr:cNvSpPr/>
      </xdr:nvSpPr>
      <xdr:spPr>
        <a:xfrm>
          <a:off x="18345150" y="141528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12" name="フローチャート: 判断 711">
          <a:extLst>
            <a:ext uri="{FF2B5EF4-FFF2-40B4-BE49-F238E27FC236}">
              <a16:creationId xmlns:a16="http://schemas.microsoft.com/office/drawing/2014/main" id="{60F1AE42-E1CB-419C-880D-8CAAA18E9FAD}"/>
            </a:ext>
          </a:extLst>
        </xdr:cNvPr>
        <xdr:cNvSpPr/>
      </xdr:nvSpPr>
      <xdr:spPr>
        <a:xfrm>
          <a:off x="17547590" y="14105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21590</xdr:rowOff>
    </xdr:from>
    <xdr:to>
      <xdr:col>98</xdr:col>
      <xdr:colOff>38100</xdr:colOff>
      <xdr:row>82</xdr:row>
      <xdr:rowOff>123190</xdr:rowOff>
    </xdr:to>
    <xdr:sp macro="" textlink="">
      <xdr:nvSpPr>
        <xdr:cNvPr id="713" name="フローチャート: 判断 712">
          <a:extLst>
            <a:ext uri="{FF2B5EF4-FFF2-40B4-BE49-F238E27FC236}">
              <a16:creationId xmlns:a16="http://schemas.microsoft.com/office/drawing/2014/main" id="{32F6CAB0-B53E-4792-8E61-F96E92B621B2}"/>
            </a:ext>
          </a:extLst>
        </xdr:cNvPr>
        <xdr:cNvSpPr/>
      </xdr:nvSpPr>
      <xdr:spPr>
        <a:xfrm>
          <a:off x="16761460" y="140766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CA08A943-808F-48F7-9436-EF2E5E80D4A4}"/>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CD91DEE0-309F-4461-B984-954D21B41A27}"/>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47C518CC-61A7-416A-9132-FFEB375D8DC8}"/>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2A38A471-E20E-46DB-9077-914D89614D8F}"/>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9BCB31BA-B10C-4214-99CE-50285498484C}"/>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19" name="楕円 718">
          <a:extLst>
            <a:ext uri="{FF2B5EF4-FFF2-40B4-BE49-F238E27FC236}">
              <a16:creationId xmlns:a16="http://schemas.microsoft.com/office/drawing/2014/main" id="{62BB9811-3799-4780-8483-44391B158B69}"/>
            </a:ext>
          </a:extLst>
        </xdr:cNvPr>
        <xdr:cNvSpPr/>
      </xdr:nvSpPr>
      <xdr:spPr>
        <a:xfrm>
          <a:off x="19904710" y="1404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10160</xdr:rowOff>
    </xdr:from>
    <xdr:ext cx="469900" cy="259080"/>
    <xdr:sp macro="" textlink="">
      <xdr:nvSpPr>
        <xdr:cNvPr id="720" name="【消防施設】&#10;一人当たり面積該当値テキスト">
          <a:extLst>
            <a:ext uri="{FF2B5EF4-FFF2-40B4-BE49-F238E27FC236}">
              <a16:creationId xmlns:a16="http://schemas.microsoft.com/office/drawing/2014/main" id="{7A551FA4-0197-4B1D-AD89-2390EEB9937D}"/>
            </a:ext>
          </a:extLst>
        </xdr:cNvPr>
        <xdr:cNvSpPr txBox="1"/>
      </xdr:nvSpPr>
      <xdr:spPr>
        <a:xfrm>
          <a:off x="19985990" y="1389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141605</xdr:rowOff>
    </xdr:from>
    <xdr:to>
      <xdr:col>112</xdr:col>
      <xdr:colOff>38100</xdr:colOff>
      <xdr:row>82</xdr:row>
      <xdr:rowOff>71755</xdr:rowOff>
    </xdr:to>
    <xdr:sp macro="" textlink="">
      <xdr:nvSpPr>
        <xdr:cNvPr id="721" name="楕円 720">
          <a:extLst>
            <a:ext uri="{FF2B5EF4-FFF2-40B4-BE49-F238E27FC236}">
              <a16:creationId xmlns:a16="http://schemas.microsoft.com/office/drawing/2014/main" id="{E67691E8-1592-4414-9D2E-11D4D368D1C4}"/>
            </a:ext>
          </a:extLst>
        </xdr:cNvPr>
        <xdr:cNvSpPr/>
      </xdr:nvSpPr>
      <xdr:spPr>
        <a:xfrm>
          <a:off x="19161760" y="14027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20955</xdr:rowOff>
    </xdr:from>
    <xdr:to>
      <xdr:col>116</xdr:col>
      <xdr:colOff>63500</xdr:colOff>
      <xdr:row>82</xdr:row>
      <xdr:rowOff>38100</xdr:rowOff>
    </xdr:to>
    <xdr:cxnSp macro="">
      <xdr:nvCxnSpPr>
        <xdr:cNvPr id="722" name="直線コネクタ 721">
          <a:extLst>
            <a:ext uri="{FF2B5EF4-FFF2-40B4-BE49-F238E27FC236}">
              <a16:creationId xmlns:a16="http://schemas.microsoft.com/office/drawing/2014/main" id="{CAA3A814-3D37-4F1F-B5F3-B9BF4E936285}"/>
            </a:ext>
          </a:extLst>
        </xdr:cNvPr>
        <xdr:cNvCxnSpPr/>
      </xdr:nvCxnSpPr>
      <xdr:spPr>
        <a:xfrm>
          <a:off x="19204940" y="14076045"/>
          <a:ext cx="742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153035</xdr:rowOff>
    </xdr:from>
    <xdr:to>
      <xdr:col>107</xdr:col>
      <xdr:colOff>101600</xdr:colOff>
      <xdr:row>82</xdr:row>
      <xdr:rowOff>83185</xdr:rowOff>
    </xdr:to>
    <xdr:sp macro="" textlink="">
      <xdr:nvSpPr>
        <xdr:cNvPr id="723" name="楕円 722">
          <a:extLst>
            <a:ext uri="{FF2B5EF4-FFF2-40B4-BE49-F238E27FC236}">
              <a16:creationId xmlns:a16="http://schemas.microsoft.com/office/drawing/2014/main" id="{01DAE692-B4A8-4824-947E-444A71B13C8E}"/>
            </a:ext>
          </a:extLst>
        </xdr:cNvPr>
        <xdr:cNvSpPr/>
      </xdr:nvSpPr>
      <xdr:spPr>
        <a:xfrm>
          <a:off x="18345150" y="14040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20955</xdr:rowOff>
    </xdr:from>
    <xdr:to>
      <xdr:col>111</xdr:col>
      <xdr:colOff>177800</xdr:colOff>
      <xdr:row>82</xdr:row>
      <xdr:rowOff>32385</xdr:rowOff>
    </xdr:to>
    <xdr:cxnSp macro="">
      <xdr:nvCxnSpPr>
        <xdr:cNvPr id="724" name="直線コネクタ 723">
          <a:extLst>
            <a:ext uri="{FF2B5EF4-FFF2-40B4-BE49-F238E27FC236}">
              <a16:creationId xmlns:a16="http://schemas.microsoft.com/office/drawing/2014/main" id="{D68D63FA-EC6D-4D10-BF7C-57AE39055581}"/>
            </a:ext>
          </a:extLst>
        </xdr:cNvPr>
        <xdr:cNvCxnSpPr/>
      </xdr:nvCxnSpPr>
      <xdr:spPr>
        <a:xfrm flipV="1">
          <a:off x="18399760" y="14076045"/>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25" name="楕円 724">
          <a:extLst>
            <a:ext uri="{FF2B5EF4-FFF2-40B4-BE49-F238E27FC236}">
              <a16:creationId xmlns:a16="http://schemas.microsoft.com/office/drawing/2014/main" id="{9F592459-3A69-489C-984C-D94D9A98DFEC}"/>
            </a:ext>
          </a:extLst>
        </xdr:cNvPr>
        <xdr:cNvSpPr/>
      </xdr:nvSpPr>
      <xdr:spPr>
        <a:xfrm>
          <a:off x="17547590" y="140481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32385</xdr:rowOff>
    </xdr:from>
    <xdr:to>
      <xdr:col>107</xdr:col>
      <xdr:colOff>50800</xdr:colOff>
      <xdr:row>82</xdr:row>
      <xdr:rowOff>38100</xdr:rowOff>
    </xdr:to>
    <xdr:cxnSp macro="">
      <xdr:nvCxnSpPr>
        <xdr:cNvPr id="726" name="直線コネクタ 725">
          <a:extLst>
            <a:ext uri="{FF2B5EF4-FFF2-40B4-BE49-F238E27FC236}">
              <a16:creationId xmlns:a16="http://schemas.microsoft.com/office/drawing/2014/main" id="{BDAB5EE8-0F16-4122-BB35-0005EE92E45F}"/>
            </a:ext>
          </a:extLst>
        </xdr:cNvPr>
        <xdr:cNvCxnSpPr/>
      </xdr:nvCxnSpPr>
      <xdr:spPr>
        <a:xfrm flipV="1">
          <a:off x="17602200" y="14089380"/>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727" name="楕円 726">
          <a:extLst>
            <a:ext uri="{FF2B5EF4-FFF2-40B4-BE49-F238E27FC236}">
              <a16:creationId xmlns:a16="http://schemas.microsoft.com/office/drawing/2014/main" id="{26893593-6A65-4D56-BE3D-C3933B2B0E89}"/>
            </a:ext>
          </a:extLst>
        </xdr:cNvPr>
        <xdr:cNvSpPr/>
      </xdr:nvSpPr>
      <xdr:spPr>
        <a:xfrm>
          <a:off x="16761460" y="140900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83820</xdr:rowOff>
    </xdr:to>
    <xdr:cxnSp macro="">
      <xdr:nvCxnSpPr>
        <xdr:cNvPr id="728" name="直線コネクタ 727">
          <a:extLst>
            <a:ext uri="{FF2B5EF4-FFF2-40B4-BE49-F238E27FC236}">
              <a16:creationId xmlns:a16="http://schemas.microsoft.com/office/drawing/2014/main" id="{0D6B4777-B95B-4709-888A-2695DA9CB562}"/>
            </a:ext>
          </a:extLst>
        </xdr:cNvPr>
        <xdr:cNvCxnSpPr/>
      </xdr:nvCxnSpPr>
      <xdr:spPr>
        <a:xfrm flipV="1">
          <a:off x="16804640" y="14097000"/>
          <a:ext cx="7975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132080</xdr:rowOff>
    </xdr:from>
    <xdr:ext cx="469900" cy="258445"/>
    <xdr:sp macro="" textlink="">
      <xdr:nvSpPr>
        <xdr:cNvPr id="729" name="n_1aveValue【消防施設】&#10;一人当たり面積">
          <a:extLst>
            <a:ext uri="{FF2B5EF4-FFF2-40B4-BE49-F238E27FC236}">
              <a16:creationId xmlns:a16="http://schemas.microsoft.com/office/drawing/2014/main" id="{BBD59414-CE02-46ED-9925-03B71697ABEF}"/>
            </a:ext>
          </a:extLst>
        </xdr:cNvPr>
        <xdr:cNvSpPr txBox="1"/>
      </xdr:nvSpPr>
      <xdr:spPr>
        <a:xfrm>
          <a:off x="18982055" y="14194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11430</xdr:rowOff>
    </xdr:from>
    <xdr:ext cx="469265" cy="259080"/>
    <xdr:sp macro="" textlink="">
      <xdr:nvSpPr>
        <xdr:cNvPr id="730" name="n_2aveValue【消防施設】&#10;一人当たり面積">
          <a:extLst>
            <a:ext uri="{FF2B5EF4-FFF2-40B4-BE49-F238E27FC236}">
              <a16:creationId xmlns:a16="http://schemas.microsoft.com/office/drawing/2014/main" id="{399D8924-1FD7-4BD2-96AF-D43B924D254B}"/>
            </a:ext>
          </a:extLst>
        </xdr:cNvPr>
        <xdr:cNvSpPr txBox="1"/>
      </xdr:nvSpPr>
      <xdr:spPr>
        <a:xfrm>
          <a:off x="18181955" y="14245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137160</xdr:rowOff>
    </xdr:from>
    <xdr:ext cx="469265" cy="259080"/>
    <xdr:sp macro="" textlink="">
      <xdr:nvSpPr>
        <xdr:cNvPr id="731" name="n_3aveValue【消防施設】&#10;一人当たり面積">
          <a:extLst>
            <a:ext uri="{FF2B5EF4-FFF2-40B4-BE49-F238E27FC236}">
              <a16:creationId xmlns:a16="http://schemas.microsoft.com/office/drawing/2014/main" id="{267338E2-8050-42D9-97EA-ACD633F0A7BD}"/>
            </a:ext>
          </a:extLst>
        </xdr:cNvPr>
        <xdr:cNvSpPr txBox="1"/>
      </xdr:nvSpPr>
      <xdr:spPr>
        <a:xfrm>
          <a:off x="17384395" y="14192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80</xdr:row>
      <xdr:rowOff>139700</xdr:rowOff>
    </xdr:from>
    <xdr:ext cx="469265" cy="259080"/>
    <xdr:sp macro="" textlink="">
      <xdr:nvSpPr>
        <xdr:cNvPr id="732" name="n_4aveValue【消防施設】&#10;一人当たり面積">
          <a:extLst>
            <a:ext uri="{FF2B5EF4-FFF2-40B4-BE49-F238E27FC236}">
              <a16:creationId xmlns:a16="http://schemas.microsoft.com/office/drawing/2014/main" id="{656B1955-E4A3-49D2-9C97-EE664D6D7997}"/>
            </a:ext>
          </a:extLst>
        </xdr:cNvPr>
        <xdr:cNvSpPr txBox="1"/>
      </xdr:nvSpPr>
      <xdr:spPr>
        <a:xfrm>
          <a:off x="16588740" y="13851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88265</xdr:rowOff>
    </xdr:from>
    <xdr:ext cx="469900" cy="258445"/>
    <xdr:sp macro="" textlink="">
      <xdr:nvSpPr>
        <xdr:cNvPr id="733" name="n_1mainValue【消防施設】&#10;一人当たり面積">
          <a:extLst>
            <a:ext uri="{FF2B5EF4-FFF2-40B4-BE49-F238E27FC236}">
              <a16:creationId xmlns:a16="http://schemas.microsoft.com/office/drawing/2014/main" id="{CC4646B3-0633-4ED7-9220-ABCB54B989A7}"/>
            </a:ext>
          </a:extLst>
        </xdr:cNvPr>
        <xdr:cNvSpPr txBox="1"/>
      </xdr:nvSpPr>
      <xdr:spPr>
        <a:xfrm>
          <a:off x="18982055" y="13808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99695</xdr:rowOff>
    </xdr:from>
    <xdr:ext cx="469265" cy="258445"/>
    <xdr:sp macro="" textlink="">
      <xdr:nvSpPr>
        <xdr:cNvPr id="734" name="n_2mainValue【消防施設】&#10;一人当たり面積">
          <a:extLst>
            <a:ext uri="{FF2B5EF4-FFF2-40B4-BE49-F238E27FC236}">
              <a16:creationId xmlns:a16="http://schemas.microsoft.com/office/drawing/2014/main" id="{C4EDAE83-C332-4888-8488-615DFDD9C541}"/>
            </a:ext>
          </a:extLst>
        </xdr:cNvPr>
        <xdr:cNvSpPr txBox="1"/>
      </xdr:nvSpPr>
      <xdr:spPr>
        <a:xfrm>
          <a:off x="18181955" y="13811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105410</xdr:rowOff>
    </xdr:from>
    <xdr:ext cx="469265" cy="259080"/>
    <xdr:sp macro="" textlink="">
      <xdr:nvSpPr>
        <xdr:cNvPr id="735" name="n_3mainValue【消防施設】&#10;一人当たり面積">
          <a:extLst>
            <a:ext uri="{FF2B5EF4-FFF2-40B4-BE49-F238E27FC236}">
              <a16:creationId xmlns:a16="http://schemas.microsoft.com/office/drawing/2014/main" id="{81367B78-5C42-4CBA-A2A6-4CA606614011}"/>
            </a:ext>
          </a:extLst>
        </xdr:cNvPr>
        <xdr:cNvSpPr txBox="1"/>
      </xdr:nvSpPr>
      <xdr:spPr>
        <a:xfrm>
          <a:off x="17384395" y="13819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125730</xdr:rowOff>
    </xdr:from>
    <xdr:ext cx="469265" cy="259080"/>
    <xdr:sp macro="" textlink="">
      <xdr:nvSpPr>
        <xdr:cNvPr id="736" name="n_4mainValue【消防施設】&#10;一人当たり面積">
          <a:extLst>
            <a:ext uri="{FF2B5EF4-FFF2-40B4-BE49-F238E27FC236}">
              <a16:creationId xmlns:a16="http://schemas.microsoft.com/office/drawing/2014/main" id="{886A9D54-9394-4A80-9E73-62C901895820}"/>
            </a:ext>
          </a:extLst>
        </xdr:cNvPr>
        <xdr:cNvSpPr txBox="1"/>
      </xdr:nvSpPr>
      <xdr:spPr>
        <a:xfrm>
          <a:off x="16588740" y="14188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C87F4C3-8F3E-496E-90E0-CAB57BF0316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742F7604-2833-4117-9ACD-F8DC47DDD38F}"/>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E4E09C3E-6D65-419E-B778-A2102FA993D6}"/>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50880137-7B89-48E4-9238-E98EC95ABC64}"/>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B3753B03-8074-495C-BFC2-2A10218A3173}"/>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980AEA7A-9792-4C77-AB82-EABD0C2C925B}"/>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247DF13F-9BCA-45CB-B975-AD1BC15CEB3F}"/>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673DE222-8A4C-4266-B55A-B2F6A62FFDEE}"/>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5" name="テキスト ボックス 744">
          <a:extLst>
            <a:ext uri="{FF2B5EF4-FFF2-40B4-BE49-F238E27FC236}">
              <a16:creationId xmlns:a16="http://schemas.microsoft.com/office/drawing/2014/main" id="{4D9D0AFB-380E-45EE-86AB-F114999613DF}"/>
            </a:ext>
          </a:extLst>
        </xdr:cNvPr>
        <xdr:cNvSpPr txBox="1"/>
      </xdr:nvSpPr>
      <xdr:spPr>
        <a:xfrm>
          <a:off x="1116584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725DBD41-EBAB-44CF-8EB7-CF4EFC6BE1D6}"/>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7" name="テキスト ボックス 746">
          <a:extLst>
            <a:ext uri="{FF2B5EF4-FFF2-40B4-BE49-F238E27FC236}">
              <a16:creationId xmlns:a16="http://schemas.microsoft.com/office/drawing/2014/main" id="{3EB26F9B-6E88-4982-97DF-610D085DFC42}"/>
            </a:ext>
          </a:extLst>
        </xdr:cNvPr>
        <xdr:cNvSpPr txBox="1"/>
      </xdr:nvSpPr>
      <xdr:spPr>
        <a:xfrm>
          <a:off x="10801350" y="1890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8" name="直線コネクタ 747">
          <a:extLst>
            <a:ext uri="{FF2B5EF4-FFF2-40B4-BE49-F238E27FC236}">
              <a16:creationId xmlns:a16="http://schemas.microsoft.com/office/drawing/2014/main" id="{C1FF0BC5-F29E-405C-BEA8-7C5E17937429}"/>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49" name="テキスト ボックス 748">
          <a:extLst>
            <a:ext uri="{FF2B5EF4-FFF2-40B4-BE49-F238E27FC236}">
              <a16:creationId xmlns:a16="http://schemas.microsoft.com/office/drawing/2014/main" id="{FFF29C7B-CF95-41F4-8BB3-6C83105E877E}"/>
            </a:ext>
          </a:extLst>
        </xdr:cNvPr>
        <xdr:cNvSpPr txBox="1"/>
      </xdr:nvSpPr>
      <xdr:spPr>
        <a:xfrm>
          <a:off x="10801350" y="185794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0" name="直線コネクタ 749">
          <a:extLst>
            <a:ext uri="{FF2B5EF4-FFF2-40B4-BE49-F238E27FC236}">
              <a16:creationId xmlns:a16="http://schemas.microsoft.com/office/drawing/2014/main" id="{56AF8447-13D2-4BA7-B7E0-29629C671336}"/>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1" name="テキスト ボックス 750">
          <a:extLst>
            <a:ext uri="{FF2B5EF4-FFF2-40B4-BE49-F238E27FC236}">
              <a16:creationId xmlns:a16="http://schemas.microsoft.com/office/drawing/2014/main" id="{72804F21-330C-4CE6-83E5-0878F4D7898F}"/>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2" name="直線コネクタ 751">
          <a:extLst>
            <a:ext uri="{FF2B5EF4-FFF2-40B4-BE49-F238E27FC236}">
              <a16:creationId xmlns:a16="http://schemas.microsoft.com/office/drawing/2014/main" id="{65C9DB8B-360F-40FB-8D80-1A749C6C8375}"/>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53" name="テキスト ボックス 752">
          <a:extLst>
            <a:ext uri="{FF2B5EF4-FFF2-40B4-BE49-F238E27FC236}">
              <a16:creationId xmlns:a16="http://schemas.microsoft.com/office/drawing/2014/main" id="{20B317D9-802A-4979-83E3-C2EF16F860C0}"/>
            </a:ext>
          </a:extLst>
        </xdr:cNvPr>
        <xdr:cNvSpPr txBox="1"/>
      </xdr:nvSpPr>
      <xdr:spPr>
        <a:xfrm>
          <a:off x="10842625" y="17924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4" name="直線コネクタ 753">
          <a:extLst>
            <a:ext uri="{FF2B5EF4-FFF2-40B4-BE49-F238E27FC236}">
              <a16:creationId xmlns:a16="http://schemas.microsoft.com/office/drawing/2014/main" id="{3145A1A0-FC8F-4172-AA53-87EDA6399C84}"/>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5" name="テキスト ボックス 754">
          <a:extLst>
            <a:ext uri="{FF2B5EF4-FFF2-40B4-BE49-F238E27FC236}">
              <a16:creationId xmlns:a16="http://schemas.microsoft.com/office/drawing/2014/main" id="{5218859B-2F2D-4CCB-830C-32671342851A}"/>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6" name="直線コネクタ 755">
          <a:extLst>
            <a:ext uri="{FF2B5EF4-FFF2-40B4-BE49-F238E27FC236}">
              <a16:creationId xmlns:a16="http://schemas.microsoft.com/office/drawing/2014/main" id="{E8A09F16-F906-4996-80BD-92B2D89058D0}"/>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7" name="テキスト ボックス 756">
          <a:extLst>
            <a:ext uri="{FF2B5EF4-FFF2-40B4-BE49-F238E27FC236}">
              <a16:creationId xmlns:a16="http://schemas.microsoft.com/office/drawing/2014/main" id="{3168359E-43A4-4F81-BAE0-41EF0BE38E5F}"/>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8" name="直線コネクタ 757">
          <a:extLst>
            <a:ext uri="{FF2B5EF4-FFF2-40B4-BE49-F238E27FC236}">
              <a16:creationId xmlns:a16="http://schemas.microsoft.com/office/drawing/2014/main" id="{191F5353-DC6F-44FE-94F6-F4A926FA8291}"/>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59" name="テキスト ボックス 758">
          <a:extLst>
            <a:ext uri="{FF2B5EF4-FFF2-40B4-BE49-F238E27FC236}">
              <a16:creationId xmlns:a16="http://schemas.microsoft.com/office/drawing/2014/main" id="{D0B27716-2A07-4ECA-8E81-38EBC3B3A5C1}"/>
            </a:ext>
          </a:extLst>
        </xdr:cNvPr>
        <xdr:cNvSpPr txBox="1"/>
      </xdr:nvSpPr>
      <xdr:spPr>
        <a:xfrm>
          <a:off x="10904855" y="1694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ECB1B58A-27C4-451D-9620-F40CD9A6B0ED}"/>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3A7C90F0-D895-46EE-B0C5-D8206540E1F4}"/>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67945</xdr:rowOff>
    </xdr:from>
    <xdr:to>
      <xdr:col>85</xdr:col>
      <xdr:colOff>126365</xdr:colOff>
      <xdr:row>109</xdr:row>
      <xdr:rowOff>33655</xdr:rowOff>
    </xdr:to>
    <xdr:cxnSp macro="">
      <xdr:nvCxnSpPr>
        <xdr:cNvPr id="762" name="直線コネクタ 761">
          <a:extLst>
            <a:ext uri="{FF2B5EF4-FFF2-40B4-BE49-F238E27FC236}">
              <a16:creationId xmlns:a16="http://schemas.microsoft.com/office/drawing/2014/main" id="{3260D5D9-7604-4324-A3B5-FF653F2D3066}"/>
            </a:ext>
          </a:extLst>
        </xdr:cNvPr>
        <xdr:cNvCxnSpPr/>
      </xdr:nvCxnSpPr>
      <xdr:spPr>
        <a:xfrm flipV="1">
          <a:off x="14703425" y="172110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37465</xdr:rowOff>
    </xdr:from>
    <xdr:ext cx="405130" cy="259080"/>
    <xdr:sp macro="" textlink="">
      <xdr:nvSpPr>
        <xdr:cNvPr id="763" name="【庁舎】&#10;有形固定資産減価償却率最小値テキスト">
          <a:extLst>
            <a:ext uri="{FF2B5EF4-FFF2-40B4-BE49-F238E27FC236}">
              <a16:creationId xmlns:a16="http://schemas.microsoft.com/office/drawing/2014/main" id="{9DCF476E-9831-41D1-80B9-3FC28F45DAE0}"/>
            </a:ext>
          </a:extLst>
        </xdr:cNvPr>
        <xdr:cNvSpPr txBox="1"/>
      </xdr:nvSpPr>
      <xdr:spPr>
        <a:xfrm>
          <a:off x="1474216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33655</xdr:rowOff>
    </xdr:from>
    <xdr:to>
      <xdr:col>86</xdr:col>
      <xdr:colOff>25400</xdr:colOff>
      <xdr:row>109</xdr:row>
      <xdr:rowOff>33655</xdr:rowOff>
    </xdr:to>
    <xdr:cxnSp macro="">
      <xdr:nvCxnSpPr>
        <xdr:cNvPr id="764" name="直線コネクタ 763">
          <a:extLst>
            <a:ext uri="{FF2B5EF4-FFF2-40B4-BE49-F238E27FC236}">
              <a16:creationId xmlns:a16="http://schemas.microsoft.com/office/drawing/2014/main" id="{2BCCDBFF-50CD-47A0-BC82-3EE15125260C}"/>
            </a:ext>
          </a:extLst>
        </xdr:cNvPr>
        <xdr:cNvCxnSpPr/>
      </xdr:nvCxnSpPr>
      <xdr:spPr>
        <a:xfrm>
          <a:off x="14611350" y="187198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14605</xdr:rowOff>
    </xdr:from>
    <xdr:ext cx="340360" cy="259080"/>
    <xdr:sp macro="" textlink="">
      <xdr:nvSpPr>
        <xdr:cNvPr id="765" name="【庁舎】&#10;有形固定資産減価償却率最大値テキスト">
          <a:extLst>
            <a:ext uri="{FF2B5EF4-FFF2-40B4-BE49-F238E27FC236}">
              <a16:creationId xmlns:a16="http://schemas.microsoft.com/office/drawing/2014/main" id="{4341B48A-914D-4045-A716-DEF1503178E4}"/>
            </a:ext>
          </a:extLst>
        </xdr:cNvPr>
        <xdr:cNvSpPr txBox="1"/>
      </xdr:nvSpPr>
      <xdr:spPr>
        <a:xfrm>
          <a:off x="14742160" y="169919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67945</xdr:rowOff>
    </xdr:from>
    <xdr:to>
      <xdr:col>86</xdr:col>
      <xdr:colOff>25400</xdr:colOff>
      <xdr:row>100</xdr:row>
      <xdr:rowOff>67945</xdr:rowOff>
    </xdr:to>
    <xdr:cxnSp macro="">
      <xdr:nvCxnSpPr>
        <xdr:cNvPr id="766" name="直線コネクタ 765">
          <a:extLst>
            <a:ext uri="{FF2B5EF4-FFF2-40B4-BE49-F238E27FC236}">
              <a16:creationId xmlns:a16="http://schemas.microsoft.com/office/drawing/2014/main" id="{C931A4E3-7452-412E-A333-5E56F4776C52}"/>
            </a:ext>
          </a:extLst>
        </xdr:cNvPr>
        <xdr:cNvCxnSpPr/>
      </xdr:nvCxnSpPr>
      <xdr:spPr>
        <a:xfrm>
          <a:off x="14611350" y="17211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167005</xdr:rowOff>
    </xdr:from>
    <xdr:ext cx="405130" cy="258445"/>
    <xdr:sp macro="" textlink="">
      <xdr:nvSpPr>
        <xdr:cNvPr id="767" name="【庁舎】&#10;有形固定資産減価償却率平均値テキスト">
          <a:extLst>
            <a:ext uri="{FF2B5EF4-FFF2-40B4-BE49-F238E27FC236}">
              <a16:creationId xmlns:a16="http://schemas.microsoft.com/office/drawing/2014/main" id="{EC5ACD48-F50B-4883-A902-1A32894DF6B6}"/>
            </a:ext>
          </a:extLst>
        </xdr:cNvPr>
        <xdr:cNvSpPr txBox="1"/>
      </xdr:nvSpPr>
      <xdr:spPr>
        <a:xfrm>
          <a:off x="14742160" y="178301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17780</xdr:rowOff>
    </xdr:from>
    <xdr:to>
      <xdr:col>85</xdr:col>
      <xdr:colOff>177800</xdr:colOff>
      <xdr:row>104</xdr:row>
      <xdr:rowOff>118745</xdr:rowOff>
    </xdr:to>
    <xdr:sp macro="" textlink="">
      <xdr:nvSpPr>
        <xdr:cNvPr id="768" name="フローチャート: 判断 767">
          <a:extLst>
            <a:ext uri="{FF2B5EF4-FFF2-40B4-BE49-F238E27FC236}">
              <a16:creationId xmlns:a16="http://schemas.microsoft.com/office/drawing/2014/main" id="{136C5CA2-DB03-457A-A352-718AFFEA589C}"/>
            </a:ext>
          </a:extLst>
        </xdr:cNvPr>
        <xdr:cNvSpPr/>
      </xdr:nvSpPr>
      <xdr:spPr>
        <a:xfrm>
          <a:off x="14649450" y="178523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9" name="フローチャート: 判断 768">
          <a:extLst>
            <a:ext uri="{FF2B5EF4-FFF2-40B4-BE49-F238E27FC236}">
              <a16:creationId xmlns:a16="http://schemas.microsoft.com/office/drawing/2014/main" id="{62501A46-7D6C-4E6B-9022-C0FD02AC1A94}"/>
            </a:ext>
          </a:extLst>
        </xdr:cNvPr>
        <xdr:cNvSpPr/>
      </xdr:nvSpPr>
      <xdr:spPr>
        <a:xfrm>
          <a:off x="1388745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38735</xdr:rowOff>
    </xdr:from>
    <xdr:to>
      <xdr:col>76</xdr:col>
      <xdr:colOff>165100</xdr:colOff>
      <xdr:row>104</xdr:row>
      <xdr:rowOff>140335</xdr:rowOff>
    </xdr:to>
    <xdr:sp macro="" textlink="">
      <xdr:nvSpPr>
        <xdr:cNvPr id="770" name="フローチャート: 判断 769">
          <a:extLst>
            <a:ext uri="{FF2B5EF4-FFF2-40B4-BE49-F238E27FC236}">
              <a16:creationId xmlns:a16="http://schemas.microsoft.com/office/drawing/2014/main" id="{ED7D1B3D-2881-41EF-9D18-9E3569E3E103}"/>
            </a:ext>
          </a:extLst>
        </xdr:cNvPr>
        <xdr:cNvSpPr/>
      </xdr:nvSpPr>
      <xdr:spPr>
        <a:xfrm>
          <a:off x="13089890" y="178695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771" name="フローチャート: 判断 770">
          <a:extLst>
            <a:ext uri="{FF2B5EF4-FFF2-40B4-BE49-F238E27FC236}">
              <a16:creationId xmlns:a16="http://schemas.microsoft.com/office/drawing/2014/main" id="{9570849F-FEA0-41EA-AAB2-4F31C76E9C76}"/>
            </a:ext>
          </a:extLst>
        </xdr:cNvPr>
        <xdr:cNvSpPr/>
      </xdr:nvSpPr>
      <xdr:spPr>
        <a:xfrm>
          <a:off x="12303760" y="1792541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149225</xdr:rowOff>
    </xdr:from>
    <xdr:to>
      <xdr:col>67</xdr:col>
      <xdr:colOff>101600</xdr:colOff>
      <xdr:row>105</xdr:row>
      <xdr:rowOff>79375</xdr:rowOff>
    </xdr:to>
    <xdr:sp macro="" textlink="">
      <xdr:nvSpPr>
        <xdr:cNvPr id="772" name="フローチャート: 判断 771">
          <a:extLst>
            <a:ext uri="{FF2B5EF4-FFF2-40B4-BE49-F238E27FC236}">
              <a16:creationId xmlns:a16="http://schemas.microsoft.com/office/drawing/2014/main" id="{C88026F1-1A19-4142-85F3-0006AD42A78F}"/>
            </a:ext>
          </a:extLst>
        </xdr:cNvPr>
        <xdr:cNvSpPr/>
      </xdr:nvSpPr>
      <xdr:spPr>
        <a:xfrm>
          <a:off x="11487150" y="179800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37514AC4-31EA-4EF1-A116-FE4B3D71481F}"/>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2858394A-7EB3-46A0-8440-399775D84BBC}"/>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43900986-DB85-4C67-8896-FF0FFDB4E067}"/>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7620CC8B-7022-436F-BC24-5B98667D39C0}"/>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59FB97A2-C482-4ADB-A511-93A49920998E}"/>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168910</xdr:rowOff>
    </xdr:from>
    <xdr:to>
      <xdr:col>85</xdr:col>
      <xdr:colOff>177800</xdr:colOff>
      <xdr:row>102</xdr:row>
      <xdr:rowOff>99060</xdr:rowOff>
    </xdr:to>
    <xdr:sp macro="" textlink="">
      <xdr:nvSpPr>
        <xdr:cNvPr id="778" name="楕円 777">
          <a:extLst>
            <a:ext uri="{FF2B5EF4-FFF2-40B4-BE49-F238E27FC236}">
              <a16:creationId xmlns:a16="http://schemas.microsoft.com/office/drawing/2014/main" id="{C50DE161-932C-44AE-8481-B9A2650837B3}"/>
            </a:ext>
          </a:extLst>
        </xdr:cNvPr>
        <xdr:cNvSpPr/>
      </xdr:nvSpPr>
      <xdr:spPr>
        <a:xfrm>
          <a:off x="14649450" y="1748917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20320</xdr:rowOff>
    </xdr:from>
    <xdr:ext cx="405130" cy="258445"/>
    <xdr:sp macro="" textlink="">
      <xdr:nvSpPr>
        <xdr:cNvPr id="779" name="【庁舎】&#10;有形固定資産減価償却率該当値テキスト">
          <a:extLst>
            <a:ext uri="{FF2B5EF4-FFF2-40B4-BE49-F238E27FC236}">
              <a16:creationId xmlns:a16="http://schemas.microsoft.com/office/drawing/2014/main" id="{D3C910F5-DCBE-40F7-8633-15E6A9296760}"/>
            </a:ext>
          </a:extLst>
        </xdr:cNvPr>
        <xdr:cNvSpPr txBox="1"/>
      </xdr:nvSpPr>
      <xdr:spPr>
        <a:xfrm>
          <a:off x="14742160" y="17332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114935</xdr:rowOff>
    </xdr:from>
    <xdr:to>
      <xdr:col>81</xdr:col>
      <xdr:colOff>101600</xdr:colOff>
      <xdr:row>102</xdr:row>
      <xdr:rowOff>45085</xdr:rowOff>
    </xdr:to>
    <xdr:sp macro="" textlink="">
      <xdr:nvSpPr>
        <xdr:cNvPr id="780" name="楕円 779">
          <a:extLst>
            <a:ext uri="{FF2B5EF4-FFF2-40B4-BE49-F238E27FC236}">
              <a16:creationId xmlns:a16="http://schemas.microsoft.com/office/drawing/2014/main" id="{1455E5DC-AC78-4F64-98EA-BE51E6AC30AF}"/>
            </a:ext>
          </a:extLst>
        </xdr:cNvPr>
        <xdr:cNvSpPr/>
      </xdr:nvSpPr>
      <xdr:spPr>
        <a:xfrm>
          <a:off x="13887450" y="174313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166370</xdr:rowOff>
    </xdr:from>
    <xdr:to>
      <xdr:col>85</xdr:col>
      <xdr:colOff>127000</xdr:colOff>
      <xdr:row>102</xdr:row>
      <xdr:rowOff>48260</xdr:rowOff>
    </xdr:to>
    <xdr:cxnSp macro="">
      <xdr:nvCxnSpPr>
        <xdr:cNvPr id="781" name="直線コネクタ 780">
          <a:extLst>
            <a:ext uri="{FF2B5EF4-FFF2-40B4-BE49-F238E27FC236}">
              <a16:creationId xmlns:a16="http://schemas.microsoft.com/office/drawing/2014/main" id="{1D37C404-6F0F-4E72-9469-F214A17DE66C}"/>
            </a:ext>
          </a:extLst>
        </xdr:cNvPr>
        <xdr:cNvCxnSpPr/>
      </xdr:nvCxnSpPr>
      <xdr:spPr>
        <a:xfrm>
          <a:off x="13942060" y="17486630"/>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61595</xdr:rowOff>
    </xdr:from>
    <xdr:to>
      <xdr:col>76</xdr:col>
      <xdr:colOff>165100</xdr:colOff>
      <xdr:row>101</xdr:row>
      <xdr:rowOff>163195</xdr:rowOff>
    </xdr:to>
    <xdr:sp macro="" textlink="">
      <xdr:nvSpPr>
        <xdr:cNvPr id="782" name="楕円 781">
          <a:extLst>
            <a:ext uri="{FF2B5EF4-FFF2-40B4-BE49-F238E27FC236}">
              <a16:creationId xmlns:a16="http://schemas.microsoft.com/office/drawing/2014/main" id="{FD9524DD-B275-48AA-806D-BFDD0D9E61E1}"/>
            </a:ext>
          </a:extLst>
        </xdr:cNvPr>
        <xdr:cNvSpPr/>
      </xdr:nvSpPr>
      <xdr:spPr>
        <a:xfrm>
          <a:off x="13089890" y="173742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112395</xdr:rowOff>
    </xdr:from>
    <xdr:to>
      <xdr:col>81</xdr:col>
      <xdr:colOff>50800</xdr:colOff>
      <xdr:row>101</xdr:row>
      <xdr:rowOff>166370</xdr:rowOff>
    </xdr:to>
    <xdr:cxnSp macro="">
      <xdr:nvCxnSpPr>
        <xdr:cNvPr id="783" name="直線コネクタ 782">
          <a:extLst>
            <a:ext uri="{FF2B5EF4-FFF2-40B4-BE49-F238E27FC236}">
              <a16:creationId xmlns:a16="http://schemas.microsoft.com/office/drawing/2014/main" id="{7A1E6168-25BC-4872-8142-4CC83F49AB25}"/>
            </a:ext>
          </a:extLst>
        </xdr:cNvPr>
        <xdr:cNvCxnSpPr/>
      </xdr:nvCxnSpPr>
      <xdr:spPr>
        <a:xfrm>
          <a:off x="13144500" y="17428845"/>
          <a:ext cx="7975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7620</xdr:rowOff>
    </xdr:from>
    <xdr:to>
      <xdr:col>72</xdr:col>
      <xdr:colOff>38100</xdr:colOff>
      <xdr:row>101</xdr:row>
      <xdr:rowOff>109220</xdr:rowOff>
    </xdr:to>
    <xdr:sp macro="" textlink="">
      <xdr:nvSpPr>
        <xdr:cNvPr id="784" name="楕円 783">
          <a:extLst>
            <a:ext uri="{FF2B5EF4-FFF2-40B4-BE49-F238E27FC236}">
              <a16:creationId xmlns:a16="http://schemas.microsoft.com/office/drawing/2014/main" id="{CFC71B76-898B-4C77-9E6F-60895212274F}"/>
            </a:ext>
          </a:extLst>
        </xdr:cNvPr>
        <xdr:cNvSpPr/>
      </xdr:nvSpPr>
      <xdr:spPr>
        <a:xfrm>
          <a:off x="12303760" y="17325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58420</xdr:rowOff>
    </xdr:from>
    <xdr:to>
      <xdr:col>76</xdr:col>
      <xdr:colOff>114300</xdr:colOff>
      <xdr:row>101</xdr:row>
      <xdr:rowOff>112395</xdr:rowOff>
    </xdr:to>
    <xdr:cxnSp macro="">
      <xdr:nvCxnSpPr>
        <xdr:cNvPr id="785" name="直線コネクタ 784">
          <a:extLst>
            <a:ext uri="{FF2B5EF4-FFF2-40B4-BE49-F238E27FC236}">
              <a16:creationId xmlns:a16="http://schemas.microsoft.com/office/drawing/2014/main" id="{DB13052E-2789-46CD-A71A-BF9B9E7549B8}"/>
            </a:ext>
          </a:extLst>
        </xdr:cNvPr>
        <xdr:cNvCxnSpPr/>
      </xdr:nvCxnSpPr>
      <xdr:spPr>
        <a:xfrm>
          <a:off x="12346940" y="17371060"/>
          <a:ext cx="7975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125095</xdr:rowOff>
    </xdr:from>
    <xdr:to>
      <xdr:col>67</xdr:col>
      <xdr:colOff>101600</xdr:colOff>
      <xdr:row>101</xdr:row>
      <xdr:rowOff>55245</xdr:rowOff>
    </xdr:to>
    <xdr:sp macro="" textlink="">
      <xdr:nvSpPr>
        <xdr:cNvPr id="786" name="楕円 785">
          <a:extLst>
            <a:ext uri="{FF2B5EF4-FFF2-40B4-BE49-F238E27FC236}">
              <a16:creationId xmlns:a16="http://schemas.microsoft.com/office/drawing/2014/main" id="{222EA36E-5D6D-4C58-875D-CDC491331FF4}"/>
            </a:ext>
          </a:extLst>
        </xdr:cNvPr>
        <xdr:cNvSpPr/>
      </xdr:nvSpPr>
      <xdr:spPr>
        <a:xfrm>
          <a:off x="11487150" y="172720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4445</xdr:rowOff>
    </xdr:from>
    <xdr:to>
      <xdr:col>71</xdr:col>
      <xdr:colOff>177800</xdr:colOff>
      <xdr:row>101</xdr:row>
      <xdr:rowOff>58420</xdr:rowOff>
    </xdr:to>
    <xdr:cxnSp macro="">
      <xdr:nvCxnSpPr>
        <xdr:cNvPr id="787" name="直線コネクタ 786">
          <a:extLst>
            <a:ext uri="{FF2B5EF4-FFF2-40B4-BE49-F238E27FC236}">
              <a16:creationId xmlns:a16="http://schemas.microsoft.com/office/drawing/2014/main" id="{EF734375-863B-41F2-85F1-8EC2E9218CD0}"/>
            </a:ext>
          </a:extLst>
        </xdr:cNvPr>
        <xdr:cNvCxnSpPr/>
      </xdr:nvCxnSpPr>
      <xdr:spPr>
        <a:xfrm>
          <a:off x="11541760" y="17322800"/>
          <a:ext cx="8051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106680</xdr:rowOff>
    </xdr:from>
    <xdr:ext cx="405130" cy="259080"/>
    <xdr:sp macro="" textlink="">
      <xdr:nvSpPr>
        <xdr:cNvPr id="788" name="n_1aveValue【庁舎】&#10;有形固定資産減価償却率">
          <a:extLst>
            <a:ext uri="{FF2B5EF4-FFF2-40B4-BE49-F238E27FC236}">
              <a16:creationId xmlns:a16="http://schemas.microsoft.com/office/drawing/2014/main" id="{FC85ACCD-22EA-41C0-B2EE-A5D3D00BB66F}"/>
            </a:ext>
          </a:extLst>
        </xdr:cNvPr>
        <xdr:cNvSpPr txBox="1"/>
      </xdr:nvSpPr>
      <xdr:spPr>
        <a:xfrm>
          <a:off x="13738225" y="17935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132080</xdr:rowOff>
    </xdr:from>
    <xdr:ext cx="404495" cy="258445"/>
    <xdr:sp macro="" textlink="">
      <xdr:nvSpPr>
        <xdr:cNvPr id="789" name="n_2aveValue【庁舎】&#10;有形固定資産減価償却率">
          <a:extLst>
            <a:ext uri="{FF2B5EF4-FFF2-40B4-BE49-F238E27FC236}">
              <a16:creationId xmlns:a16="http://schemas.microsoft.com/office/drawing/2014/main" id="{E5D9C13A-F6F3-4169-8584-93E8DB87B73C}"/>
            </a:ext>
          </a:extLst>
        </xdr:cNvPr>
        <xdr:cNvSpPr txBox="1"/>
      </xdr:nvSpPr>
      <xdr:spPr>
        <a:xfrm>
          <a:off x="12957175" y="17966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12065</xdr:rowOff>
    </xdr:from>
    <xdr:ext cx="404495" cy="259080"/>
    <xdr:sp macro="" textlink="">
      <xdr:nvSpPr>
        <xdr:cNvPr id="790" name="n_3aveValue【庁舎】&#10;有形固定資産減価償却率">
          <a:extLst>
            <a:ext uri="{FF2B5EF4-FFF2-40B4-BE49-F238E27FC236}">
              <a16:creationId xmlns:a16="http://schemas.microsoft.com/office/drawing/2014/main" id="{D4205A19-D263-4C7F-8965-8A302794CDEC}"/>
            </a:ext>
          </a:extLst>
        </xdr:cNvPr>
        <xdr:cNvSpPr txBox="1"/>
      </xdr:nvSpPr>
      <xdr:spPr>
        <a:xfrm>
          <a:off x="12171045" y="18018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70485</xdr:rowOff>
    </xdr:from>
    <xdr:ext cx="404495" cy="259080"/>
    <xdr:sp macro="" textlink="">
      <xdr:nvSpPr>
        <xdr:cNvPr id="791" name="n_4aveValue【庁舎】&#10;有形固定資産減価償却率">
          <a:extLst>
            <a:ext uri="{FF2B5EF4-FFF2-40B4-BE49-F238E27FC236}">
              <a16:creationId xmlns:a16="http://schemas.microsoft.com/office/drawing/2014/main" id="{27305DD1-D69F-4DBC-A20A-3BAEA06BF7B5}"/>
            </a:ext>
          </a:extLst>
        </xdr:cNvPr>
        <xdr:cNvSpPr txBox="1"/>
      </xdr:nvSpPr>
      <xdr:spPr>
        <a:xfrm>
          <a:off x="11354435" y="18070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61595</xdr:rowOff>
    </xdr:from>
    <xdr:ext cx="405130" cy="259080"/>
    <xdr:sp macro="" textlink="">
      <xdr:nvSpPr>
        <xdr:cNvPr id="792" name="n_1mainValue【庁舎】&#10;有形固定資産減価償却率">
          <a:extLst>
            <a:ext uri="{FF2B5EF4-FFF2-40B4-BE49-F238E27FC236}">
              <a16:creationId xmlns:a16="http://schemas.microsoft.com/office/drawing/2014/main" id="{6B737FA0-BD40-45C4-8F24-323706CBBA2A}"/>
            </a:ext>
          </a:extLst>
        </xdr:cNvPr>
        <xdr:cNvSpPr txBox="1"/>
      </xdr:nvSpPr>
      <xdr:spPr>
        <a:xfrm>
          <a:off x="13738225" y="17202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8255</xdr:rowOff>
    </xdr:from>
    <xdr:ext cx="404495" cy="258445"/>
    <xdr:sp macro="" textlink="">
      <xdr:nvSpPr>
        <xdr:cNvPr id="793" name="n_2mainValue【庁舎】&#10;有形固定資産減価償却率">
          <a:extLst>
            <a:ext uri="{FF2B5EF4-FFF2-40B4-BE49-F238E27FC236}">
              <a16:creationId xmlns:a16="http://schemas.microsoft.com/office/drawing/2014/main" id="{CF645F89-6F4B-4621-A175-1929BB01265B}"/>
            </a:ext>
          </a:extLst>
        </xdr:cNvPr>
        <xdr:cNvSpPr txBox="1"/>
      </xdr:nvSpPr>
      <xdr:spPr>
        <a:xfrm>
          <a:off x="12957175" y="17155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125730</xdr:rowOff>
    </xdr:from>
    <xdr:ext cx="404495" cy="259080"/>
    <xdr:sp macro="" textlink="">
      <xdr:nvSpPr>
        <xdr:cNvPr id="794" name="n_3mainValue【庁舎】&#10;有形固定資産減価償却率">
          <a:extLst>
            <a:ext uri="{FF2B5EF4-FFF2-40B4-BE49-F238E27FC236}">
              <a16:creationId xmlns:a16="http://schemas.microsoft.com/office/drawing/2014/main" id="{319332E4-E831-4125-8D18-65355FB92A2D}"/>
            </a:ext>
          </a:extLst>
        </xdr:cNvPr>
        <xdr:cNvSpPr txBox="1"/>
      </xdr:nvSpPr>
      <xdr:spPr>
        <a:xfrm>
          <a:off x="12171045" y="17103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71755</xdr:rowOff>
    </xdr:from>
    <xdr:ext cx="404495" cy="259080"/>
    <xdr:sp macro="" textlink="">
      <xdr:nvSpPr>
        <xdr:cNvPr id="795" name="n_4mainValue【庁舎】&#10;有形固定資産減価償却率">
          <a:extLst>
            <a:ext uri="{FF2B5EF4-FFF2-40B4-BE49-F238E27FC236}">
              <a16:creationId xmlns:a16="http://schemas.microsoft.com/office/drawing/2014/main" id="{C6712A1B-9364-4694-A832-C189BFD94408}"/>
            </a:ext>
          </a:extLst>
        </xdr:cNvPr>
        <xdr:cNvSpPr txBox="1"/>
      </xdr:nvSpPr>
      <xdr:spPr>
        <a:xfrm>
          <a:off x="11354435" y="17043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6A9E915-E9C1-46A1-A631-5B19AD5C2D0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3602865-93AB-42C1-BD96-6C4030D50A82}"/>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E200847E-6215-4DF2-ABB7-DF5FBA26C4E8}"/>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E28EE93B-FB50-46D6-80ED-E9843C1AE063}"/>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457F7C6-7DDD-44C5-849B-89790FC624E8}"/>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27FF9B3F-D8E5-45F5-BDEF-3FFDD05EBF24}"/>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F867FEC-14B8-485F-9F8A-342A8118EFC5}"/>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65876AA4-ACAF-4DA8-822E-934D89BF9F8D}"/>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4" name="テキスト ボックス 803">
          <a:extLst>
            <a:ext uri="{FF2B5EF4-FFF2-40B4-BE49-F238E27FC236}">
              <a16:creationId xmlns:a16="http://schemas.microsoft.com/office/drawing/2014/main" id="{EA9B6653-F0C8-4228-8157-6E5019BDB985}"/>
            </a:ext>
          </a:extLst>
        </xdr:cNvPr>
        <xdr:cNvSpPr txBox="1"/>
      </xdr:nvSpPr>
      <xdr:spPr>
        <a:xfrm>
          <a:off x="164401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F20078BF-3366-485F-B551-E9090F9D7814}"/>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8C297F8F-1388-4C06-8A9B-C6FA02478E87}"/>
            </a:ext>
          </a:extLst>
        </xdr:cNvPr>
        <xdr:cNvCxnSpPr/>
      </xdr:nvCxnSpPr>
      <xdr:spPr>
        <a:xfrm>
          <a:off x="16459200" y="18764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6725" cy="259080"/>
    <xdr:sp macro="" textlink="">
      <xdr:nvSpPr>
        <xdr:cNvPr id="807" name="テキスト ボックス 806">
          <a:extLst>
            <a:ext uri="{FF2B5EF4-FFF2-40B4-BE49-F238E27FC236}">
              <a16:creationId xmlns:a16="http://schemas.microsoft.com/office/drawing/2014/main" id="{9CD23F85-A7F0-4774-B208-20A233EC3E79}"/>
            </a:ext>
          </a:extLst>
        </xdr:cNvPr>
        <xdr:cNvSpPr txBox="1"/>
      </xdr:nvSpPr>
      <xdr:spPr>
        <a:xfrm>
          <a:off x="16047085" y="186201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146118D9-4984-499A-9DEA-AABF6CBC1473}"/>
            </a:ext>
          </a:extLst>
        </xdr:cNvPr>
        <xdr:cNvCxnSpPr/>
      </xdr:nvCxnSpPr>
      <xdr:spPr>
        <a:xfrm>
          <a:off x="16459200" y="18474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6725" cy="259080"/>
    <xdr:sp macro="" textlink="">
      <xdr:nvSpPr>
        <xdr:cNvPr id="809" name="テキスト ボックス 808">
          <a:extLst>
            <a:ext uri="{FF2B5EF4-FFF2-40B4-BE49-F238E27FC236}">
              <a16:creationId xmlns:a16="http://schemas.microsoft.com/office/drawing/2014/main" id="{897851BE-98BC-4C25-AD87-754A97B346A1}"/>
            </a:ext>
          </a:extLst>
        </xdr:cNvPr>
        <xdr:cNvSpPr txBox="1"/>
      </xdr:nvSpPr>
      <xdr:spPr>
        <a:xfrm>
          <a:off x="16047085" y="18338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D595AD87-39BF-484F-A485-4E5728C5E123}"/>
            </a:ext>
          </a:extLst>
        </xdr:cNvPr>
        <xdr:cNvCxnSpPr/>
      </xdr:nvCxnSpPr>
      <xdr:spPr>
        <a:xfrm>
          <a:off x="16459200" y="18188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6725" cy="259080"/>
    <xdr:sp macro="" textlink="">
      <xdr:nvSpPr>
        <xdr:cNvPr id="811" name="テキスト ボックス 810">
          <a:extLst>
            <a:ext uri="{FF2B5EF4-FFF2-40B4-BE49-F238E27FC236}">
              <a16:creationId xmlns:a16="http://schemas.microsoft.com/office/drawing/2014/main" id="{200DB23D-9550-401C-AB68-4851C87E5AB7}"/>
            </a:ext>
          </a:extLst>
        </xdr:cNvPr>
        <xdr:cNvSpPr txBox="1"/>
      </xdr:nvSpPr>
      <xdr:spPr>
        <a:xfrm>
          <a:off x="16047085" y="18052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40D1B6E7-1578-43D7-9698-70F8E51B308A}"/>
            </a:ext>
          </a:extLst>
        </xdr:cNvPr>
        <xdr:cNvCxnSpPr/>
      </xdr:nvCxnSpPr>
      <xdr:spPr>
        <a:xfrm>
          <a:off x="164592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813" name="テキスト ボックス 812">
          <a:extLst>
            <a:ext uri="{FF2B5EF4-FFF2-40B4-BE49-F238E27FC236}">
              <a16:creationId xmlns:a16="http://schemas.microsoft.com/office/drawing/2014/main" id="{1ACA1530-8792-4444-88DA-115452074FBC}"/>
            </a:ext>
          </a:extLst>
        </xdr:cNvPr>
        <xdr:cNvSpPr txBox="1"/>
      </xdr:nvSpPr>
      <xdr:spPr>
        <a:xfrm>
          <a:off x="16047085" y="17762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939EAAC4-A2BF-4012-A74A-A4C00B85712D}"/>
            </a:ext>
          </a:extLst>
        </xdr:cNvPr>
        <xdr:cNvCxnSpPr/>
      </xdr:nvCxnSpPr>
      <xdr:spPr>
        <a:xfrm>
          <a:off x="16459200" y="176174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6725" cy="259080"/>
    <xdr:sp macro="" textlink="">
      <xdr:nvSpPr>
        <xdr:cNvPr id="815" name="テキスト ボックス 814">
          <a:extLst>
            <a:ext uri="{FF2B5EF4-FFF2-40B4-BE49-F238E27FC236}">
              <a16:creationId xmlns:a16="http://schemas.microsoft.com/office/drawing/2014/main" id="{8605FD94-375A-4D1C-88CA-E2E82265236C}"/>
            </a:ext>
          </a:extLst>
        </xdr:cNvPr>
        <xdr:cNvSpPr txBox="1"/>
      </xdr:nvSpPr>
      <xdr:spPr>
        <a:xfrm>
          <a:off x="16047085" y="174809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D96889BF-F2EC-4E09-BF45-3A8549B6BC32}"/>
            </a:ext>
          </a:extLst>
        </xdr:cNvPr>
        <xdr:cNvCxnSpPr/>
      </xdr:nvCxnSpPr>
      <xdr:spPr>
        <a:xfrm>
          <a:off x="16459200" y="17331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6725" cy="259080"/>
    <xdr:sp macro="" textlink="">
      <xdr:nvSpPr>
        <xdr:cNvPr id="817" name="テキスト ボックス 816">
          <a:extLst>
            <a:ext uri="{FF2B5EF4-FFF2-40B4-BE49-F238E27FC236}">
              <a16:creationId xmlns:a16="http://schemas.microsoft.com/office/drawing/2014/main" id="{047D6EE0-0070-4A5E-BA18-827539D1C354}"/>
            </a:ext>
          </a:extLst>
        </xdr:cNvPr>
        <xdr:cNvSpPr txBox="1"/>
      </xdr:nvSpPr>
      <xdr:spPr>
        <a:xfrm>
          <a:off x="16047085" y="17195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565FF659-CC73-49D8-A056-667F31051B72}"/>
            </a:ext>
          </a:extLst>
        </xdr:cNvPr>
        <xdr:cNvCxnSpPr/>
      </xdr:nvCxnSpPr>
      <xdr:spPr>
        <a:xfrm>
          <a:off x="16459200" y="17049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6725" cy="259080"/>
    <xdr:sp macro="" textlink="">
      <xdr:nvSpPr>
        <xdr:cNvPr id="819" name="テキスト ボックス 818">
          <a:extLst>
            <a:ext uri="{FF2B5EF4-FFF2-40B4-BE49-F238E27FC236}">
              <a16:creationId xmlns:a16="http://schemas.microsoft.com/office/drawing/2014/main" id="{529A7CE0-470F-4D94-A157-8173E04919A5}"/>
            </a:ext>
          </a:extLst>
        </xdr:cNvPr>
        <xdr:cNvSpPr txBox="1"/>
      </xdr:nvSpPr>
      <xdr:spPr>
        <a:xfrm>
          <a:off x="16047085" y="169056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76632E04-E2FB-40A2-895B-B0254AEF0D46}"/>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21" name="テキスト ボックス 820">
          <a:extLst>
            <a:ext uri="{FF2B5EF4-FFF2-40B4-BE49-F238E27FC236}">
              <a16:creationId xmlns:a16="http://schemas.microsoft.com/office/drawing/2014/main" id="{FD2FC0C4-9409-4EF4-8697-EE65020847CA}"/>
            </a:ext>
          </a:extLst>
        </xdr:cNvPr>
        <xdr:cNvSpPr txBox="1"/>
      </xdr:nvSpPr>
      <xdr:spPr>
        <a:xfrm>
          <a:off x="16047085" y="1662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EC023941-C877-455B-8E0B-CFF25AA1F66B}"/>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170815</xdr:rowOff>
    </xdr:from>
    <xdr:to>
      <xdr:col>116</xdr:col>
      <xdr:colOff>62865</xdr:colOff>
      <xdr:row>108</xdr:row>
      <xdr:rowOff>56515</xdr:rowOff>
    </xdr:to>
    <xdr:cxnSp macro="">
      <xdr:nvCxnSpPr>
        <xdr:cNvPr id="823" name="直線コネクタ 822">
          <a:extLst>
            <a:ext uri="{FF2B5EF4-FFF2-40B4-BE49-F238E27FC236}">
              <a16:creationId xmlns:a16="http://schemas.microsoft.com/office/drawing/2014/main" id="{E9EA5744-A775-42FC-BD53-46F3863B300A}"/>
            </a:ext>
          </a:extLst>
        </xdr:cNvPr>
        <xdr:cNvCxnSpPr/>
      </xdr:nvCxnSpPr>
      <xdr:spPr>
        <a:xfrm flipV="1">
          <a:off x="19947255" y="1714817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60325</xdr:rowOff>
    </xdr:from>
    <xdr:ext cx="469900" cy="259080"/>
    <xdr:sp macro="" textlink="">
      <xdr:nvSpPr>
        <xdr:cNvPr id="824" name="【庁舎】&#10;一人当たり面積最小値テキスト">
          <a:extLst>
            <a:ext uri="{FF2B5EF4-FFF2-40B4-BE49-F238E27FC236}">
              <a16:creationId xmlns:a16="http://schemas.microsoft.com/office/drawing/2014/main" id="{6B0CB6E6-7133-4B8A-A4A5-1F5B8F73A766}"/>
            </a:ext>
          </a:extLst>
        </xdr:cNvPr>
        <xdr:cNvSpPr txBox="1"/>
      </xdr:nvSpPr>
      <xdr:spPr>
        <a:xfrm>
          <a:off x="19985990" y="18573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56515</xdr:rowOff>
    </xdr:from>
    <xdr:to>
      <xdr:col>116</xdr:col>
      <xdr:colOff>152400</xdr:colOff>
      <xdr:row>108</xdr:row>
      <xdr:rowOff>56515</xdr:rowOff>
    </xdr:to>
    <xdr:cxnSp macro="">
      <xdr:nvCxnSpPr>
        <xdr:cNvPr id="825" name="直線コネクタ 824">
          <a:extLst>
            <a:ext uri="{FF2B5EF4-FFF2-40B4-BE49-F238E27FC236}">
              <a16:creationId xmlns:a16="http://schemas.microsoft.com/office/drawing/2014/main" id="{B7F78CCE-89E7-44CD-9021-25D5140829BB}"/>
            </a:ext>
          </a:extLst>
        </xdr:cNvPr>
        <xdr:cNvCxnSpPr/>
      </xdr:nvCxnSpPr>
      <xdr:spPr>
        <a:xfrm>
          <a:off x="19885660" y="185769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117475</xdr:rowOff>
    </xdr:from>
    <xdr:ext cx="469900" cy="259080"/>
    <xdr:sp macro="" textlink="">
      <xdr:nvSpPr>
        <xdr:cNvPr id="826" name="【庁舎】&#10;一人当たり面積最大値テキスト">
          <a:extLst>
            <a:ext uri="{FF2B5EF4-FFF2-40B4-BE49-F238E27FC236}">
              <a16:creationId xmlns:a16="http://schemas.microsoft.com/office/drawing/2014/main" id="{4A2CAED8-D98F-4A8C-8700-E0FB7CA9B8F6}"/>
            </a:ext>
          </a:extLst>
        </xdr:cNvPr>
        <xdr:cNvSpPr txBox="1"/>
      </xdr:nvSpPr>
      <xdr:spPr>
        <a:xfrm>
          <a:off x="19985990" y="16919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170815</xdr:rowOff>
    </xdr:from>
    <xdr:to>
      <xdr:col>116</xdr:col>
      <xdr:colOff>152400</xdr:colOff>
      <xdr:row>99</xdr:row>
      <xdr:rowOff>170815</xdr:rowOff>
    </xdr:to>
    <xdr:cxnSp macro="">
      <xdr:nvCxnSpPr>
        <xdr:cNvPr id="827" name="直線コネクタ 826">
          <a:extLst>
            <a:ext uri="{FF2B5EF4-FFF2-40B4-BE49-F238E27FC236}">
              <a16:creationId xmlns:a16="http://schemas.microsoft.com/office/drawing/2014/main" id="{687FFB1F-0473-4A33-9D53-A9CBF6384ADB}"/>
            </a:ext>
          </a:extLst>
        </xdr:cNvPr>
        <xdr:cNvCxnSpPr/>
      </xdr:nvCxnSpPr>
      <xdr:spPr>
        <a:xfrm>
          <a:off x="19885660" y="171481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32385</xdr:rowOff>
    </xdr:from>
    <xdr:ext cx="469900" cy="258445"/>
    <xdr:sp macro="" textlink="">
      <xdr:nvSpPr>
        <xdr:cNvPr id="828" name="【庁舎】&#10;一人当たり面積平均値テキスト">
          <a:extLst>
            <a:ext uri="{FF2B5EF4-FFF2-40B4-BE49-F238E27FC236}">
              <a16:creationId xmlns:a16="http://schemas.microsoft.com/office/drawing/2014/main" id="{00F14E5A-BF17-4650-90D2-E76A6904A2BF}"/>
            </a:ext>
          </a:extLst>
        </xdr:cNvPr>
        <xdr:cNvSpPr txBox="1"/>
      </xdr:nvSpPr>
      <xdr:spPr>
        <a:xfrm>
          <a:off x="19985990" y="180327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29" name="フローチャート: 判断 828">
          <a:extLst>
            <a:ext uri="{FF2B5EF4-FFF2-40B4-BE49-F238E27FC236}">
              <a16:creationId xmlns:a16="http://schemas.microsoft.com/office/drawing/2014/main" id="{C73C1944-DCFF-43A8-BF9B-497A70ADFA24}"/>
            </a:ext>
          </a:extLst>
        </xdr:cNvPr>
        <xdr:cNvSpPr/>
      </xdr:nvSpPr>
      <xdr:spPr>
        <a:xfrm>
          <a:off x="19904710" y="18060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56515</xdr:rowOff>
    </xdr:from>
    <xdr:to>
      <xdr:col>112</xdr:col>
      <xdr:colOff>38100</xdr:colOff>
      <xdr:row>105</xdr:row>
      <xdr:rowOff>158115</xdr:rowOff>
    </xdr:to>
    <xdr:sp macro="" textlink="">
      <xdr:nvSpPr>
        <xdr:cNvPr id="830" name="フローチャート: 判断 829">
          <a:extLst>
            <a:ext uri="{FF2B5EF4-FFF2-40B4-BE49-F238E27FC236}">
              <a16:creationId xmlns:a16="http://schemas.microsoft.com/office/drawing/2014/main" id="{326DCDC7-79EB-4301-B52A-6272FFEFD6E0}"/>
            </a:ext>
          </a:extLst>
        </xdr:cNvPr>
        <xdr:cNvSpPr/>
      </xdr:nvSpPr>
      <xdr:spPr>
        <a:xfrm>
          <a:off x="19161760" y="1806257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1" name="フローチャート: 判断 830">
          <a:extLst>
            <a:ext uri="{FF2B5EF4-FFF2-40B4-BE49-F238E27FC236}">
              <a16:creationId xmlns:a16="http://schemas.microsoft.com/office/drawing/2014/main" id="{17B14407-EFDA-4F85-9C4B-CA46C9AB87DB}"/>
            </a:ext>
          </a:extLst>
        </xdr:cNvPr>
        <xdr:cNvSpPr/>
      </xdr:nvSpPr>
      <xdr:spPr>
        <a:xfrm>
          <a:off x="18345150" y="181000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32" name="フローチャート: 判断 831">
          <a:extLst>
            <a:ext uri="{FF2B5EF4-FFF2-40B4-BE49-F238E27FC236}">
              <a16:creationId xmlns:a16="http://schemas.microsoft.com/office/drawing/2014/main" id="{3697418F-BAD5-48DF-9108-B8118451AC77}"/>
            </a:ext>
          </a:extLst>
        </xdr:cNvPr>
        <xdr:cNvSpPr/>
      </xdr:nvSpPr>
      <xdr:spPr>
        <a:xfrm>
          <a:off x="17547590" y="180657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102235</xdr:rowOff>
    </xdr:from>
    <xdr:to>
      <xdr:col>98</xdr:col>
      <xdr:colOff>38100</xdr:colOff>
      <xdr:row>106</xdr:row>
      <xdr:rowOff>32385</xdr:rowOff>
    </xdr:to>
    <xdr:sp macro="" textlink="">
      <xdr:nvSpPr>
        <xdr:cNvPr id="833" name="フローチャート: 判断 832">
          <a:extLst>
            <a:ext uri="{FF2B5EF4-FFF2-40B4-BE49-F238E27FC236}">
              <a16:creationId xmlns:a16="http://schemas.microsoft.com/office/drawing/2014/main" id="{3A112EA1-BC02-4078-81B3-32E0EC8B0F3A}"/>
            </a:ext>
          </a:extLst>
        </xdr:cNvPr>
        <xdr:cNvSpPr/>
      </xdr:nvSpPr>
      <xdr:spPr>
        <a:xfrm>
          <a:off x="16761460" y="181006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5C148B30-A70C-4A83-8D14-89431FD68F97}"/>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7FAA9D23-1077-4643-8E3B-65C44429D095}"/>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55822145-7CC6-4BB0-B5D8-6ACDA4BACA94}"/>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6ADB8958-5B37-4DD6-B734-46714B85C845}"/>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B201E809-9E5E-4923-89BC-FFEDD7216D02}"/>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111125</xdr:rowOff>
    </xdr:from>
    <xdr:to>
      <xdr:col>116</xdr:col>
      <xdr:colOff>114300</xdr:colOff>
      <xdr:row>105</xdr:row>
      <xdr:rowOff>41275</xdr:rowOff>
    </xdr:to>
    <xdr:sp macro="" textlink="">
      <xdr:nvSpPr>
        <xdr:cNvPr id="839" name="楕円 838">
          <a:extLst>
            <a:ext uri="{FF2B5EF4-FFF2-40B4-BE49-F238E27FC236}">
              <a16:creationId xmlns:a16="http://schemas.microsoft.com/office/drawing/2014/main" id="{EEBEE925-8EE5-4AFD-8F45-01B67397A8E3}"/>
            </a:ext>
          </a:extLst>
        </xdr:cNvPr>
        <xdr:cNvSpPr/>
      </xdr:nvSpPr>
      <xdr:spPr>
        <a:xfrm>
          <a:off x="19904710" y="17941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133985</xdr:rowOff>
    </xdr:from>
    <xdr:ext cx="469900" cy="258445"/>
    <xdr:sp macro="" textlink="">
      <xdr:nvSpPr>
        <xdr:cNvPr id="840" name="【庁舎】&#10;一人当たり面積該当値テキスト">
          <a:extLst>
            <a:ext uri="{FF2B5EF4-FFF2-40B4-BE49-F238E27FC236}">
              <a16:creationId xmlns:a16="http://schemas.microsoft.com/office/drawing/2014/main" id="{0A5C243F-A907-4378-B108-5409E211D528}"/>
            </a:ext>
          </a:extLst>
        </xdr:cNvPr>
        <xdr:cNvSpPr txBox="1"/>
      </xdr:nvSpPr>
      <xdr:spPr>
        <a:xfrm>
          <a:off x="19985990" y="17789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113665</xdr:rowOff>
    </xdr:from>
    <xdr:to>
      <xdr:col>112</xdr:col>
      <xdr:colOff>38100</xdr:colOff>
      <xdr:row>105</xdr:row>
      <xdr:rowOff>43815</xdr:rowOff>
    </xdr:to>
    <xdr:sp macro="" textlink="">
      <xdr:nvSpPr>
        <xdr:cNvPr id="841" name="楕円 840">
          <a:extLst>
            <a:ext uri="{FF2B5EF4-FFF2-40B4-BE49-F238E27FC236}">
              <a16:creationId xmlns:a16="http://schemas.microsoft.com/office/drawing/2014/main" id="{A8EBCF61-5C9C-488D-B9C4-F4D9A008C42C}"/>
            </a:ext>
          </a:extLst>
        </xdr:cNvPr>
        <xdr:cNvSpPr/>
      </xdr:nvSpPr>
      <xdr:spPr>
        <a:xfrm>
          <a:off x="19161760" y="17944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161925</xdr:rowOff>
    </xdr:from>
    <xdr:to>
      <xdr:col>116</xdr:col>
      <xdr:colOff>63500</xdr:colOff>
      <xdr:row>104</xdr:row>
      <xdr:rowOff>164465</xdr:rowOff>
    </xdr:to>
    <xdr:cxnSp macro="">
      <xdr:nvCxnSpPr>
        <xdr:cNvPr id="842" name="直線コネクタ 841">
          <a:extLst>
            <a:ext uri="{FF2B5EF4-FFF2-40B4-BE49-F238E27FC236}">
              <a16:creationId xmlns:a16="http://schemas.microsoft.com/office/drawing/2014/main" id="{89300CDF-5D07-4A00-BCEA-577B16DE1CCF}"/>
            </a:ext>
          </a:extLst>
        </xdr:cNvPr>
        <xdr:cNvCxnSpPr/>
      </xdr:nvCxnSpPr>
      <xdr:spPr>
        <a:xfrm flipV="1">
          <a:off x="19204940" y="17994630"/>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120650</xdr:rowOff>
    </xdr:from>
    <xdr:to>
      <xdr:col>107</xdr:col>
      <xdr:colOff>101600</xdr:colOff>
      <xdr:row>105</xdr:row>
      <xdr:rowOff>50165</xdr:rowOff>
    </xdr:to>
    <xdr:sp macro="" textlink="">
      <xdr:nvSpPr>
        <xdr:cNvPr id="843" name="楕円 842">
          <a:extLst>
            <a:ext uri="{FF2B5EF4-FFF2-40B4-BE49-F238E27FC236}">
              <a16:creationId xmlns:a16="http://schemas.microsoft.com/office/drawing/2014/main" id="{0937EFA5-4D81-446C-8469-00BEC5815EAF}"/>
            </a:ext>
          </a:extLst>
        </xdr:cNvPr>
        <xdr:cNvSpPr/>
      </xdr:nvSpPr>
      <xdr:spPr>
        <a:xfrm>
          <a:off x="18345150" y="17953355"/>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164465</xdr:rowOff>
    </xdr:from>
    <xdr:to>
      <xdr:col>111</xdr:col>
      <xdr:colOff>177800</xdr:colOff>
      <xdr:row>104</xdr:row>
      <xdr:rowOff>170815</xdr:rowOff>
    </xdr:to>
    <xdr:cxnSp macro="">
      <xdr:nvCxnSpPr>
        <xdr:cNvPr id="844" name="直線コネクタ 843">
          <a:extLst>
            <a:ext uri="{FF2B5EF4-FFF2-40B4-BE49-F238E27FC236}">
              <a16:creationId xmlns:a16="http://schemas.microsoft.com/office/drawing/2014/main" id="{518784CF-252B-4674-B2B7-85A7A62FEBAF}"/>
            </a:ext>
          </a:extLst>
        </xdr:cNvPr>
        <xdr:cNvCxnSpPr/>
      </xdr:nvCxnSpPr>
      <xdr:spPr>
        <a:xfrm flipV="1">
          <a:off x="18399760" y="17999075"/>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128270</xdr:rowOff>
    </xdr:from>
    <xdr:to>
      <xdr:col>102</xdr:col>
      <xdr:colOff>165100</xdr:colOff>
      <xdr:row>105</xdr:row>
      <xdr:rowOff>58420</xdr:rowOff>
    </xdr:to>
    <xdr:sp macro="" textlink="">
      <xdr:nvSpPr>
        <xdr:cNvPr id="845" name="楕円 844">
          <a:extLst>
            <a:ext uri="{FF2B5EF4-FFF2-40B4-BE49-F238E27FC236}">
              <a16:creationId xmlns:a16="http://schemas.microsoft.com/office/drawing/2014/main" id="{1032414F-6E24-4D6F-AA81-8C6485C70A69}"/>
            </a:ext>
          </a:extLst>
        </xdr:cNvPr>
        <xdr:cNvSpPr/>
      </xdr:nvSpPr>
      <xdr:spPr>
        <a:xfrm>
          <a:off x="17547590" y="179628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170815</xdr:rowOff>
    </xdr:from>
    <xdr:to>
      <xdr:col>107</xdr:col>
      <xdr:colOff>50800</xdr:colOff>
      <xdr:row>105</xdr:row>
      <xdr:rowOff>7620</xdr:rowOff>
    </xdr:to>
    <xdr:cxnSp macro="">
      <xdr:nvCxnSpPr>
        <xdr:cNvPr id="846" name="直線コネクタ 845">
          <a:extLst>
            <a:ext uri="{FF2B5EF4-FFF2-40B4-BE49-F238E27FC236}">
              <a16:creationId xmlns:a16="http://schemas.microsoft.com/office/drawing/2014/main" id="{45C75CE9-FDA7-409E-BEC8-14E547C78C30}"/>
            </a:ext>
          </a:extLst>
        </xdr:cNvPr>
        <xdr:cNvCxnSpPr/>
      </xdr:nvCxnSpPr>
      <xdr:spPr>
        <a:xfrm flipV="1">
          <a:off x="17602200" y="18005425"/>
          <a:ext cx="7975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133985</xdr:rowOff>
    </xdr:from>
    <xdr:to>
      <xdr:col>98</xdr:col>
      <xdr:colOff>38100</xdr:colOff>
      <xdr:row>105</xdr:row>
      <xdr:rowOff>64135</xdr:rowOff>
    </xdr:to>
    <xdr:sp macro="" textlink="">
      <xdr:nvSpPr>
        <xdr:cNvPr id="847" name="楕円 846">
          <a:extLst>
            <a:ext uri="{FF2B5EF4-FFF2-40B4-BE49-F238E27FC236}">
              <a16:creationId xmlns:a16="http://schemas.microsoft.com/office/drawing/2014/main" id="{2F64E7F8-7E29-4A14-926D-558346A3002E}"/>
            </a:ext>
          </a:extLst>
        </xdr:cNvPr>
        <xdr:cNvSpPr/>
      </xdr:nvSpPr>
      <xdr:spPr>
        <a:xfrm>
          <a:off x="16761460" y="17960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xdr:rowOff>
    </xdr:from>
    <xdr:to>
      <xdr:col>102</xdr:col>
      <xdr:colOff>114300</xdr:colOff>
      <xdr:row>105</xdr:row>
      <xdr:rowOff>13335</xdr:rowOff>
    </xdr:to>
    <xdr:cxnSp macro="">
      <xdr:nvCxnSpPr>
        <xdr:cNvPr id="848" name="直線コネクタ 847">
          <a:extLst>
            <a:ext uri="{FF2B5EF4-FFF2-40B4-BE49-F238E27FC236}">
              <a16:creationId xmlns:a16="http://schemas.microsoft.com/office/drawing/2014/main" id="{BE0B05CE-ADC1-4267-8560-65C359977E1F}"/>
            </a:ext>
          </a:extLst>
        </xdr:cNvPr>
        <xdr:cNvCxnSpPr/>
      </xdr:nvCxnSpPr>
      <xdr:spPr>
        <a:xfrm flipV="1">
          <a:off x="16804640" y="18011775"/>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149860</xdr:rowOff>
    </xdr:from>
    <xdr:ext cx="469900" cy="259080"/>
    <xdr:sp macro="" textlink="">
      <xdr:nvSpPr>
        <xdr:cNvPr id="849" name="n_1aveValue【庁舎】&#10;一人当たり面積">
          <a:extLst>
            <a:ext uri="{FF2B5EF4-FFF2-40B4-BE49-F238E27FC236}">
              <a16:creationId xmlns:a16="http://schemas.microsoft.com/office/drawing/2014/main" id="{B204A260-586B-4D9F-BB98-18E60B6BE575}"/>
            </a:ext>
          </a:extLst>
        </xdr:cNvPr>
        <xdr:cNvSpPr txBox="1"/>
      </xdr:nvSpPr>
      <xdr:spPr>
        <a:xfrm>
          <a:off x="18982055" y="181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15240</xdr:rowOff>
    </xdr:from>
    <xdr:ext cx="469265" cy="259080"/>
    <xdr:sp macro="" textlink="">
      <xdr:nvSpPr>
        <xdr:cNvPr id="850" name="n_2aveValue【庁舎】&#10;一人当たり面積">
          <a:extLst>
            <a:ext uri="{FF2B5EF4-FFF2-40B4-BE49-F238E27FC236}">
              <a16:creationId xmlns:a16="http://schemas.microsoft.com/office/drawing/2014/main" id="{19DB17CB-2E2E-4D5C-8392-FEB504693E48}"/>
            </a:ext>
          </a:extLst>
        </xdr:cNvPr>
        <xdr:cNvSpPr txBox="1"/>
      </xdr:nvSpPr>
      <xdr:spPr>
        <a:xfrm>
          <a:off x="18181955" y="18192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158115</xdr:rowOff>
    </xdr:from>
    <xdr:ext cx="469265" cy="258445"/>
    <xdr:sp macro="" textlink="">
      <xdr:nvSpPr>
        <xdr:cNvPr id="851" name="n_3aveValue【庁舎】&#10;一人当たり面積">
          <a:extLst>
            <a:ext uri="{FF2B5EF4-FFF2-40B4-BE49-F238E27FC236}">
              <a16:creationId xmlns:a16="http://schemas.microsoft.com/office/drawing/2014/main" id="{604F1A3A-4476-4B22-A861-300139669147}"/>
            </a:ext>
          </a:extLst>
        </xdr:cNvPr>
        <xdr:cNvSpPr txBox="1"/>
      </xdr:nvSpPr>
      <xdr:spPr>
        <a:xfrm>
          <a:off x="17384395" y="18162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24130</xdr:rowOff>
    </xdr:from>
    <xdr:ext cx="469265" cy="259080"/>
    <xdr:sp macro="" textlink="">
      <xdr:nvSpPr>
        <xdr:cNvPr id="852" name="n_4aveValue【庁舎】&#10;一人当たり面積">
          <a:extLst>
            <a:ext uri="{FF2B5EF4-FFF2-40B4-BE49-F238E27FC236}">
              <a16:creationId xmlns:a16="http://schemas.microsoft.com/office/drawing/2014/main" id="{F745E4CB-EEDD-4D13-A4FE-855EE8318ABA}"/>
            </a:ext>
          </a:extLst>
        </xdr:cNvPr>
        <xdr:cNvSpPr txBox="1"/>
      </xdr:nvSpPr>
      <xdr:spPr>
        <a:xfrm>
          <a:off x="16588740" y="1819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60960</xdr:rowOff>
    </xdr:from>
    <xdr:ext cx="469900" cy="259080"/>
    <xdr:sp macro="" textlink="">
      <xdr:nvSpPr>
        <xdr:cNvPr id="853" name="n_1mainValue【庁舎】&#10;一人当たり面積">
          <a:extLst>
            <a:ext uri="{FF2B5EF4-FFF2-40B4-BE49-F238E27FC236}">
              <a16:creationId xmlns:a16="http://schemas.microsoft.com/office/drawing/2014/main" id="{FF9A3370-4DB6-4AF7-A19F-766140CA31DD}"/>
            </a:ext>
          </a:extLst>
        </xdr:cNvPr>
        <xdr:cNvSpPr txBox="1"/>
      </xdr:nvSpPr>
      <xdr:spPr>
        <a:xfrm>
          <a:off x="18982055" y="17716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66675</xdr:rowOff>
    </xdr:from>
    <xdr:ext cx="469265" cy="258445"/>
    <xdr:sp macro="" textlink="">
      <xdr:nvSpPr>
        <xdr:cNvPr id="854" name="n_2mainValue【庁舎】&#10;一人当たり面積">
          <a:extLst>
            <a:ext uri="{FF2B5EF4-FFF2-40B4-BE49-F238E27FC236}">
              <a16:creationId xmlns:a16="http://schemas.microsoft.com/office/drawing/2014/main" id="{A77545A2-07EC-41B8-9BBB-A22B3428A29B}"/>
            </a:ext>
          </a:extLst>
        </xdr:cNvPr>
        <xdr:cNvSpPr txBox="1"/>
      </xdr:nvSpPr>
      <xdr:spPr>
        <a:xfrm>
          <a:off x="18181955" y="17724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74930</xdr:rowOff>
    </xdr:from>
    <xdr:ext cx="469265" cy="258445"/>
    <xdr:sp macro="" textlink="">
      <xdr:nvSpPr>
        <xdr:cNvPr id="855" name="n_3mainValue【庁舎】&#10;一人当たり面積">
          <a:extLst>
            <a:ext uri="{FF2B5EF4-FFF2-40B4-BE49-F238E27FC236}">
              <a16:creationId xmlns:a16="http://schemas.microsoft.com/office/drawing/2014/main" id="{AB453166-CBAB-408F-911C-06FBE15AE88B}"/>
            </a:ext>
          </a:extLst>
        </xdr:cNvPr>
        <xdr:cNvSpPr txBox="1"/>
      </xdr:nvSpPr>
      <xdr:spPr>
        <a:xfrm>
          <a:off x="17384395" y="17734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80645</xdr:rowOff>
    </xdr:from>
    <xdr:ext cx="469265" cy="259080"/>
    <xdr:sp macro="" textlink="">
      <xdr:nvSpPr>
        <xdr:cNvPr id="856" name="n_4mainValue【庁舎】&#10;一人当たり面積">
          <a:extLst>
            <a:ext uri="{FF2B5EF4-FFF2-40B4-BE49-F238E27FC236}">
              <a16:creationId xmlns:a16="http://schemas.microsoft.com/office/drawing/2014/main" id="{275A0EE2-C003-42FF-8F92-DEE8DD770634}"/>
            </a:ext>
          </a:extLst>
        </xdr:cNvPr>
        <xdr:cNvSpPr txBox="1"/>
      </xdr:nvSpPr>
      <xdr:spPr>
        <a:xfrm>
          <a:off x="16588740" y="17741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4B8B0801-7909-461F-89CA-BBD8040E341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77BE07E-E3B5-432F-99B7-C0FBCAC2CC31}"/>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67AF8C33-16A7-4E4B-8E76-3F6D606E74BF}"/>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類似団体と比較して有形固定資産減価償却率が特に高くなっている施設は、体育館・プール、図書館、福祉施設、一般廃棄物処理施設であるが、その他の施設についても全体的に高い傾向にある。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また、類似団体と比較して一人当たりの面積が大きい福祉施設については、近年増加傾向にあり、将来の人口減少を踏まえた市民ニーズを見極めながら、必要な修繕・維持補修や計画的な改修・更新等に取り組むとともに、統合・廃止の検討の必要が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庁舎については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老朽化による建替えを行った結果</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有形固定資産減価償却率が大きく減少したため、類似団体と比較して低くなっている</a:t>
          </a:r>
          <a:r>
            <a:rPr kumimoji="1" lang="ja-JP" altLang="en-US" sz="1300">
              <a:solidFill>
                <a:sysClr val="windowText" lastClr="000000"/>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06&#26085;&#21521;&#24066;&#9745;\&#12304;&#36001;&#25919;&#29366;&#27841;&#36039;&#26009;&#38598;&#12305;_452068_&#26085;&#21521;&#24066;_2022(2&#22238;&#30446;)0910&#20462;&#27491;.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06&#26085;&#21521;&#24066;&#9745;/&#12304;&#36001;&#25919;&#29366;&#27841;&#36039;&#26009;&#38598;&#12305;_452068_&#26085;&#21521;&#24066;_2022(2&#22238;&#30446;)091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82.6</v>
          </cell>
          <cell r="BX51">
            <v>71.8</v>
          </cell>
          <cell r="CF51">
            <v>59.4</v>
          </cell>
          <cell r="CN51">
            <v>40.799999999999997</v>
          </cell>
          <cell r="CV51">
            <v>30.4</v>
          </cell>
        </row>
        <row r="53">
          <cell r="BP53">
            <v>49.6</v>
          </cell>
          <cell r="BX53">
            <v>51.1</v>
          </cell>
          <cell r="CF53">
            <v>52.9</v>
          </cell>
          <cell r="CN53">
            <v>54.2</v>
          </cell>
          <cell r="CV53">
            <v>55.9</v>
          </cell>
        </row>
        <row r="55">
          <cell r="AN55" t="str">
            <v>類似団体内平均値</v>
          </cell>
          <cell r="BP55">
            <v>25.3</v>
          </cell>
          <cell r="BX55">
            <v>25.5</v>
          </cell>
          <cell r="CF55">
            <v>25.1</v>
          </cell>
          <cell r="CN55">
            <v>18</v>
          </cell>
          <cell r="CV55">
            <v>12.7</v>
          </cell>
        </row>
        <row r="57">
          <cell r="BP57">
            <v>59.7</v>
          </cell>
          <cell r="BX57">
            <v>60.9</v>
          </cell>
          <cell r="CF57">
            <v>61</v>
          </cell>
          <cell r="CN57">
            <v>62.1</v>
          </cell>
          <cell r="CV57">
            <v>63.1</v>
          </cell>
        </row>
        <row r="73">
          <cell r="AN73" t="str">
            <v>当該団体値</v>
          </cell>
          <cell r="BP73">
            <v>82.6</v>
          </cell>
          <cell r="BX73">
            <v>71.8</v>
          </cell>
          <cell r="CF73">
            <v>59.4</v>
          </cell>
          <cell r="CN73">
            <v>40.799999999999997</v>
          </cell>
          <cell r="CV73">
            <v>30.4</v>
          </cell>
        </row>
        <row r="75">
          <cell r="BP75">
            <v>11.1</v>
          </cell>
          <cell r="BX75">
            <v>10.8</v>
          </cell>
          <cell r="CF75">
            <v>10.6</v>
          </cell>
          <cell r="CN75">
            <v>10.7</v>
          </cell>
          <cell r="CV75">
            <v>11</v>
          </cell>
        </row>
        <row r="77">
          <cell r="AN77" t="str">
            <v>類似団体内平均値</v>
          </cell>
          <cell r="BP77">
            <v>25.3</v>
          </cell>
          <cell r="BX77">
            <v>25.5</v>
          </cell>
          <cell r="CF77">
            <v>25.1</v>
          </cell>
          <cell r="CN77">
            <v>18</v>
          </cell>
          <cell r="CV77">
            <v>12.7</v>
          </cell>
        </row>
        <row r="79">
          <cell r="BP79">
            <v>6.9</v>
          </cell>
          <cell r="BX79">
            <v>6.6</v>
          </cell>
          <cell r="CF79">
            <v>6.4</v>
          </cell>
          <cell r="CN79">
            <v>6.6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14" t="s">
        <v>134</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3.4" x14ac:dyDescent="0.2">
      <c r="B2" s="3" t="s">
        <v>135</v>
      </c>
      <c r="C2" s="3"/>
      <c r="D2" s="10"/>
    </row>
    <row r="3" spans="1:119" ht="18.75" customHeight="1" x14ac:dyDescent="0.2">
      <c r="A3" s="2"/>
      <c r="B3" s="469" t="s">
        <v>137</v>
      </c>
      <c r="C3" s="470"/>
      <c r="D3" s="470"/>
      <c r="E3" s="471"/>
      <c r="F3" s="471"/>
      <c r="G3" s="471"/>
      <c r="H3" s="471"/>
      <c r="I3" s="471"/>
      <c r="J3" s="471"/>
      <c r="K3" s="471"/>
      <c r="L3" s="471" t="s">
        <v>140</v>
      </c>
      <c r="M3" s="471"/>
      <c r="N3" s="471"/>
      <c r="O3" s="471"/>
      <c r="P3" s="471"/>
      <c r="Q3" s="471"/>
      <c r="R3" s="478"/>
      <c r="S3" s="478"/>
      <c r="T3" s="478"/>
      <c r="U3" s="478"/>
      <c r="V3" s="479"/>
      <c r="W3" s="318" t="s">
        <v>142</v>
      </c>
      <c r="X3" s="319"/>
      <c r="Y3" s="319"/>
      <c r="Z3" s="319"/>
      <c r="AA3" s="319"/>
      <c r="AB3" s="470"/>
      <c r="AC3" s="478" t="s">
        <v>145</v>
      </c>
      <c r="AD3" s="319"/>
      <c r="AE3" s="319"/>
      <c r="AF3" s="319"/>
      <c r="AG3" s="319"/>
      <c r="AH3" s="319"/>
      <c r="AI3" s="319"/>
      <c r="AJ3" s="319"/>
      <c r="AK3" s="319"/>
      <c r="AL3" s="320"/>
      <c r="AM3" s="318" t="s">
        <v>146</v>
      </c>
      <c r="AN3" s="319"/>
      <c r="AO3" s="319"/>
      <c r="AP3" s="319"/>
      <c r="AQ3" s="319"/>
      <c r="AR3" s="319"/>
      <c r="AS3" s="319"/>
      <c r="AT3" s="319"/>
      <c r="AU3" s="319"/>
      <c r="AV3" s="319"/>
      <c r="AW3" s="319"/>
      <c r="AX3" s="320"/>
      <c r="AY3" s="315" t="s">
        <v>8</v>
      </c>
      <c r="AZ3" s="316"/>
      <c r="BA3" s="316"/>
      <c r="BB3" s="316"/>
      <c r="BC3" s="316"/>
      <c r="BD3" s="316"/>
      <c r="BE3" s="316"/>
      <c r="BF3" s="316"/>
      <c r="BG3" s="316"/>
      <c r="BH3" s="316"/>
      <c r="BI3" s="316"/>
      <c r="BJ3" s="316"/>
      <c r="BK3" s="316"/>
      <c r="BL3" s="316"/>
      <c r="BM3" s="317"/>
      <c r="BN3" s="318" t="s">
        <v>150</v>
      </c>
      <c r="BO3" s="319"/>
      <c r="BP3" s="319"/>
      <c r="BQ3" s="319"/>
      <c r="BR3" s="319"/>
      <c r="BS3" s="319"/>
      <c r="BT3" s="319"/>
      <c r="BU3" s="320"/>
      <c r="BV3" s="318" t="s">
        <v>151</v>
      </c>
      <c r="BW3" s="319"/>
      <c r="BX3" s="319"/>
      <c r="BY3" s="319"/>
      <c r="BZ3" s="319"/>
      <c r="CA3" s="319"/>
      <c r="CB3" s="319"/>
      <c r="CC3" s="320"/>
      <c r="CD3" s="315" t="s">
        <v>8</v>
      </c>
      <c r="CE3" s="316"/>
      <c r="CF3" s="316"/>
      <c r="CG3" s="316"/>
      <c r="CH3" s="316"/>
      <c r="CI3" s="316"/>
      <c r="CJ3" s="316"/>
      <c r="CK3" s="316"/>
      <c r="CL3" s="316"/>
      <c r="CM3" s="316"/>
      <c r="CN3" s="316"/>
      <c r="CO3" s="316"/>
      <c r="CP3" s="316"/>
      <c r="CQ3" s="316"/>
      <c r="CR3" s="316"/>
      <c r="CS3" s="317"/>
      <c r="CT3" s="318" t="s">
        <v>154</v>
      </c>
      <c r="CU3" s="319"/>
      <c r="CV3" s="319"/>
      <c r="CW3" s="319"/>
      <c r="CX3" s="319"/>
      <c r="CY3" s="319"/>
      <c r="CZ3" s="319"/>
      <c r="DA3" s="320"/>
      <c r="DB3" s="318" t="s">
        <v>129</v>
      </c>
      <c r="DC3" s="319"/>
      <c r="DD3" s="319"/>
      <c r="DE3" s="319"/>
      <c r="DF3" s="319"/>
      <c r="DG3" s="319"/>
      <c r="DH3" s="319"/>
      <c r="DI3" s="320"/>
    </row>
    <row r="4" spans="1:119" ht="18.75" customHeight="1" x14ac:dyDescent="0.2">
      <c r="A4" s="2"/>
      <c r="B4" s="472"/>
      <c r="C4" s="473"/>
      <c r="D4" s="473"/>
      <c r="E4" s="474"/>
      <c r="F4" s="474"/>
      <c r="G4" s="474"/>
      <c r="H4" s="474"/>
      <c r="I4" s="474"/>
      <c r="J4" s="474"/>
      <c r="K4" s="474"/>
      <c r="L4" s="474"/>
      <c r="M4" s="474"/>
      <c r="N4" s="474"/>
      <c r="O4" s="474"/>
      <c r="P4" s="474"/>
      <c r="Q4" s="474"/>
      <c r="R4" s="480"/>
      <c r="S4" s="480"/>
      <c r="T4" s="480"/>
      <c r="U4" s="480"/>
      <c r="V4" s="481"/>
      <c r="W4" s="484"/>
      <c r="X4" s="463"/>
      <c r="Y4" s="463"/>
      <c r="Z4" s="463"/>
      <c r="AA4" s="463"/>
      <c r="AB4" s="473"/>
      <c r="AC4" s="480"/>
      <c r="AD4" s="463"/>
      <c r="AE4" s="463"/>
      <c r="AF4" s="463"/>
      <c r="AG4" s="463"/>
      <c r="AH4" s="463"/>
      <c r="AI4" s="463"/>
      <c r="AJ4" s="463"/>
      <c r="AK4" s="463"/>
      <c r="AL4" s="487"/>
      <c r="AM4" s="485"/>
      <c r="AN4" s="486"/>
      <c r="AO4" s="486"/>
      <c r="AP4" s="486"/>
      <c r="AQ4" s="486"/>
      <c r="AR4" s="486"/>
      <c r="AS4" s="486"/>
      <c r="AT4" s="486"/>
      <c r="AU4" s="486"/>
      <c r="AV4" s="486"/>
      <c r="AW4" s="486"/>
      <c r="AX4" s="488"/>
      <c r="AY4" s="321" t="s">
        <v>155</v>
      </c>
      <c r="AZ4" s="322"/>
      <c r="BA4" s="322"/>
      <c r="BB4" s="322"/>
      <c r="BC4" s="322"/>
      <c r="BD4" s="322"/>
      <c r="BE4" s="322"/>
      <c r="BF4" s="322"/>
      <c r="BG4" s="322"/>
      <c r="BH4" s="322"/>
      <c r="BI4" s="322"/>
      <c r="BJ4" s="322"/>
      <c r="BK4" s="322"/>
      <c r="BL4" s="322"/>
      <c r="BM4" s="323"/>
      <c r="BN4" s="324">
        <v>34054545</v>
      </c>
      <c r="BO4" s="325"/>
      <c r="BP4" s="325"/>
      <c r="BQ4" s="325"/>
      <c r="BR4" s="325"/>
      <c r="BS4" s="325"/>
      <c r="BT4" s="325"/>
      <c r="BU4" s="326"/>
      <c r="BV4" s="324">
        <v>35739605</v>
      </c>
      <c r="BW4" s="325"/>
      <c r="BX4" s="325"/>
      <c r="BY4" s="325"/>
      <c r="BZ4" s="325"/>
      <c r="CA4" s="325"/>
      <c r="CB4" s="325"/>
      <c r="CC4" s="326"/>
      <c r="CD4" s="327" t="s">
        <v>153</v>
      </c>
      <c r="CE4" s="328"/>
      <c r="CF4" s="328"/>
      <c r="CG4" s="328"/>
      <c r="CH4" s="328"/>
      <c r="CI4" s="328"/>
      <c r="CJ4" s="328"/>
      <c r="CK4" s="328"/>
      <c r="CL4" s="328"/>
      <c r="CM4" s="328"/>
      <c r="CN4" s="328"/>
      <c r="CO4" s="328"/>
      <c r="CP4" s="328"/>
      <c r="CQ4" s="328"/>
      <c r="CR4" s="328"/>
      <c r="CS4" s="329"/>
      <c r="CT4" s="330">
        <v>4.5</v>
      </c>
      <c r="CU4" s="331"/>
      <c r="CV4" s="331"/>
      <c r="CW4" s="331"/>
      <c r="CX4" s="331"/>
      <c r="CY4" s="331"/>
      <c r="CZ4" s="331"/>
      <c r="DA4" s="332"/>
      <c r="DB4" s="330">
        <v>4.3</v>
      </c>
      <c r="DC4" s="331"/>
      <c r="DD4" s="331"/>
      <c r="DE4" s="331"/>
      <c r="DF4" s="331"/>
      <c r="DG4" s="331"/>
      <c r="DH4" s="331"/>
      <c r="DI4" s="332"/>
    </row>
    <row r="5" spans="1:119" ht="18.75" customHeight="1" x14ac:dyDescent="0.2">
      <c r="A5" s="2"/>
      <c r="B5" s="475"/>
      <c r="C5" s="476"/>
      <c r="D5" s="476"/>
      <c r="E5" s="477"/>
      <c r="F5" s="477"/>
      <c r="G5" s="477"/>
      <c r="H5" s="477"/>
      <c r="I5" s="477"/>
      <c r="J5" s="477"/>
      <c r="K5" s="477"/>
      <c r="L5" s="477"/>
      <c r="M5" s="477"/>
      <c r="N5" s="477"/>
      <c r="O5" s="477"/>
      <c r="P5" s="477"/>
      <c r="Q5" s="477"/>
      <c r="R5" s="482"/>
      <c r="S5" s="482"/>
      <c r="T5" s="482"/>
      <c r="U5" s="482"/>
      <c r="V5" s="483"/>
      <c r="W5" s="485"/>
      <c r="X5" s="486"/>
      <c r="Y5" s="486"/>
      <c r="Z5" s="486"/>
      <c r="AA5" s="486"/>
      <c r="AB5" s="476"/>
      <c r="AC5" s="482"/>
      <c r="AD5" s="486"/>
      <c r="AE5" s="486"/>
      <c r="AF5" s="486"/>
      <c r="AG5" s="486"/>
      <c r="AH5" s="486"/>
      <c r="AI5" s="486"/>
      <c r="AJ5" s="486"/>
      <c r="AK5" s="486"/>
      <c r="AL5" s="488"/>
      <c r="AM5" s="333" t="s">
        <v>156</v>
      </c>
      <c r="AN5" s="334"/>
      <c r="AO5" s="334"/>
      <c r="AP5" s="334"/>
      <c r="AQ5" s="334"/>
      <c r="AR5" s="334"/>
      <c r="AS5" s="334"/>
      <c r="AT5" s="335"/>
      <c r="AU5" s="336" t="s">
        <v>74</v>
      </c>
      <c r="AV5" s="337"/>
      <c r="AW5" s="337"/>
      <c r="AX5" s="337"/>
      <c r="AY5" s="338" t="s">
        <v>147</v>
      </c>
      <c r="AZ5" s="339"/>
      <c r="BA5" s="339"/>
      <c r="BB5" s="339"/>
      <c r="BC5" s="339"/>
      <c r="BD5" s="339"/>
      <c r="BE5" s="339"/>
      <c r="BF5" s="339"/>
      <c r="BG5" s="339"/>
      <c r="BH5" s="339"/>
      <c r="BI5" s="339"/>
      <c r="BJ5" s="339"/>
      <c r="BK5" s="339"/>
      <c r="BL5" s="339"/>
      <c r="BM5" s="340"/>
      <c r="BN5" s="341">
        <v>33161395</v>
      </c>
      <c r="BO5" s="342"/>
      <c r="BP5" s="342"/>
      <c r="BQ5" s="342"/>
      <c r="BR5" s="342"/>
      <c r="BS5" s="342"/>
      <c r="BT5" s="342"/>
      <c r="BU5" s="343"/>
      <c r="BV5" s="341">
        <v>34794758</v>
      </c>
      <c r="BW5" s="342"/>
      <c r="BX5" s="342"/>
      <c r="BY5" s="342"/>
      <c r="BZ5" s="342"/>
      <c r="CA5" s="342"/>
      <c r="CB5" s="342"/>
      <c r="CC5" s="343"/>
      <c r="CD5" s="344" t="s">
        <v>158</v>
      </c>
      <c r="CE5" s="345"/>
      <c r="CF5" s="345"/>
      <c r="CG5" s="345"/>
      <c r="CH5" s="345"/>
      <c r="CI5" s="345"/>
      <c r="CJ5" s="345"/>
      <c r="CK5" s="345"/>
      <c r="CL5" s="345"/>
      <c r="CM5" s="345"/>
      <c r="CN5" s="345"/>
      <c r="CO5" s="345"/>
      <c r="CP5" s="345"/>
      <c r="CQ5" s="345"/>
      <c r="CR5" s="345"/>
      <c r="CS5" s="346"/>
      <c r="CT5" s="347">
        <v>88.9</v>
      </c>
      <c r="CU5" s="348"/>
      <c r="CV5" s="348"/>
      <c r="CW5" s="348"/>
      <c r="CX5" s="348"/>
      <c r="CY5" s="348"/>
      <c r="CZ5" s="348"/>
      <c r="DA5" s="349"/>
      <c r="DB5" s="347">
        <v>87.8</v>
      </c>
      <c r="DC5" s="348"/>
      <c r="DD5" s="348"/>
      <c r="DE5" s="348"/>
      <c r="DF5" s="348"/>
      <c r="DG5" s="348"/>
      <c r="DH5" s="348"/>
      <c r="DI5" s="349"/>
    </row>
    <row r="6" spans="1:119" ht="18.75" customHeight="1" x14ac:dyDescent="0.2">
      <c r="A6" s="2"/>
      <c r="B6" s="489" t="s">
        <v>160</v>
      </c>
      <c r="C6" s="490"/>
      <c r="D6" s="490"/>
      <c r="E6" s="491"/>
      <c r="F6" s="491"/>
      <c r="G6" s="491"/>
      <c r="H6" s="491"/>
      <c r="I6" s="491"/>
      <c r="J6" s="491"/>
      <c r="K6" s="491"/>
      <c r="L6" s="491" t="s">
        <v>163</v>
      </c>
      <c r="M6" s="491"/>
      <c r="N6" s="491"/>
      <c r="O6" s="491"/>
      <c r="P6" s="491"/>
      <c r="Q6" s="491"/>
      <c r="R6" s="495"/>
      <c r="S6" s="495"/>
      <c r="T6" s="495"/>
      <c r="U6" s="495"/>
      <c r="V6" s="496"/>
      <c r="W6" s="499" t="s">
        <v>164</v>
      </c>
      <c r="X6" s="500"/>
      <c r="Y6" s="500"/>
      <c r="Z6" s="500"/>
      <c r="AA6" s="500"/>
      <c r="AB6" s="490"/>
      <c r="AC6" s="501" t="s">
        <v>165</v>
      </c>
      <c r="AD6" s="502"/>
      <c r="AE6" s="502"/>
      <c r="AF6" s="502"/>
      <c r="AG6" s="502"/>
      <c r="AH6" s="502"/>
      <c r="AI6" s="502"/>
      <c r="AJ6" s="502"/>
      <c r="AK6" s="502"/>
      <c r="AL6" s="503"/>
      <c r="AM6" s="333" t="s">
        <v>78</v>
      </c>
      <c r="AN6" s="334"/>
      <c r="AO6" s="334"/>
      <c r="AP6" s="334"/>
      <c r="AQ6" s="334"/>
      <c r="AR6" s="334"/>
      <c r="AS6" s="334"/>
      <c r="AT6" s="335"/>
      <c r="AU6" s="336" t="s">
        <v>74</v>
      </c>
      <c r="AV6" s="337"/>
      <c r="AW6" s="337"/>
      <c r="AX6" s="337"/>
      <c r="AY6" s="338" t="s">
        <v>168</v>
      </c>
      <c r="AZ6" s="339"/>
      <c r="BA6" s="339"/>
      <c r="BB6" s="339"/>
      <c r="BC6" s="339"/>
      <c r="BD6" s="339"/>
      <c r="BE6" s="339"/>
      <c r="BF6" s="339"/>
      <c r="BG6" s="339"/>
      <c r="BH6" s="339"/>
      <c r="BI6" s="339"/>
      <c r="BJ6" s="339"/>
      <c r="BK6" s="339"/>
      <c r="BL6" s="339"/>
      <c r="BM6" s="340"/>
      <c r="BN6" s="341">
        <v>893150</v>
      </c>
      <c r="BO6" s="342"/>
      <c r="BP6" s="342"/>
      <c r="BQ6" s="342"/>
      <c r="BR6" s="342"/>
      <c r="BS6" s="342"/>
      <c r="BT6" s="342"/>
      <c r="BU6" s="343"/>
      <c r="BV6" s="341">
        <v>944847</v>
      </c>
      <c r="BW6" s="342"/>
      <c r="BX6" s="342"/>
      <c r="BY6" s="342"/>
      <c r="BZ6" s="342"/>
      <c r="CA6" s="342"/>
      <c r="CB6" s="342"/>
      <c r="CC6" s="343"/>
      <c r="CD6" s="344" t="s">
        <v>169</v>
      </c>
      <c r="CE6" s="345"/>
      <c r="CF6" s="345"/>
      <c r="CG6" s="345"/>
      <c r="CH6" s="345"/>
      <c r="CI6" s="345"/>
      <c r="CJ6" s="345"/>
      <c r="CK6" s="345"/>
      <c r="CL6" s="345"/>
      <c r="CM6" s="345"/>
      <c r="CN6" s="345"/>
      <c r="CO6" s="345"/>
      <c r="CP6" s="345"/>
      <c r="CQ6" s="345"/>
      <c r="CR6" s="345"/>
      <c r="CS6" s="346"/>
      <c r="CT6" s="350">
        <v>90.2</v>
      </c>
      <c r="CU6" s="351"/>
      <c r="CV6" s="351"/>
      <c r="CW6" s="351"/>
      <c r="CX6" s="351"/>
      <c r="CY6" s="351"/>
      <c r="CZ6" s="351"/>
      <c r="DA6" s="352"/>
      <c r="DB6" s="350">
        <v>92.6</v>
      </c>
      <c r="DC6" s="351"/>
      <c r="DD6" s="351"/>
      <c r="DE6" s="351"/>
      <c r="DF6" s="351"/>
      <c r="DG6" s="351"/>
      <c r="DH6" s="351"/>
      <c r="DI6" s="352"/>
    </row>
    <row r="7" spans="1:119" ht="18.75" customHeight="1" x14ac:dyDescent="0.2">
      <c r="A7" s="2"/>
      <c r="B7" s="472"/>
      <c r="C7" s="473"/>
      <c r="D7" s="473"/>
      <c r="E7" s="474"/>
      <c r="F7" s="474"/>
      <c r="G7" s="474"/>
      <c r="H7" s="474"/>
      <c r="I7" s="474"/>
      <c r="J7" s="474"/>
      <c r="K7" s="474"/>
      <c r="L7" s="474"/>
      <c r="M7" s="474"/>
      <c r="N7" s="474"/>
      <c r="O7" s="474"/>
      <c r="P7" s="474"/>
      <c r="Q7" s="474"/>
      <c r="R7" s="480"/>
      <c r="S7" s="480"/>
      <c r="T7" s="480"/>
      <c r="U7" s="480"/>
      <c r="V7" s="481"/>
      <c r="W7" s="484"/>
      <c r="X7" s="463"/>
      <c r="Y7" s="463"/>
      <c r="Z7" s="463"/>
      <c r="AA7" s="463"/>
      <c r="AB7" s="473"/>
      <c r="AC7" s="504"/>
      <c r="AD7" s="462"/>
      <c r="AE7" s="462"/>
      <c r="AF7" s="462"/>
      <c r="AG7" s="462"/>
      <c r="AH7" s="462"/>
      <c r="AI7" s="462"/>
      <c r="AJ7" s="462"/>
      <c r="AK7" s="462"/>
      <c r="AL7" s="505"/>
      <c r="AM7" s="333" t="s">
        <v>170</v>
      </c>
      <c r="AN7" s="334"/>
      <c r="AO7" s="334"/>
      <c r="AP7" s="334"/>
      <c r="AQ7" s="334"/>
      <c r="AR7" s="334"/>
      <c r="AS7" s="334"/>
      <c r="AT7" s="335"/>
      <c r="AU7" s="336" t="s">
        <v>74</v>
      </c>
      <c r="AV7" s="337"/>
      <c r="AW7" s="337"/>
      <c r="AX7" s="337"/>
      <c r="AY7" s="338" t="s">
        <v>173</v>
      </c>
      <c r="AZ7" s="339"/>
      <c r="BA7" s="339"/>
      <c r="BB7" s="339"/>
      <c r="BC7" s="339"/>
      <c r="BD7" s="339"/>
      <c r="BE7" s="339"/>
      <c r="BF7" s="339"/>
      <c r="BG7" s="339"/>
      <c r="BH7" s="339"/>
      <c r="BI7" s="339"/>
      <c r="BJ7" s="339"/>
      <c r="BK7" s="339"/>
      <c r="BL7" s="339"/>
      <c r="BM7" s="340"/>
      <c r="BN7" s="341">
        <v>160646</v>
      </c>
      <c r="BO7" s="342"/>
      <c r="BP7" s="342"/>
      <c r="BQ7" s="342"/>
      <c r="BR7" s="342"/>
      <c r="BS7" s="342"/>
      <c r="BT7" s="342"/>
      <c r="BU7" s="343"/>
      <c r="BV7" s="341">
        <v>229971</v>
      </c>
      <c r="BW7" s="342"/>
      <c r="BX7" s="342"/>
      <c r="BY7" s="342"/>
      <c r="BZ7" s="342"/>
      <c r="CA7" s="342"/>
      <c r="CB7" s="342"/>
      <c r="CC7" s="343"/>
      <c r="CD7" s="344" t="s">
        <v>174</v>
      </c>
      <c r="CE7" s="345"/>
      <c r="CF7" s="345"/>
      <c r="CG7" s="345"/>
      <c r="CH7" s="345"/>
      <c r="CI7" s="345"/>
      <c r="CJ7" s="345"/>
      <c r="CK7" s="345"/>
      <c r="CL7" s="345"/>
      <c r="CM7" s="345"/>
      <c r="CN7" s="345"/>
      <c r="CO7" s="345"/>
      <c r="CP7" s="345"/>
      <c r="CQ7" s="345"/>
      <c r="CR7" s="345"/>
      <c r="CS7" s="346"/>
      <c r="CT7" s="341">
        <v>16398292</v>
      </c>
      <c r="CU7" s="342"/>
      <c r="CV7" s="342"/>
      <c r="CW7" s="342"/>
      <c r="CX7" s="342"/>
      <c r="CY7" s="342"/>
      <c r="CZ7" s="342"/>
      <c r="DA7" s="343"/>
      <c r="DB7" s="341">
        <v>16661117</v>
      </c>
      <c r="DC7" s="342"/>
      <c r="DD7" s="342"/>
      <c r="DE7" s="342"/>
      <c r="DF7" s="342"/>
      <c r="DG7" s="342"/>
      <c r="DH7" s="342"/>
      <c r="DI7" s="343"/>
    </row>
    <row r="8" spans="1:119" ht="18.75" customHeight="1" x14ac:dyDescent="0.2">
      <c r="A8" s="2"/>
      <c r="B8" s="492"/>
      <c r="C8" s="493"/>
      <c r="D8" s="493"/>
      <c r="E8" s="494"/>
      <c r="F8" s="494"/>
      <c r="G8" s="494"/>
      <c r="H8" s="494"/>
      <c r="I8" s="494"/>
      <c r="J8" s="494"/>
      <c r="K8" s="494"/>
      <c r="L8" s="494"/>
      <c r="M8" s="494"/>
      <c r="N8" s="494"/>
      <c r="O8" s="494"/>
      <c r="P8" s="494"/>
      <c r="Q8" s="494"/>
      <c r="R8" s="497"/>
      <c r="S8" s="497"/>
      <c r="T8" s="497"/>
      <c r="U8" s="497"/>
      <c r="V8" s="498"/>
      <c r="W8" s="431"/>
      <c r="X8" s="432"/>
      <c r="Y8" s="432"/>
      <c r="Z8" s="432"/>
      <c r="AA8" s="432"/>
      <c r="AB8" s="493"/>
      <c r="AC8" s="506"/>
      <c r="AD8" s="507"/>
      <c r="AE8" s="507"/>
      <c r="AF8" s="507"/>
      <c r="AG8" s="507"/>
      <c r="AH8" s="507"/>
      <c r="AI8" s="507"/>
      <c r="AJ8" s="507"/>
      <c r="AK8" s="507"/>
      <c r="AL8" s="508"/>
      <c r="AM8" s="333" t="s">
        <v>175</v>
      </c>
      <c r="AN8" s="334"/>
      <c r="AO8" s="334"/>
      <c r="AP8" s="334"/>
      <c r="AQ8" s="334"/>
      <c r="AR8" s="334"/>
      <c r="AS8" s="334"/>
      <c r="AT8" s="335"/>
      <c r="AU8" s="336" t="s">
        <v>74</v>
      </c>
      <c r="AV8" s="337"/>
      <c r="AW8" s="337"/>
      <c r="AX8" s="337"/>
      <c r="AY8" s="338" t="s">
        <v>178</v>
      </c>
      <c r="AZ8" s="339"/>
      <c r="BA8" s="339"/>
      <c r="BB8" s="339"/>
      <c r="BC8" s="339"/>
      <c r="BD8" s="339"/>
      <c r="BE8" s="339"/>
      <c r="BF8" s="339"/>
      <c r="BG8" s="339"/>
      <c r="BH8" s="339"/>
      <c r="BI8" s="339"/>
      <c r="BJ8" s="339"/>
      <c r="BK8" s="339"/>
      <c r="BL8" s="339"/>
      <c r="BM8" s="340"/>
      <c r="BN8" s="341">
        <v>732504</v>
      </c>
      <c r="BO8" s="342"/>
      <c r="BP8" s="342"/>
      <c r="BQ8" s="342"/>
      <c r="BR8" s="342"/>
      <c r="BS8" s="342"/>
      <c r="BT8" s="342"/>
      <c r="BU8" s="343"/>
      <c r="BV8" s="341">
        <v>714876</v>
      </c>
      <c r="BW8" s="342"/>
      <c r="BX8" s="342"/>
      <c r="BY8" s="342"/>
      <c r="BZ8" s="342"/>
      <c r="CA8" s="342"/>
      <c r="CB8" s="342"/>
      <c r="CC8" s="343"/>
      <c r="CD8" s="344" t="s">
        <v>179</v>
      </c>
      <c r="CE8" s="345"/>
      <c r="CF8" s="345"/>
      <c r="CG8" s="345"/>
      <c r="CH8" s="345"/>
      <c r="CI8" s="345"/>
      <c r="CJ8" s="345"/>
      <c r="CK8" s="345"/>
      <c r="CL8" s="345"/>
      <c r="CM8" s="345"/>
      <c r="CN8" s="345"/>
      <c r="CO8" s="345"/>
      <c r="CP8" s="345"/>
      <c r="CQ8" s="345"/>
      <c r="CR8" s="345"/>
      <c r="CS8" s="346"/>
      <c r="CT8" s="353">
        <v>0.54</v>
      </c>
      <c r="CU8" s="354"/>
      <c r="CV8" s="354"/>
      <c r="CW8" s="354"/>
      <c r="CX8" s="354"/>
      <c r="CY8" s="354"/>
      <c r="CZ8" s="354"/>
      <c r="DA8" s="355"/>
      <c r="DB8" s="353">
        <v>0.54</v>
      </c>
      <c r="DC8" s="354"/>
      <c r="DD8" s="354"/>
      <c r="DE8" s="354"/>
      <c r="DF8" s="354"/>
      <c r="DG8" s="354"/>
      <c r="DH8" s="354"/>
      <c r="DI8" s="355"/>
    </row>
    <row r="9" spans="1:119" ht="18.75" customHeight="1" x14ac:dyDescent="0.2">
      <c r="A9" s="2"/>
      <c r="B9" s="315" t="s">
        <v>21</v>
      </c>
      <c r="C9" s="316"/>
      <c r="D9" s="316"/>
      <c r="E9" s="316"/>
      <c r="F9" s="316"/>
      <c r="G9" s="316"/>
      <c r="H9" s="316"/>
      <c r="I9" s="316"/>
      <c r="J9" s="316"/>
      <c r="K9" s="413"/>
      <c r="L9" s="366" t="s">
        <v>14</v>
      </c>
      <c r="M9" s="367"/>
      <c r="N9" s="367"/>
      <c r="O9" s="367"/>
      <c r="P9" s="367"/>
      <c r="Q9" s="368"/>
      <c r="R9" s="369">
        <v>59629</v>
      </c>
      <c r="S9" s="370"/>
      <c r="T9" s="370"/>
      <c r="U9" s="370"/>
      <c r="V9" s="371"/>
      <c r="W9" s="318" t="s">
        <v>181</v>
      </c>
      <c r="X9" s="319"/>
      <c r="Y9" s="319"/>
      <c r="Z9" s="319"/>
      <c r="AA9" s="319"/>
      <c r="AB9" s="319"/>
      <c r="AC9" s="319"/>
      <c r="AD9" s="319"/>
      <c r="AE9" s="319"/>
      <c r="AF9" s="319"/>
      <c r="AG9" s="319"/>
      <c r="AH9" s="319"/>
      <c r="AI9" s="319"/>
      <c r="AJ9" s="319"/>
      <c r="AK9" s="319"/>
      <c r="AL9" s="320"/>
      <c r="AM9" s="333" t="s">
        <v>182</v>
      </c>
      <c r="AN9" s="334"/>
      <c r="AO9" s="334"/>
      <c r="AP9" s="334"/>
      <c r="AQ9" s="334"/>
      <c r="AR9" s="334"/>
      <c r="AS9" s="334"/>
      <c r="AT9" s="335"/>
      <c r="AU9" s="336" t="s">
        <v>74</v>
      </c>
      <c r="AV9" s="337"/>
      <c r="AW9" s="337"/>
      <c r="AX9" s="337"/>
      <c r="AY9" s="338" t="s">
        <v>75</v>
      </c>
      <c r="AZ9" s="339"/>
      <c r="BA9" s="339"/>
      <c r="BB9" s="339"/>
      <c r="BC9" s="339"/>
      <c r="BD9" s="339"/>
      <c r="BE9" s="339"/>
      <c r="BF9" s="339"/>
      <c r="BG9" s="339"/>
      <c r="BH9" s="339"/>
      <c r="BI9" s="339"/>
      <c r="BJ9" s="339"/>
      <c r="BK9" s="339"/>
      <c r="BL9" s="339"/>
      <c r="BM9" s="340"/>
      <c r="BN9" s="341">
        <v>17628</v>
      </c>
      <c r="BO9" s="342"/>
      <c r="BP9" s="342"/>
      <c r="BQ9" s="342"/>
      <c r="BR9" s="342"/>
      <c r="BS9" s="342"/>
      <c r="BT9" s="342"/>
      <c r="BU9" s="343"/>
      <c r="BV9" s="341">
        <v>87745</v>
      </c>
      <c r="BW9" s="342"/>
      <c r="BX9" s="342"/>
      <c r="BY9" s="342"/>
      <c r="BZ9" s="342"/>
      <c r="CA9" s="342"/>
      <c r="CB9" s="342"/>
      <c r="CC9" s="343"/>
      <c r="CD9" s="344" t="s">
        <v>72</v>
      </c>
      <c r="CE9" s="345"/>
      <c r="CF9" s="345"/>
      <c r="CG9" s="345"/>
      <c r="CH9" s="345"/>
      <c r="CI9" s="345"/>
      <c r="CJ9" s="345"/>
      <c r="CK9" s="345"/>
      <c r="CL9" s="345"/>
      <c r="CM9" s="345"/>
      <c r="CN9" s="345"/>
      <c r="CO9" s="345"/>
      <c r="CP9" s="345"/>
      <c r="CQ9" s="345"/>
      <c r="CR9" s="345"/>
      <c r="CS9" s="346"/>
      <c r="CT9" s="347">
        <v>16.5</v>
      </c>
      <c r="CU9" s="348"/>
      <c r="CV9" s="348"/>
      <c r="CW9" s="348"/>
      <c r="CX9" s="348"/>
      <c r="CY9" s="348"/>
      <c r="CZ9" s="348"/>
      <c r="DA9" s="349"/>
      <c r="DB9" s="347">
        <v>16.7</v>
      </c>
      <c r="DC9" s="348"/>
      <c r="DD9" s="348"/>
      <c r="DE9" s="348"/>
      <c r="DF9" s="348"/>
      <c r="DG9" s="348"/>
      <c r="DH9" s="348"/>
      <c r="DI9" s="349"/>
    </row>
    <row r="10" spans="1:119" ht="18.75" customHeight="1" x14ac:dyDescent="0.2">
      <c r="A10" s="2"/>
      <c r="B10" s="315"/>
      <c r="C10" s="316"/>
      <c r="D10" s="316"/>
      <c r="E10" s="316"/>
      <c r="F10" s="316"/>
      <c r="G10" s="316"/>
      <c r="H10" s="316"/>
      <c r="I10" s="316"/>
      <c r="J10" s="316"/>
      <c r="K10" s="413"/>
      <c r="L10" s="356" t="s">
        <v>185</v>
      </c>
      <c r="M10" s="334"/>
      <c r="N10" s="334"/>
      <c r="O10" s="334"/>
      <c r="P10" s="334"/>
      <c r="Q10" s="335"/>
      <c r="R10" s="357">
        <v>61761</v>
      </c>
      <c r="S10" s="358"/>
      <c r="T10" s="358"/>
      <c r="U10" s="358"/>
      <c r="V10" s="359"/>
      <c r="W10" s="484"/>
      <c r="X10" s="463"/>
      <c r="Y10" s="463"/>
      <c r="Z10" s="463"/>
      <c r="AA10" s="463"/>
      <c r="AB10" s="463"/>
      <c r="AC10" s="463"/>
      <c r="AD10" s="463"/>
      <c r="AE10" s="463"/>
      <c r="AF10" s="463"/>
      <c r="AG10" s="463"/>
      <c r="AH10" s="463"/>
      <c r="AI10" s="463"/>
      <c r="AJ10" s="463"/>
      <c r="AK10" s="463"/>
      <c r="AL10" s="487"/>
      <c r="AM10" s="333" t="s">
        <v>186</v>
      </c>
      <c r="AN10" s="334"/>
      <c r="AO10" s="334"/>
      <c r="AP10" s="334"/>
      <c r="AQ10" s="334"/>
      <c r="AR10" s="334"/>
      <c r="AS10" s="334"/>
      <c r="AT10" s="335"/>
      <c r="AU10" s="336" t="s">
        <v>189</v>
      </c>
      <c r="AV10" s="337"/>
      <c r="AW10" s="337"/>
      <c r="AX10" s="337"/>
      <c r="AY10" s="338" t="s">
        <v>190</v>
      </c>
      <c r="AZ10" s="339"/>
      <c r="BA10" s="339"/>
      <c r="BB10" s="339"/>
      <c r="BC10" s="339"/>
      <c r="BD10" s="339"/>
      <c r="BE10" s="339"/>
      <c r="BF10" s="339"/>
      <c r="BG10" s="339"/>
      <c r="BH10" s="339"/>
      <c r="BI10" s="339"/>
      <c r="BJ10" s="339"/>
      <c r="BK10" s="339"/>
      <c r="BL10" s="339"/>
      <c r="BM10" s="340"/>
      <c r="BN10" s="341">
        <v>959</v>
      </c>
      <c r="BO10" s="342"/>
      <c r="BP10" s="342"/>
      <c r="BQ10" s="342"/>
      <c r="BR10" s="342"/>
      <c r="BS10" s="342"/>
      <c r="BT10" s="342"/>
      <c r="BU10" s="343"/>
      <c r="BV10" s="341">
        <v>911</v>
      </c>
      <c r="BW10" s="342"/>
      <c r="BX10" s="342"/>
      <c r="BY10" s="342"/>
      <c r="BZ10" s="342"/>
      <c r="CA10" s="342"/>
      <c r="CB10" s="342"/>
      <c r="CC10" s="343"/>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5"/>
      <c r="C11" s="316"/>
      <c r="D11" s="316"/>
      <c r="E11" s="316"/>
      <c r="F11" s="316"/>
      <c r="G11" s="316"/>
      <c r="H11" s="316"/>
      <c r="I11" s="316"/>
      <c r="J11" s="316"/>
      <c r="K11" s="413"/>
      <c r="L11" s="360" t="s">
        <v>195</v>
      </c>
      <c r="M11" s="361"/>
      <c r="N11" s="361"/>
      <c r="O11" s="361"/>
      <c r="P11" s="361"/>
      <c r="Q11" s="362"/>
      <c r="R11" s="363" t="s">
        <v>196</v>
      </c>
      <c r="S11" s="364"/>
      <c r="T11" s="364"/>
      <c r="U11" s="364"/>
      <c r="V11" s="365"/>
      <c r="W11" s="484"/>
      <c r="X11" s="463"/>
      <c r="Y11" s="463"/>
      <c r="Z11" s="463"/>
      <c r="AA11" s="463"/>
      <c r="AB11" s="463"/>
      <c r="AC11" s="463"/>
      <c r="AD11" s="463"/>
      <c r="AE11" s="463"/>
      <c r="AF11" s="463"/>
      <c r="AG11" s="463"/>
      <c r="AH11" s="463"/>
      <c r="AI11" s="463"/>
      <c r="AJ11" s="463"/>
      <c r="AK11" s="463"/>
      <c r="AL11" s="487"/>
      <c r="AM11" s="333" t="s">
        <v>197</v>
      </c>
      <c r="AN11" s="334"/>
      <c r="AO11" s="334"/>
      <c r="AP11" s="334"/>
      <c r="AQ11" s="334"/>
      <c r="AR11" s="334"/>
      <c r="AS11" s="334"/>
      <c r="AT11" s="335"/>
      <c r="AU11" s="336" t="s">
        <v>189</v>
      </c>
      <c r="AV11" s="337"/>
      <c r="AW11" s="337"/>
      <c r="AX11" s="337"/>
      <c r="AY11" s="338" t="s">
        <v>198</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201</v>
      </c>
      <c r="CE11" s="345"/>
      <c r="CF11" s="345"/>
      <c r="CG11" s="345"/>
      <c r="CH11" s="345"/>
      <c r="CI11" s="345"/>
      <c r="CJ11" s="345"/>
      <c r="CK11" s="345"/>
      <c r="CL11" s="345"/>
      <c r="CM11" s="345"/>
      <c r="CN11" s="345"/>
      <c r="CO11" s="345"/>
      <c r="CP11" s="345"/>
      <c r="CQ11" s="345"/>
      <c r="CR11" s="345"/>
      <c r="CS11" s="346"/>
      <c r="CT11" s="353" t="s">
        <v>202</v>
      </c>
      <c r="CU11" s="354"/>
      <c r="CV11" s="354"/>
      <c r="CW11" s="354"/>
      <c r="CX11" s="354"/>
      <c r="CY11" s="354"/>
      <c r="CZ11" s="354"/>
      <c r="DA11" s="355"/>
      <c r="DB11" s="353" t="s">
        <v>202</v>
      </c>
      <c r="DC11" s="354"/>
      <c r="DD11" s="354"/>
      <c r="DE11" s="354"/>
      <c r="DF11" s="354"/>
      <c r="DG11" s="354"/>
      <c r="DH11" s="354"/>
      <c r="DI11" s="355"/>
    </row>
    <row r="12" spans="1:119" ht="18.75" customHeight="1" x14ac:dyDescent="0.2">
      <c r="A12" s="2"/>
      <c r="B12" s="509" t="s">
        <v>204</v>
      </c>
      <c r="C12" s="510"/>
      <c r="D12" s="510"/>
      <c r="E12" s="510"/>
      <c r="F12" s="510"/>
      <c r="G12" s="510"/>
      <c r="H12" s="510"/>
      <c r="I12" s="510"/>
      <c r="J12" s="510"/>
      <c r="K12" s="511"/>
      <c r="L12" s="379" t="s">
        <v>205</v>
      </c>
      <c r="M12" s="380"/>
      <c r="N12" s="380"/>
      <c r="O12" s="380"/>
      <c r="P12" s="380"/>
      <c r="Q12" s="381"/>
      <c r="R12" s="382">
        <v>59390</v>
      </c>
      <c r="S12" s="383"/>
      <c r="T12" s="383"/>
      <c r="U12" s="383"/>
      <c r="V12" s="384"/>
      <c r="W12" s="385" t="s">
        <v>8</v>
      </c>
      <c r="X12" s="337"/>
      <c r="Y12" s="337"/>
      <c r="Z12" s="337"/>
      <c r="AA12" s="337"/>
      <c r="AB12" s="386"/>
      <c r="AC12" s="387" t="s">
        <v>108</v>
      </c>
      <c r="AD12" s="388"/>
      <c r="AE12" s="388"/>
      <c r="AF12" s="388"/>
      <c r="AG12" s="389"/>
      <c r="AH12" s="387" t="s">
        <v>207</v>
      </c>
      <c r="AI12" s="388"/>
      <c r="AJ12" s="388"/>
      <c r="AK12" s="388"/>
      <c r="AL12" s="390"/>
      <c r="AM12" s="333" t="s">
        <v>208</v>
      </c>
      <c r="AN12" s="334"/>
      <c r="AO12" s="334"/>
      <c r="AP12" s="334"/>
      <c r="AQ12" s="334"/>
      <c r="AR12" s="334"/>
      <c r="AS12" s="334"/>
      <c r="AT12" s="335"/>
      <c r="AU12" s="336" t="s">
        <v>74</v>
      </c>
      <c r="AV12" s="337"/>
      <c r="AW12" s="337"/>
      <c r="AX12" s="337"/>
      <c r="AY12" s="338" t="s">
        <v>211</v>
      </c>
      <c r="AZ12" s="339"/>
      <c r="BA12" s="339"/>
      <c r="BB12" s="339"/>
      <c r="BC12" s="339"/>
      <c r="BD12" s="339"/>
      <c r="BE12" s="339"/>
      <c r="BF12" s="339"/>
      <c r="BG12" s="339"/>
      <c r="BH12" s="339"/>
      <c r="BI12" s="339"/>
      <c r="BJ12" s="339"/>
      <c r="BK12" s="339"/>
      <c r="BL12" s="339"/>
      <c r="BM12" s="340"/>
      <c r="BN12" s="341">
        <v>200000</v>
      </c>
      <c r="BO12" s="342"/>
      <c r="BP12" s="342"/>
      <c r="BQ12" s="342"/>
      <c r="BR12" s="342"/>
      <c r="BS12" s="342"/>
      <c r="BT12" s="342"/>
      <c r="BU12" s="343"/>
      <c r="BV12" s="341">
        <v>100000</v>
      </c>
      <c r="BW12" s="342"/>
      <c r="BX12" s="342"/>
      <c r="BY12" s="342"/>
      <c r="BZ12" s="342"/>
      <c r="CA12" s="342"/>
      <c r="CB12" s="342"/>
      <c r="CC12" s="343"/>
      <c r="CD12" s="344" t="s">
        <v>212</v>
      </c>
      <c r="CE12" s="345"/>
      <c r="CF12" s="345"/>
      <c r="CG12" s="345"/>
      <c r="CH12" s="345"/>
      <c r="CI12" s="345"/>
      <c r="CJ12" s="345"/>
      <c r="CK12" s="345"/>
      <c r="CL12" s="345"/>
      <c r="CM12" s="345"/>
      <c r="CN12" s="345"/>
      <c r="CO12" s="345"/>
      <c r="CP12" s="345"/>
      <c r="CQ12" s="345"/>
      <c r="CR12" s="345"/>
      <c r="CS12" s="346"/>
      <c r="CT12" s="353" t="s">
        <v>202</v>
      </c>
      <c r="CU12" s="354"/>
      <c r="CV12" s="354"/>
      <c r="CW12" s="354"/>
      <c r="CX12" s="354"/>
      <c r="CY12" s="354"/>
      <c r="CZ12" s="354"/>
      <c r="DA12" s="355"/>
      <c r="DB12" s="353" t="s">
        <v>202</v>
      </c>
      <c r="DC12" s="354"/>
      <c r="DD12" s="354"/>
      <c r="DE12" s="354"/>
      <c r="DF12" s="354"/>
      <c r="DG12" s="354"/>
      <c r="DH12" s="354"/>
      <c r="DI12" s="355"/>
    </row>
    <row r="13" spans="1:119" ht="18.75" customHeight="1" x14ac:dyDescent="0.2">
      <c r="A13" s="2"/>
      <c r="B13" s="512"/>
      <c r="C13" s="513"/>
      <c r="D13" s="513"/>
      <c r="E13" s="513"/>
      <c r="F13" s="513"/>
      <c r="G13" s="513"/>
      <c r="H13" s="513"/>
      <c r="I13" s="513"/>
      <c r="J13" s="513"/>
      <c r="K13" s="514"/>
      <c r="L13" s="14"/>
      <c r="M13" s="372" t="s">
        <v>214</v>
      </c>
      <c r="N13" s="373"/>
      <c r="O13" s="373"/>
      <c r="P13" s="373"/>
      <c r="Q13" s="374"/>
      <c r="R13" s="375">
        <v>58984</v>
      </c>
      <c r="S13" s="376"/>
      <c r="T13" s="376"/>
      <c r="U13" s="376"/>
      <c r="V13" s="377"/>
      <c r="W13" s="499" t="s">
        <v>215</v>
      </c>
      <c r="X13" s="500"/>
      <c r="Y13" s="500"/>
      <c r="Z13" s="500"/>
      <c r="AA13" s="500"/>
      <c r="AB13" s="490"/>
      <c r="AC13" s="357">
        <v>1896</v>
      </c>
      <c r="AD13" s="358"/>
      <c r="AE13" s="358"/>
      <c r="AF13" s="358"/>
      <c r="AG13" s="378"/>
      <c r="AH13" s="357">
        <v>2123</v>
      </c>
      <c r="AI13" s="358"/>
      <c r="AJ13" s="358"/>
      <c r="AK13" s="358"/>
      <c r="AL13" s="359"/>
      <c r="AM13" s="333" t="s">
        <v>217</v>
      </c>
      <c r="AN13" s="334"/>
      <c r="AO13" s="334"/>
      <c r="AP13" s="334"/>
      <c r="AQ13" s="334"/>
      <c r="AR13" s="334"/>
      <c r="AS13" s="334"/>
      <c r="AT13" s="335"/>
      <c r="AU13" s="336" t="s">
        <v>189</v>
      </c>
      <c r="AV13" s="337"/>
      <c r="AW13" s="337"/>
      <c r="AX13" s="337"/>
      <c r="AY13" s="338" t="s">
        <v>219</v>
      </c>
      <c r="AZ13" s="339"/>
      <c r="BA13" s="339"/>
      <c r="BB13" s="339"/>
      <c r="BC13" s="339"/>
      <c r="BD13" s="339"/>
      <c r="BE13" s="339"/>
      <c r="BF13" s="339"/>
      <c r="BG13" s="339"/>
      <c r="BH13" s="339"/>
      <c r="BI13" s="339"/>
      <c r="BJ13" s="339"/>
      <c r="BK13" s="339"/>
      <c r="BL13" s="339"/>
      <c r="BM13" s="340"/>
      <c r="BN13" s="341">
        <v>-181413</v>
      </c>
      <c r="BO13" s="342"/>
      <c r="BP13" s="342"/>
      <c r="BQ13" s="342"/>
      <c r="BR13" s="342"/>
      <c r="BS13" s="342"/>
      <c r="BT13" s="342"/>
      <c r="BU13" s="343"/>
      <c r="BV13" s="341">
        <v>-11344</v>
      </c>
      <c r="BW13" s="342"/>
      <c r="BX13" s="342"/>
      <c r="BY13" s="342"/>
      <c r="BZ13" s="342"/>
      <c r="CA13" s="342"/>
      <c r="CB13" s="342"/>
      <c r="CC13" s="343"/>
      <c r="CD13" s="344" t="s">
        <v>220</v>
      </c>
      <c r="CE13" s="345"/>
      <c r="CF13" s="345"/>
      <c r="CG13" s="345"/>
      <c r="CH13" s="345"/>
      <c r="CI13" s="345"/>
      <c r="CJ13" s="345"/>
      <c r="CK13" s="345"/>
      <c r="CL13" s="345"/>
      <c r="CM13" s="345"/>
      <c r="CN13" s="345"/>
      <c r="CO13" s="345"/>
      <c r="CP13" s="345"/>
      <c r="CQ13" s="345"/>
      <c r="CR13" s="345"/>
      <c r="CS13" s="346"/>
      <c r="CT13" s="347">
        <v>11</v>
      </c>
      <c r="CU13" s="348"/>
      <c r="CV13" s="348"/>
      <c r="CW13" s="348"/>
      <c r="CX13" s="348"/>
      <c r="CY13" s="348"/>
      <c r="CZ13" s="348"/>
      <c r="DA13" s="349"/>
      <c r="DB13" s="347">
        <v>10.7</v>
      </c>
      <c r="DC13" s="348"/>
      <c r="DD13" s="348"/>
      <c r="DE13" s="348"/>
      <c r="DF13" s="348"/>
      <c r="DG13" s="348"/>
      <c r="DH13" s="348"/>
      <c r="DI13" s="349"/>
    </row>
    <row r="14" spans="1:119" ht="18.75" customHeight="1" x14ac:dyDescent="0.2">
      <c r="A14" s="2"/>
      <c r="B14" s="512"/>
      <c r="C14" s="513"/>
      <c r="D14" s="513"/>
      <c r="E14" s="513"/>
      <c r="F14" s="513"/>
      <c r="G14" s="513"/>
      <c r="H14" s="513"/>
      <c r="I14" s="513"/>
      <c r="J14" s="513"/>
      <c r="K14" s="514"/>
      <c r="L14" s="397" t="s">
        <v>221</v>
      </c>
      <c r="M14" s="398"/>
      <c r="N14" s="398"/>
      <c r="O14" s="398"/>
      <c r="P14" s="398"/>
      <c r="Q14" s="399"/>
      <c r="R14" s="375">
        <v>59953</v>
      </c>
      <c r="S14" s="376"/>
      <c r="T14" s="376"/>
      <c r="U14" s="376"/>
      <c r="V14" s="377"/>
      <c r="W14" s="485"/>
      <c r="X14" s="486"/>
      <c r="Y14" s="486"/>
      <c r="Z14" s="486"/>
      <c r="AA14" s="486"/>
      <c r="AB14" s="476"/>
      <c r="AC14" s="400">
        <v>6.7</v>
      </c>
      <c r="AD14" s="401"/>
      <c r="AE14" s="401"/>
      <c r="AF14" s="401"/>
      <c r="AG14" s="402"/>
      <c r="AH14" s="400">
        <v>7.3</v>
      </c>
      <c r="AI14" s="401"/>
      <c r="AJ14" s="401"/>
      <c r="AK14" s="401"/>
      <c r="AL14" s="403"/>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1" t="s">
        <v>224</v>
      </c>
      <c r="CE14" s="392"/>
      <c r="CF14" s="392"/>
      <c r="CG14" s="392"/>
      <c r="CH14" s="392"/>
      <c r="CI14" s="392"/>
      <c r="CJ14" s="392"/>
      <c r="CK14" s="392"/>
      <c r="CL14" s="392"/>
      <c r="CM14" s="392"/>
      <c r="CN14" s="392"/>
      <c r="CO14" s="392"/>
      <c r="CP14" s="392"/>
      <c r="CQ14" s="392"/>
      <c r="CR14" s="392"/>
      <c r="CS14" s="393"/>
      <c r="CT14" s="394">
        <v>30.4</v>
      </c>
      <c r="CU14" s="395"/>
      <c r="CV14" s="395"/>
      <c r="CW14" s="395"/>
      <c r="CX14" s="395"/>
      <c r="CY14" s="395"/>
      <c r="CZ14" s="395"/>
      <c r="DA14" s="396"/>
      <c r="DB14" s="394">
        <v>40.799999999999997</v>
      </c>
      <c r="DC14" s="395"/>
      <c r="DD14" s="395"/>
      <c r="DE14" s="395"/>
      <c r="DF14" s="395"/>
      <c r="DG14" s="395"/>
      <c r="DH14" s="395"/>
      <c r="DI14" s="396"/>
    </row>
    <row r="15" spans="1:119" ht="18.75" customHeight="1" x14ac:dyDescent="0.2">
      <c r="A15" s="2"/>
      <c r="B15" s="512"/>
      <c r="C15" s="513"/>
      <c r="D15" s="513"/>
      <c r="E15" s="513"/>
      <c r="F15" s="513"/>
      <c r="G15" s="513"/>
      <c r="H15" s="513"/>
      <c r="I15" s="513"/>
      <c r="J15" s="513"/>
      <c r="K15" s="514"/>
      <c r="L15" s="14"/>
      <c r="M15" s="372" t="s">
        <v>214</v>
      </c>
      <c r="N15" s="373"/>
      <c r="O15" s="373"/>
      <c r="P15" s="373"/>
      <c r="Q15" s="374"/>
      <c r="R15" s="375">
        <v>59594</v>
      </c>
      <c r="S15" s="376"/>
      <c r="T15" s="376"/>
      <c r="U15" s="376"/>
      <c r="V15" s="377"/>
      <c r="W15" s="499" t="s">
        <v>6</v>
      </c>
      <c r="X15" s="500"/>
      <c r="Y15" s="500"/>
      <c r="Z15" s="500"/>
      <c r="AA15" s="500"/>
      <c r="AB15" s="490"/>
      <c r="AC15" s="357">
        <v>8262</v>
      </c>
      <c r="AD15" s="358"/>
      <c r="AE15" s="358"/>
      <c r="AF15" s="358"/>
      <c r="AG15" s="378"/>
      <c r="AH15" s="357">
        <v>8642</v>
      </c>
      <c r="AI15" s="358"/>
      <c r="AJ15" s="358"/>
      <c r="AK15" s="358"/>
      <c r="AL15" s="359"/>
      <c r="AM15" s="333"/>
      <c r="AN15" s="334"/>
      <c r="AO15" s="334"/>
      <c r="AP15" s="334"/>
      <c r="AQ15" s="334"/>
      <c r="AR15" s="334"/>
      <c r="AS15" s="334"/>
      <c r="AT15" s="335"/>
      <c r="AU15" s="336"/>
      <c r="AV15" s="337"/>
      <c r="AW15" s="337"/>
      <c r="AX15" s="337"/>
      <c r="AY15" s="321" t="s">
        <v>225</v>
      </c>
      <c r="AZ15" s="322"/>
      <c r="BA15" s="322"/>
      <c r="BB15" s="322"/>
      <c r="BC15" s="322"/>
      <c r="BD15" s="322"/>
      <c r="BE15" s="322"/>
      <c r="BF15" s="322"/>
      <c r="BG15" s="322"/>
      <c r="BH15" s="322"/>
      <c r="BI15" s="322"/>
      <c r="BJ15" s="322"/>
      <c r="BK15" s="322"/>
      <c r="BL15" s="322"/>
      <c r="BM15" s="323"/>
      <c r="BN15" s="324">
        <v>7671411</v>
      </c>
      <c r="BO15" s="325"/>
      <c r="BP15" s="325"/>
      <c r="BQ15" s="325"/>
      <c r="BR15" s="325"/>
      <c r="BS15" s="325"/>
      <c r="BT15" s="325"/>
      <c r="BU15" s="326"/>
      <c r="BV15" s="324">
        <v>7274065</v>
      </c>
      <c r="BW15" s="325"/>
      <c r="BX15" s="325"/>
      <c r="BY15" s="325"/>
      <c r="BZ15" s="325"/>
      <c r="CA15" s="325"/>
      <c r="CB15" s="325"/>
      <c r="CC15" s="326"/>
      <c r="CD15" s="327" t="s">
        <v>213</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2">
      <c r="A16" s="2"/>
      <c r="B16" s="512"/>
      <c r="C16" s="513"/>
      <c r="D16" s="513"/>
      <c r="E16" s="513"/>
      <c r="F16" s="513"/>
      <c r="G16" s="513"/>
      <c r="H16" s="513"/>
      <c r="I16" s="513"/>
      <c r="J16" s="513"/>
      <c r="K16" s="514"/>
      <c r="L16" s="397" t="s">
        <v>227</v>
      </c>
      <c r="M16" s="404"/>
      <c r="N16" s="404"/>
      <c r="O16" s="404"/>
      <c r="P16" s="404"/>
      <c r="Q16" s="405"/>
      <c r="R16" s="406" t="s">
        <v>230</v>
      </c>
      <c r="S16" s="407"/>
      <c r="T16" s="407"/>
      <c r="U16" s="407"/>
      <c r="V16" s="408"/>
      <c r="W16" s="485"/>
      <c r="X16" s="486"/>
      <c r="Y16" s="486"/>
      <c r="Z16" s="486"/>
      <c r="AA16" s="486"/>
      <c r="AB16" s="476"/>
      <c r="AC16" s="400">
        <v>29</v>
      </c>
      <c r="AD16" s="401"/>
      <c r="AE16" s="401"/>
      <c r="AF16" s="401"/>
      <c r="AG16" s="402"/>
      <c r="AH16" s="400">
        <v>29.7</v>
      </c>
      <c r="AI16" s="401"/>
      <c r="AJ16" s="401"/>
      <c r="AK16" s="401"/>
      <c r="AL16" s="403"/>
      <c r="AM16" s="333"/>
      <c r="AN16" s="334"/>
      <c r="AO16" s="334"/>
      <c r="AP16" s="334"/>
      <c r="AQ16" s="334"/>
      <c r="AR16" s="334"/>
      <c r="AS16" s="334"/>
      <c r="AT16" s="335"/>
      <c r="AU16" s="336"/>
      <c r="AV16" s="337"/>
      <c r="AW16" s="337"/>
      <c r="AX16" s="337"/>
      <c r="AY16" s="338" t="s">
        <v>106</v>
      </c>
      <c r="AZ16" s="339"/>
      <c r="BA16" s="339"/>
      <c r="BB16" s="339"/>
      <c r="BC16" s="339"/>
      <c r="BD16" s="339"/>
      <c r="BE16" s="339"/>
      <c r="BF16" s="339"/>
      <c r="BG16" s="339"/>
      <c r="BH16" s="339"/>
      <c r="BI16" s="339"/>
      <c r="BJ16" s="339"/>
      <c r="BK16" s="339"/>
      <c r="BL16" s="339"/>
      <c r="BM16" s="340"/>
      <c r="BN16" s="341">
        <v>14093299</v>
      </c>
      <c r="BO16" s="342"/>
      <c r="BP16" s="342"/>
      <c r="BQ16" s="342"/>
      <c r="BR16" s="342"/>
      <c r="BS16" s="342"/>
      <c r="BT16" s="342"/>
      <c r="BU16" s="343"/>
      <c r="BV16" s="341">
        <v>13807284</v>
      </c>
      <c r="BW16" s="342"/>
      <c r="BX16" s="342"/>
      <c r="BY16" s="342"/>
      <c r="BZ16" s="342"/>
      <c r="CA16" s="342"/>
      <c r="CB16" s="342"/>
      <c r="CC16" s="343"/>
      <c r="CD16" s="21"/>
      <c r="CE16" s="518"/>
      <c r="CF16" s="518"/>
      <c r="CG16" s="518"/>
      <c r="CH16" s="518"/>
      <c r="CI16" s="518"/>
      <c r="CJ16" s="518"/>
      <c r="CK16" s="518"/>
      <c r="CL16" s="518"/>
      <c r="CM16" s="518"/>
      <c r="CN16" s="518"/>
      <c r="CO16" s="518"/>
      <c r="CP16" s="518"/>
      <c r="CQ16" s="518"/>
      <c r="CR16" s="518"/>
      <c r="CS16" s="519"/>
      <c r="CT16" s="347"/>
      <c r="CU16" s="348"/>
      <c r="CV16" s="348"/>
      <c r="CW16" s="348"/>
      <c r="CX16" s="348"/>
      <c r="CY16" s="348"/>
      <c r="CZ16" s="348"/>
      <c r="DA16" s="349"/>
      <c r="DB16" s="347"/>
      <c r="DC16" s="348"/>
      <c r="DD16" s="348"/>
      <c r="DE16" s="348"/>
      <c r="DF16" s="348"/>
      <c r="DG16" s="348"/>
      <c r="DH16" s="348"/>
      <c r="DI16" s="349"/>
    </row>
    <row r="17" spans="1:113" ht="18.75" customHeight="1" x14ac:dyDescent="0.2">
      <c r="A17" s="2"/>
      <c r="B17" s="515"/>
      <c r="C17" s="516"/>
      <c r="D17" s="516"/>
      <c r="E17" s="516"/>
      <c r="F17" s="516"/>
      <c r="G17" s="516"/>
      <c r="H17" s="516"/>
      <c r="I17" s="516"/>
      <c r="J17" s="516"/>
      <c r="K17" s="517"/>
      <c r="L17" s="15"/>
      <c r="M17" s="409" t="s">
        <v>100</v>
      </c>
      <c r="N17" s="410"/>
      <c r="O17" s="410"/>
      <c r="P17" s="410"/>
      <c r="Q17" s="411"/>
      <c r="R17" s="406" t="s">
        <v>231</v>
      </c>
      <c r="S17" s="407"/>
      <c r="T17" s="407"/>
      <c r="U17" s="407"/>
      <c r="V17" s="408"/>
      <c r="W17" s="499" t="s">
        <v>94</v>
      </c>
      <c r="X17" s="500"/>
      <c r="Y17" s="500"/>
      <c r="Z17" s="500"/>
      <c r="AA17" s="500"/>
      <c r="AB17" s="490"/>
      <c r="AC17" s="357">
        <v>18327</v>
      </c>
      <c r="AD17" s="358"/>
      <c r="AE17" s="358"/>
      <c r="AF17" s="358"/>
      <c r="AG17" s="378"/>
      <c r="AH17" s="357">
        <v>18299</v>
      </c>
      <c r="AI17" s="358"/>
      <c r="AJ17" s="358"/>
      <c r="AK17" s="358"/>
      <c r="AL17" s="359"/>
      <c r="AM17" s="333"/>
      <c r="AN17" s="334"/>
      <c r="AO17" s="334"/>
      <c r="AP17" s="334"/>
      <c r="AQ17" s="334"/>
      <c r="AR17" s="334"/>
      <c r="AS17" s="334"/>
      <c r="AT17" s="335"/>
      <c r="AU17" s="336"/>
      <c r="AV17" s="337"/>
      <c r="AW17" s="337"/>
      <c r="AX17" s="337"/>
      <c r="AY17" s="338" t="s">
        <v>232</v>
      </c>
      <c r="AZ17" s="339"/>
      <c r="BA17" s="339"/>
      <c r="BB17" s="339"/>
      <c r="BC17" s="339"/>
      <c r="BD17" s="339"/>
      <c r="BE17" s="339"/>
      <c r="BF17" s="339"/>
      <c r="BG17" s="339"/>
      <c r="BH17" s="339"/>
      <c r="BI17" s="339"/>
      <c r="BJ17" s="339"/>
      <c r="BK17" s="339"/>
      <c r="BL17" s="339"/>
      <c r="BM17" s="340"/>
      <c r="BN17" s="341">
        <v>9710176</v>
      </c>
      <c r="BO17" s="342"/>
      <c r="BP17" s="342"/>
      <c r="BQ17" s="342"/>
      <c r="BR17" s="342"/>
      <c r="BS17" s="342"/>
      <c r="BT17" s="342"/>
      <c r="BU17" s="343"/>
      <c r="BV17" s="341">
        <v>9195176</v>
      </c>
      <c r="BW17" s="342"/>
      <c r="BX17" s="342"/>
      <c r="BY17" s="342"/>
      <c r="BZ17" s="342"/>
      <c r="CA17" s="342"/>
      <c r="CB17" s="342"/>
      <c r="CC17" s="343"/>
      <c r="CD17" s="21"/>
      <c r="CE17" s="518"/>
      <c r="CF17" s="518"/>
      <c r="CG17" s="518"/>
      <c r="CH17" s="518"/>
      <c r="CI17" s="518"/>
      <c r="CJ17" s="518"/>
      <c r="CK17" s="518"/>
      <c r="CL17" s="518"/>
      <c r="CM17" s="518"/>
      <c r="CN17" s="518"/>
      <c r="CO17" s="518"/>
      <c r="CP17" s="518"/>
      <c r="CQ17" s="518"/>
      <c r="CR17" s="518"/>
      <c r="CS17" s="519"/>
      <c r="CT17" s="347"/>
      <c r="CU17" s="348"/>
      <c r="CV17" s="348"/>
      <c r="CW17" s="348"/>
      <c r="CX17" s="348"/>
      <c r="CY17" s="348"/>
      <c r="CZ17" s="348"/>
      <c r="DA17" s="349"/>
      <c r="DB17" s="347"/>
      <c r="DC17" s="348"/>
      <c r="DD17" s="348"/>
      <c r="DE17" s="348"/>
      <c r="DF17" s="348"/>
      <c r="DG17" s="348"/>
      <c r="DH17" s="348"/>
      <c r="DI17" s="349"/>
    </row>
    <row r="18" spans="1:113" ht="18.75" customHeight="1" x14ac:dyDescent="0.2">
      <c r="A18" s="2"/>
      <c r="B18" s="412" t="s">
        <v>233</v>
      </c>
      <c r="C18" s="413"/>
      <c r="D18" s="413"/>
      <c r="E18" s="414"/>
      <c r="F18" s="414"/>
      <c r="G18" s="414"/>
      <c r="H18" s="414"/>
      <c r="I18" s="414"/>
      <c r="J18" s="414"/>
      <c r="K18" s="414"/>
      <c r="L18" s="415">
        <v>336.89</v>
      </c>
      <c r="M18" s="415"/>
      <c r="N18" s="415"/>
      <c r="O18" s="415"/>
      <c r="P18" s="415"/>
      <c r="Q18" s="415"/>
      <c r="R18" s="416"/>
      <c r="S18" s="416"/>
      <c r="T18" s="416"/>
      <c r="U18" s="416"/>
      <c r="V18" s="417"/>
      <c r="W18" s="431"/>
      <c r="X18" s="432"/>
      <c r="Y18" s="432"/>
      <c r="Z18" s="432"/>
      <c r="AA18" s="432"/>
      <c r="AB18" s="493"/>
      <c r="AC18" s="418">
        <v>64.3</v>
      </c>
      <c r="AD18" s="419"/>
      <c r="AE18" s="419"/>
      <c r="AF18" s="419"/>
      <c r="AG18" s="420"/>
      <c r="AH18" s="418">
        <v>63</v>
      </c>
      <c r="AI18" s="419"/>
      <c r="AJ18" s="419"/>
      <c r="AK18" s="419"/>
      <c r="AL18" s="421"/>
      <c r="AM18" s="333"/>
      <c r="AN18" s="334"/>
      <c r="AO18" s="334"/>
      <c r="AP18" s="334"/>
      <c r="AQ18" s="334"/>
      <c r="AR18" s="334"/>
      <c r="AS18" s="334"/>
      <c r="AT18" s="335"/>
      <c r="AU18" s="336"/>
      <c r="AV18" s="337"/>
      <c r="AW18" s="337"/>
      <c r="AX18" s="337"/>
      <c r="AY18" s="338" t="s">
        <v>234</v>
      </c>
      <c r="AZ18" s="339"/>
      <c r="BA18" s="339"/>
      <c r="BB18" s="339"/>
      <c r="BC18" s="339"/>
      <c r="BD18" s="339"/>
      <c r="BE18" s="339"/>
      <c r="BF18" s="339"/>
      <c r="BG18" s="339"/>
      <c r="BH18" s="339"/>
      <c r="BI18" s="339"/>
      <c r="BJ18" s="339"/>
      <c r="BK18" s="339"/>
      <c r="BL18" s="339"/>
      <c r="BM18" s="340"/>
      <c r="BN18" s="341">
        <v>15509626</v>
      </c>
      <c r="BO18" s="342"/>
      <c r="BP18" s="342"/>
      <c r="BQ18" s="342"/>
      <c r="BR18" s="342"/>
      <c r="BS18" s="342"/>
      <c r="BT18" s="342"/>
      <c r="BU18" s="343"/>
      <c r="BV18" s="341">
        <v>15672094</v>
      </c>
      <c r="BW18" s="342"/>
      <c r="BX18" s="342"/>
      <c r="BY18" s="342"/>
      <c r="BZ18" s="342"/>
      <c r="CA18" s="342"/>
      <c r="CB18" s="342"/>
      <c r="CC18" s="343"/>
      <c r="CD18" s="21"/>
      <c r="CE18" s="518"/>
      <c r="CF18" s="518"/>
      <c r="CG18" s="518"/>
      <c r="CH18" s="518"/>
      <c r="CI18" s="518"/>
      <c r="CJ18" s="518"/>
      <c r="CK18" s="518"/>
      <c r="CL18" s="518"/>
      <c r="CM18" s="518"/>
      <c r="CN18" s="518"/>
      <c r="CO18" s="518"/>
      <c r="CP18" s="518"/>
      <c r="CQ18" s="518"/>
      <c r="CR18" s="518"/>
      <c r="CS18" s="519"/>
      <c r="CT18" s="347"/>
      <c r="CU18" s="348"/>
      <c r="CV18" s="348"/>
      <c r="CW18" s="348"/>
      <c r="CX18" s="348"/>
      <c r="CY18" s="348"/>
      <c r="CZ18" s="348"/>
      <c r="DA18" s="349"/>
      <c r="DB18" s="347"/>
      <c r="DC18" s="348"/>
      <c r="DD18" s="348"/>
      <c r="DE18" s="348"/>
      <c r="DF18" s="348"/>
      <c r="DG18" s="348"/>
      <c r="DH18" s="348"/>
      <c r="DI18" s="349"/>
    </row>
    <row r="19" spans="1:113" ht="18.75" customHeight="1" x14ac:dyDescent="0.2">
      <c r="A19" s="2"/>
      <c r="B19" s="412" t="s">
        <v>69</v>
      </c>
      <c r="C19" s="413"/>
      <c r="D19" s="413"/>
      <c r="E19" s="414"/>
      <c r="F19" s="414"/>
      <c r="G19" s="414"/>
      <c r="H19" s="414"/>
      <c r="I19" s="414"/>
      <c r="J19" s="414"/>
      <c r="K19" s="414"/>
      <c r="L19" s="422">
        <v>177</v>
      </c>
      <c r="M19" s="422"/>
      <c r="N19" s="422"/>
      <c r="O19" s="422"/>
      <c r="P19" s="422"/>
      <c r="Q19" s="422"/>
      <c r="R19" s="423"/>
      <c r="S19" s="423"/>
      <c r="T19" s="423"/>
      <c r="U19" s="423"/>
      <c r="V19" s="424"/>
      <c r="W19" s="318"/>
      <c r="X19" s="319"/>
      <c r="Y19" s="319"/>
      <c r="Z19" s="319"/>
      <c r="AA19" s="319"/>
      <c r="AB19" s="319"/>
      <c r="AC19" s="433"/>
      <c r="AD19" s="433"/>
      <c r="AE19" s="433"/>
      <c r="AF19" s="433"/>
      <c r="AG19" s="433"/>
      <c r="AH19" s="433"/>
      <c r="AI19" s="433"/>
      <c r="AJ19" s="433"/>
      <c r="AK19" s="433"/>
      <c r="AL19" s="434"/>
      <c r="AM19" s="333"/>
      <c r="AN19" s="334"/>
      <c r="AO19" s="334"/>
      <c r="AP19" s="334"/>
      <c r="AQ19" s="334"/>
      <c r="AR19" s="334"/>
      <c r="AS19" s="334"/>
      <c r="AT19" s="335"/>
      <c r="AU19" s="336"/>
      <c r="AV19" s="337"/>
      <c r="AW19" s="337"/>
      <c r="AX19" s="337"/>
      <c r="AY19" s="338" t="s">
        <v>235</v>
      </c>
      <c r="AZ19" s="339"/>
      <c r="BA19" s="339"/>
      <c r="BB19" s="339"/>
      <c r="BC19" s="339"/>
      <c r="BD19" s="339"/>
      <c r="BE19" s="339"/>
      <c r="BF19" s="339"/>
      <c r="BG19" s="339"/>
      <c r="BH19" s="339"/>
      <c r="BI19" s="339"/>
      <c r="BJ19" s="339"/>
      <c r="BK19" s="339"/>
      <c r="BL19" s="339"/>
      <c r="BM19" s="340"/>
      <c r="BN19" s="341">
        <v>20914076</v>
      </c>
      <c r="BO19" s="342"/>
      <c r="BP19" s="342"/>
      <c r="BQ19" s="342"/>
      <c r="BR19" s="342"/>
      <c r="BS19" s="342"/>
      <c r="BT19" s="342"/>
      <c r="BU19" s="343"/>
      <c r="BV19" s="341">
        <v>20621489</v>
      </c>
      <c r="BW19" s="342"/>
      <c r="BX19" s="342"/>
      <c r="BY19" s="342"/>
      <c r="BZ19" s="342"/>
      <c r="CA19" s="342"/>
      <c r="CB19" s="342"/>
      <c r="CC19" s="343"/>
      <c r="CD19" s="21"/>
      <c r="CE19" s="518"/>
      <c r="CF19" s="518"/>
      <c r="CG19" s="518"/>
      <c r="CH19" s="518"/>
      <c r="CI19" s="518"/>
      <c r="CJ19" s="518"/>
      <c r="CK19" s="518"/>
      <c r="CL19" s="518"/>
      <c r="CM19" s="518"/>
      <c r="CN19" s="518"/>
      <c r="CO19" s="518"/>
      <c r="CP19" s="518"/>
      <c r="CQ19" s="518"/>
      <c r="CR19" s="518"/>
      <c r="CS19" s="519"/>
      <c r="CT19" s="347"/>
      <c r="CU19" s="348"/>
      <c r="CV19" s="348"/>
      <c r="CW19" s="348"/>
      <c r="CX19" s="348"/>
      <c r="CY19" s="348"/>
      <c r="CZ19" s="348"/>
      <c r="DA19" s="349"/>
      <c r="DB19" s="347"/>
      <c r="DC19" s="348"/>
      <c r="DD19" s="348"/>
      <c r="DE19" s="348"/>
      <c r="DF19" s="348"/>
      <c r="DG19" s="348"/>
      <c r="DH19" s="348"/>
      <c r="DI19" s="349"/>
    </row>
    <row r="20" spans="1:113" ht="18.75" customHeight="1" x14ac:dyDescent="0.2">
      <c r="A20" s="2"/>
      <c r="B20" s="412" t="s">
        <v>239</v>
      </c>
      <c r="C20" s="413"/>
      <c r="D20" s="413"/>
      <c r="E20" s="414"/>
      <c r="F20" s="414"/>
      <c r="G20" s="414"/>
      <c r="H20" s="414"/>
      <c r="I20" s="414"/>
      <c r="J20" s="414"/>
      <c r="K20" s="414"/>
      <c r="L20" s="422">
        <v>25111</v>
      </c>
      <c r="M20" s="422"/>
      <c r="N20" s="422"/>
      <c r="O20" s="422"/>
      <c r="P20" s="422"/>
      <c r="Q20" s="422"/>
      <c r="R20" s="423"/>
      <c r="S20" s="423"/>
      <c r="T20" s="423"/>
      <c r="U20" s="423"/>
      <c r="V20" s="424"/>
      <c r="W20" s="431"/>
      <c r="X20" s="432"/>
      <c r="Y20" s="432"/>
      <c r="Z20" s="432"/>
      <c r="AA20" s="432"/>
      <c r="AB20" s="432"/>
      <c r="AC20" s="425"/>
      <c r="AD20" s="425"/>
      <c r="AE20" s="425"/>
      <c r="AF20" s="425"/>
      <c r="AG20" s="425"/>
      <c r="AH20" s="425"/>
      <c r="AI20" s="425"/>
      <c r="AJ20" s="425"/>
      <c r="AK20" s="425"/>
      <c r="AL20" s="426"/>
      <c r="AM20" s="427"/>
      <c r="AN20" s="361"/>
      <c r="AO20" s="361"/>
      <c r="AP20" s="361"/>
      <c r="AQ20" s="361"/>
      <c r="AR20" s="361"/>
      <c r="AS20" s="361"/>
      <c r="AT20" s="362"/>
      <c r="AU20" s="428"/>
      <c r="AV20" s="429"/>
      <c r="AW20" s="429"/>
      <c r="AX20" s="430"/>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18"/>
      <c r="CF20" s="518"/>
      <c r="CG20" s="518"/>
      <c r="CH20" s="518"/>
      <c r="CI20" s="518"/>
      <c r="CJ20" s="518"/>
      <c r="CK20" s="518"/>
      <c r="CL20" s="518"/>
      <c r="CM20" s="518"/>
      <c r="CN20" s="518"/>
      <c r="CO20" s="518"/>
      <c r="CP20" s="518"/>
      <c r="CQ20" s="518"/>
      <c r="CR20" s="518"/>
      <c r="CS20" s="519"/>
      <c r="CT20" s="347"/>
      <c r="CU20" s="348"/>
      <c r="CV20" s="348"/>
      <c r="CW20" s="348"/>
      <c r="CX20" s="348"/>
      <c r="CY20" s="348"/>
      <c r="CZ20" s="348"/>
      <c r="DA20" s="349"/>
      <c r="DB20" s="347"/>
      <c r="DC20" s="348"/>
      <c r="DD20" s="348"/>
      <c r="DE20" s="348"/>
      <c r="DF20" s="348"/>
      <c r="DG20" s="348"/>
      <c r="DH20" s="348"/>
      <c r="DI20" s="349"/>
    </row>
    <row r="21" spans="1:113" ht="18.75" customHeight="1" x14ac:dyDescent="0.2">
      <c r="A21" s="2"/>
      <c r="B21" s="435" t="s">
        <v>240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8"/>
      <c r="CF21" s="518"/>
      <c r="CG21" s="518"/>
      <c r="CH21" s="518"/>
      <c r="CI21" s="518"/>
      <c r="CJ21" s="518"/>
      <c r="CK21" s="518"/>
      <c r="CL21" s="518"/>
      <c r="CM21" s="518"/>
      <c r="CN21" s="518"/>
      <c r="CO21" s="518"/>
      <c r="CP21" s="518"/>
      <c r="CQ21" s="518"/>
      <c r="CR21" s="518"/>
      <c r="CS21" s="519"/>
      <c r="CT21" s="347"/>
      <c r="CU21" s="348"/>
      <c r="CV21" s="348"/>
      <c r="CW21" s="348"/>
      <c r="CX21" s="348"/>
      <c r="CY21" s="348"/>
      <c r="CZ21" s="348"/>
      <c r="DA21" s="349"/>
      <c r="DB21" s="347"/>
      <c r="DC21" s="348"/>
      <c r="DD21" s="348"/>
      <c r="DE21" s="348"/>
      <c r="DF21" s="348"/>
      <c r="DG21" s="348"/>
      <c r="DH21" s="348"/>
      <c r="DI21" s="349"/>
    </row>
    <row r="22" spans="1:113" ht="18.75" customHeight="1" x14ac:dyDescent="0.2">
      <c r="A22" s="2"/>
      <c r="B22" s="453" t="s">
        <v>241</v>
      </c>
      <c r="C22" s="454"/>
      <c r="D22" s="455"/>
      <c r="E22" s="495" t="s">
        <v>8</v>
      </c>
      <c r="F22" s="500"/>
      <c r="G22" s="500"/>
      <c r="H22" s="500"/>
      <c r="I22" s="500"/>
      <c r="J22" s="500"/>
      <c r="K22" s="490"/>
      <c r="L22" s="495" t="s">
        <v>243</v>
      </c>
      <c r="M22" s="500"/>
      <c r="N22" s="500"/>
      <c r="O22" s="500"/>
      <c r="P22" s="490"/>
      <c r="Q22" s="520" t="s">
        <v>245</v>
      </c>
      <c r="R22" s="521"/>
      <c r="S22" s="521"/>
      <c r="T22" s="521"/>
      <c r="U22" s="521"/>
      <c r="V22" s="522"/>
      <c r="W22" s="534" t="s">
        <v>247</v>
      </c>
      <c r="X22" s="454"/>
      <c r="Y22" s="455"/>
      <c r="Z22" s="495" t="s">
        <v>8</v>
      </c>
      <c r="AA22" s="500"/>
      <c r="AB22" s="500"/>
      <c r="AC22" s="500"/>
      <c r="AD22" s="500"/>
      <c r="AE22" s="500"/>
      <c r="AF22" s="500"/>
      <c r="AG22" s="490"/>
      <c r="AH22" s="526" t="s">
        <v>183</v>
      </c>
      <c r="AI22" s="500"/>
      <c r="AJ22" s="500"/>
      <c r="AK22" s="500"/>
      <c r="AL22" s="490"/>
      <c r="AM22" s="526" t="s">
        <v>248</v>
      </c>
      <c r="AN22" s="527"/>
      <c r="AO22" s="527"/>
      <c r="AP22" s="527"/>
      <c r="AQ22" s="527"/>
      <c r="AR22" s="528"/>
      <c r="AS22" s="520" t="s">
        <v>245</v>
      </c>
      <c r="AT22" s="521"/>
      <c r="AU22" s="521"/>
      <c r="AV22" s="521"/>
      <c r="AW22" s="521"/>
      <c r="AX22" s="532"/>
      <c r="AY22" s="321" t="s">
        <v>250</v>
      </c>
      <c r="AZ22" s="322"/>
      <c r="BA22" s="322"/>
      <c r="BB22" s="322"/>
      <c r="BC22" s="322"/>
      <c r="BD22" s="322"/>
      <c r="BE22" s="322"/>
      <c r="BF22" s="322"/>
      <c r="BG22" s="322"/>
      <c r="BH22" s="322"/>
      <c r="BI22" s="322"/>
      <c r="BJ22" s="322"/>
      <c r="BK22" s="322"/>
      <c r="BL22" s="322"/>
      <c r="BM22" s="323"/>
      <c r="BN22" s="324">
        <v>31012242</v>
      </c>
      <c r="BO22" s="325"/>
      <c r="BP22" s="325"/>
      <c r="BQ22" s="325"/>
      <c r="BR22" s="325"/>
      <c r="BS22" s="325"/>
      <c r="BT22" s="325"/>
      <c r="BU22" s="326"/>
      <c r="BV22" s="324">
        <v>33052606</v>
      </c>
      <c r="BW22" s="325"/>
      <c r="BX22" s="325"/>
      <c r="BY22" s="325"/>
      <c r="BZ22" s="325"/>
      <c r="CA22" s="325"/>
      <c r="CB22" s="325"/>
      <c r="CC22" s="326"/>
      <c r="CD22" s="21"/>
      <c r="CE22" s="518"/>
      <c r="CF22" s="518"/>
      <c r="CG22" s="518"/>
      <c r="CH22" s="518"/>
      <c r="CI22" s="518"/>
      <c r="CJ22" s="518"/>
      <c r="CK22" s="518"/>
      <c r="CL22" s="518"/>
      <c r="CM22" s="518"/>
      <c r="CN22" s="518"/>
      <c r="CO22" s="518"/>
      <c r="CP22" s="518"/>
      <c r="CQ22" s="518"/>
      <c r="CR22" s="518"/>
      <c r="CS22" s="519"/>
      <c r="CT22" s="347"/>
      <c r="CU22" s="348"/>
      <c r="CV22" s="348"/>
      <c r="CW22" s="348"/>
      <c r="CX22" s="348"/>
      <c r="CY22" s="348"/>
      <c r="CZ22" s="348"/>
      <c r="DA22" s="349"/>
      <c r="DB22" s="347"/>
      <c r="DC22" s="348"/>
      <c r="DD22" s="348"/>
      <c r="DE22" s="348"/>
      <c r="DF22" s="348"/>
      <c r="DG22" s="348"/>
      <c r="DH22" s="348"/>
      <c r="DI22" s="349"/>
    </row>
    <row r="23" spans="1:113" ht="18.75" customHeight="1" x14ac:dyDescent="0.2">
      <c r="A23" s="2"/>
      <c r="B23" s="456"/>
      <c r="C23" s="457"/>
      <c r="D23" s="458"/>
      <c r="E23" s="482"/>
      <c r="F23" s="486"/>
      <c r="G23" s="486"/>
      <c r="H23" s="486"/>
      <c r="I23" s="486"/>
      <c r="J23" s="486"/>
      <c r="K23" s="476"/>
      <c r="L23" s="482"/>
      <c r="M23" s="486"/>
      <c r="N23" s="486"/>
      <c r="O23" s="486"/>
      <c r="P23" s="476"/>
      <c r="Q23" s="523"/>
      <c r="R23" s="524"/>
      <c r="S23" s="524"/>
      <c r="T23" s="524"/>
      <c r="U23" s="524"/>
      <c r="V23" s="525"/>
      <c r="W23" s="535"/>
      <c r="X23" s="457"/>
      <c r="Y23" s="458"/>
      <c r="Z23" s="482"/>
      <c r="AA23" s="486"/>
      <c r="AB23" s="486"/>
      <c r="AC23" s="486"/>
      <c r="AD23" s="486"/>
      <c r="AE23" s="486"/>
      <c r="AF23" s="486"/>
      <c r="AG23" s="476"/>
      <c r="AH23" s="482"/>
      <c r="AI23" s="486"/>
      <c r="AJ23" s="486"/>
      <c r="AK23" s="486"/>
      <c r="AL23" s="476"/>
      <c r="AM23" s="529"/>
      <c r="AN23" s="530"/>
      <c r="AO23" s="530"/>
      <c r="AP23" s="530"/>
      <c r="AQ23" s="530"/>
      <c r="AR23" s="531"/>
      <c r="AS23" s="523"/>
      <c r="AT23" s="524"/>
      <c r="AU23" s="524"/>
      <c r="AV23" s="524"/>
      <c r="AW23" s="524"/>
      <c r="AX23" s="533"/>
      <c r="AY23" s="338" t="s">
        <v>252</v>
      </c>
      <c r="AZ23" s="339"/>
      <c r="BA23" s="339"/>
      <c r="BB23" s="339"/>
      <c r="BC23" s="339"/>
      <c r="BD23" s="339"/>
      <c r="BE23" s="339"/>
      <c r="BF23" s="339"/>
      <c r="BG23" s="339"/>
      <c r="BH23" s="339"/>
      <c r="BI23" s="339"/>
      <c r="BJ23" s="339"/>
      <c r="BK23" s="339"/>
      <c r="BL23" s="339"/>
      <c r="BM23" s="340"/>
      <c r="BN23" s="341">
        <v>21888167</v>
      </c>
      <c r="BO23" s="342"/>
      <c r="BP23" s="342"/>
      <c r="BQ23" s="342"/>
      <c r="BR23" s="342"/>
      <c r="BS23" s="342"/>
      <c r="BT23" s="342"/>
      <c r="BU23" s="343"/>
      <c r="BV23" s="341">
        <v>22940284</v>
      </c>
      <c r="BW23" s="342"/>
      <c r="BX23" s="342"/>
      <c r="BY23" s="342"/>
      <c r="BZ23" s="342"/>
      <c r="CA23" s="342"/>
      <c r="CB23" s="342"/>
      <c r="CC23" s="343"/>
      <c r="CD23" s="21"/>
      <c r="CE23" s="518"/>
      <c r="CF23" s="518"/>
      <c r="CG23" s="518"/>
      <c r="CH23" s="518"/>
      <c r="CI23" s="518"/>
      <c r="CJ23" s="518"/>
      <c r="CK23" s="518"/>
      <c r="CL23" s="518"/>
      <c r="CM23" s="518"/>
      <c r="CN23" s="518"/>
      <c r="CO23" s="518"/>
      <c r="CP23" s="518"/>
      <c r="CQ23" s="518"/>
      <c r="CR23" s="518"/>
      <c r="CS23" s="519"/>
      <c r="CT23" s="347"/>
      <c r="CU23" s="348"/>
      <c r="CV23" s="348"/>
      <c r="CW23" s="348"/>
      <c r="CX23" s="348"/>
      <c r="CY23" s="348"/>
      <c r="CZ23" s="348"/>
      <c r="DA23" s="349"/>
      <c r="DB23" s="347"/>
      <c r="DC23" s="348"/>
      <c r="DD23" s="348"/>
      <c r="DE23" s="348"/>
      <c r="DF23" s="348"/>
      <c r="DG23" s="348"/>
      <c r="DH23" s="348"/>
      <c r="DI23" s="349"/>
    </row>
    <row r="24" spans="1:113" ht="18.75" customHeight="1" x14ac:dyDescent="0.2">
      <c r="A24" s="2"/>
      <c r="B24" s="456"/>
      <c r="C24" s="457"/>
      <c r="D24" s="458"/>
      <c r="E24" s="356" t="s">
        <v>254</v>
      </c>
      <c r="F24" s="334"/>
      <c r="G24" s="334"/>
      <c r="H24" s="334"/>
      <c r="I24" s="334"/>
      <c r="J24" s="334"/>
      <c r="K24" s="335"/>
      <c r="L24" s="357">
        <v>1</v>
      </c>
      <c r="M24" s="358"/>
      <c r="N24" s="358"/>
      <c r="O24" s="358"/>
      <c r="P24" s="378"/>
      <c r="Q24" s="357">
        <v>8564</v>
      </c>
      <c r="R24" s="358"/>
      <c r="S24" s="358"/>
      <c r="T24" s="358"/>
      <c r="U24" s="358"/>
      <c r="V24" s="378"/>
      <c r="W24" s="535"/>
      <c r="X24" s="457"/>
      <c r="Y24" s="458"/>
      <c r="Z24" s="356" t="s">
        <v>255</v>
      </c>
      <c r="AA24" s="334"/>
      <c r="AB24" s="334"/>
      <c r="AC24" s="334"/>
      <c r="AD24" s="334"/>
      <c r="AE24" s="334"/>
      <c r="AF24" s="334"/>
      <c r="AG24" s="335"/>
      <c r="AH24" s="357">
        <v>522</v>
      </c>
      <c r="AI24" s="358"/>
      <c r="AJ24" s="358"/>
      <c r="AK24" s="358"/>
      <c r="AL24" s="378"/>
      <c r="AM24" s="357">
        <v>1650042</v>
      </c>
      <c r="AN24" s="358"/>
      <c r="AO24" s="358"/>
      <c r="AP24" s="358"/>
      <c r="AQ24" s="358"/>
      <c r="AR24" s="378"/>
      <c r="AS24" s="357">
        <v>3161</v>
      </c>
      <c r="AT24" s="358"/>
      <c r="AU24" s="358"/>
      <c r="AV24" s="358"/>
      <c r="AW24" s="358"/>
      <c r="AX24" s="359"/>
      <c r="AY24" s="438" t="s">
        <v>257</v>
      </c>
      <c r="AZ24" s="439"/>
      <c r="BA24" s="439"/>
      <c r="BB24" s="439"/>
      <c r="BC24" s="439"/>
      <c r="BD24" s="439"/>
      <c r="BE24" s="439"/>
      <c r="BF24" s="439"/>
      <c r="BG24" s="439"/>
      <c r="BH24" s="439"/>
      <c r="BI24" s="439"/>
      <c r="BJ24" s="439"/>
      <c r="BK24" s="439"/>
      <c r="BL24" s="439"/>
      <c r="BM24" s="440"/>
      <c r="BN24" s="341">
        <v>21221279</v>
      </c>
      <c r="BO24" s="342"/>
      <c r="BP24" s="342"/>
      <c r="BQ24" s="342"/>
      <c r="BR24" s="342"/>
      <c r="BS24" s="342"/>
      <c r="BT24" s="342"/>
      <c r="BU24" s="343"/>
      <c r="BV24" s="341">
        <v>22537929</v>
      </c>
      <c r="BW24" s="342"/>
      <c r="BX24" s="342"/>
      <c r="BY24" s="342"/>
      <c r="BZ24" s="342"/>
      <c r="CA24" s="342"/>
      <c r="CB24" s="342"/>
      <c r="CC24" s="343"/>
      <c r="CD24" s="21"/>
      <c r="CE24" s="518"/>
      <c r="CF24" s="518"/>
      <c r="CG24" s="518"/>
      <c r="CH24" s="518"/>
      <c r="CI24" s="518"/>
      <c r="CJ24" s="518"/>
      <c r="CK24" s="518"/>
      <c r="CL24" s="518"/>
      <c r="CM24" s="518"/>
      <c r="CN24" s="518"/>
      <c r="CO24" s="518"/>
      <c r="CP24" s="518"/>
      <c r="CQ24" s="518"/>
      <c r="CR24" s="518"/>
      <c r="CS24" s="519"/>
      <c r="CT24" s="347"/>
      <c r="CU24" s="348"/>
      <c r="CV24" s="348"/>
      <c r="CW24" s="348"/>
      <c r="CX24" s="348"/>
      <c r="CY24" s="348"/>
      <c r="CZ24" s="348"/>
      <c r="DA24" s="349"/>
      <c r="DB24" s="347"/>
      <c r="DC24" s="348"/>
      <c r="DD24" s="348"/>
      <c r="DE24" s="348"/>
      <c r="DF24" s="348"/>
      <c r="DG24" s="348"/>
      <c r="DH24" s="348"/>
      <c r="DI24" s="349"/>
    </row>
    <row r="25" spans="1:113" ht="18.75" customHeight="1" x14ac:dyDescent="0.2">
      <c r="A25" s="2"/>
      <c r="B25" s="456"/>
      <c r="C25" s="457"/>
      <c r="D25" s="458"/>
      <c r="E25" s="356" t="s">
        <v>259</v>
      </c>
      <c r="F25" s="334"/>
      <c r="G25" s="334"/>
      <c r="H25" s="334"/>
      <c r="I25" s="334"/>
      <c r="J25" s="334"/>
      <c r="K25" s="335"/>
      <c r="L25" s="357">
        <v>1</v>
      </c>
      <c r="M25" s="358"/>
      <c r="N25" s="358"/>
      <c r="O25" s="358"/>
      <c r="P25" s="378"/>
      <c r="Q25" s="357">
        <v>6851</v>
      </c>
      <c r="R25" s="358"/>
      <c r="S25" s="358"/>
      <c r="T25" s="358"/>
      <c r="U25" s="358"/>
      <c r="V25" s="378"/>
      <c r="W25" s="535"/>
      <c r="X25" s="457"/>
      <c r="Y25" s="458"/>
      <c r="Z25" s="356" t="s">
        <v>260</v>
      </c>
      <c r="AA25" s="334"/>
      <c r="AB25" s="334"/>
      <c r="AC25" s="334"/>
      <c r="AD25" s="334"/>
      <c r="AE25" s="334"/>
      <c r="AF25" s="334"/>
      <c r="AG25" s="335"/>
      <c r="AH25" s="357">
        <v>90</v>
      </c>
      <c r="AI25" s="358"/>
      <c r="AJ25" s="358"/>
      <c r="AK25" s="358"/>
      <c r="AL25" s="378"/>
      <c r="AM25" s="357">
        <v>282420</v>
      </c>
      <c r="AN25" s="358"/>
      <c r="AO25" s="358"/>
      <c r="AP25" s="358"/>
      <c r="AQ25" s="358"/>
      <c r="AR25" s="378"/>
      <c r="AS25" s="357">
        <v>3138</v>
      </c>
      <c r="AT25" s="358"/>
      <c r="AU25" s="358"/>
      <c r="AV25" s="358"/>
      <c r="AW25" s="358"/>
      <c r="AX25" s="359"/>
      <c r="AY25" s="321" t="s">
        <v>34</v>
      </c>
      <c r="AZ25" s="322"/>
      <c r="BA25" s="322"/>
      <c r="BB25" s="322"/>
      <c r="BC25" s="322"/>
      <c r="BD25" s="322"/>
      <c r="BE25" s="322"/>
      <c r="BF25" s="322"/>
      <c r="BG25" s="322"/>
      <c r="BH25" s="322"/>
      <c r="BI25" s="322"/>
      <c r="BJ25" s="322"/>
      <c r="BK25" s="322"/>
      <c r="BL25" s="322"/>
      <c r="BM25" s="323"/>
      <c r="BN25" s="324">
        <v>2183735</v>
      </c>
      <c r="BO25" s="325"/>
      <c r="BP25" s="325"/>
      <c r="BQ25" s="325"/>
      <c r="BR25" s="325"/>
      <c r="BS25" s="325"/>
      <c r="BT25" s="325"/>
      <c r="BU25" s="326"/>
      <c r="BV25" s="324">
        <v>1381095</v>
      </c>
      <c r="BW25" s="325"/>
      <c r="BX25" s="325"/>
      <c r="BY25" s="325"/>
      <c r="BZ25" s="325"/>
      <c r="CA25" s="325"/>
      <c r="CB25" s="325"/>
      <c r="CC25" s="326"/>
      <c r="CD25" s="21"/>
      <c r="CE25" s="518"/>
      <c r="CF25" s="518"/>
      <c r="CG25" s="518"/>
      <c r="CH25" s="518"/>
      <c r="CI25" s="518"/>
      <c r="CJ25" s="518"/>
      <c r="CK25" s="518"/>
      <c r="CL25" s="518"/>
      <c r="CM25" s="518"/>
      <c r="CN25" s="518"/>
      <c r="CO25" s="518"/>
      <c r="CP25" s="518"/>
      <c r="CQ25" s="518"/>
      <c r="CR25" s="518"/>
      <c r="CS25" s="519"/>
      <c r="CT25" s="347"/>
      <c r="CU25" s="348"/>
      <c r="CV25" s="348"/>
      <c r="CW25" s="348"/>
      <c r="CX25" s="348"/>
      <c r="CY25" s="348"/>
      <c r="CZ25" s="348"/>
      <c r="DA25" s="349"/>
      <c r="DB25" s="347"/>
      <c r="DC25" s="348"/>
      <c r="DD25" s="348"/>
      <c r="DE25" s="348"/>
      <c r="DF25" s="348"/>
      <c r="DG25" s="348"/>
      <c r="DH25" s="348"/>
      <c r="DI25" s="349"/>
    </row>
    <row r="26" spans="1:113" ht="18.75" customHeight="1" x14ac:dyDescent="0.2">
      <c r="A26" s="2"/>
      <c r="B26" s="456"/>
      <c r="C26" s="457"/>
      <c r="D26" s="458"/>
      <c r="E26" s="356" t="s">
        <v>261</v>
      </c>
      <c r="F26" s="334"/>
      <c r="G26" s="334"/>
      <c r="H26" s="334"/>
      <c r="I26" s="334"/>
      <c r="J26" s="334"/>
      <c r="K26" s="335"/>
      <c r="L26" s="357">
        <v>1</v>
      </c>
      <c r="M26" s="358"/>
      <c r="N26" s="358"/>
      <c r="O26" s="358"/>
      <c r="P26" s="378"/>
      <c r="Q26" s="357">
        <v>6118</v>
      </c>
      <c r="R26" s="358"/>
      <c r="S26" s="358"/>
      <c r="T26" s="358"/>
      <c r="U26" s="358"/>
      <c r="V26" s="378"/>
      <c r="W26" s="535"/>
      <c r="X26" s="457"/>
      <c r="Y26" s="458"/>
      <c r="Z26" s="356" t="s">
        <v>262</v>
      </c>
      <c r="AA26" s="444"/>
      <c r="AB26" s="444"/>
      <c r="AC26" s="444"/>
      <c r="AD26" s="444"/>
      <c r="AE26" s="444"/>
      <c r="AF26" s="444"/>
      <c r="AG26" s="445"/>
      <c r="AH26" s="357">
        <v>50</v>
      </c>
      <c r="AI26" s="358"/>
      <c r="AJ26" s="358"/>
      <c r="AK26" s="358"/>
      <c r="AL26" s="378"/>
      <c r="AM26" s="357">
        <v>183750</v>
      </c>
      <c r="AN26" s="358"/>
      <c r="AO26" s="358"/>
      <c r="AP26" s="358"/>
      <c r="AQ26" s="358"/>
      <c r="AR26" s="378"/>
      <c r="AS26" s="357">
        <v>3675</v>
      </c>
      <c r="AT26" s="358"/>
      <c r="AU26" s="358"/>
      <c r="AV26" s="358"/>
      <c r="AW26" s="358"/>
      <c r="AX26" s="359"/>
      <c r="AY26" s="344" t="s">
        <v>263</v>
      </c>
      <c r="AZ26" s="345"/>
      <c r="BA26" s="345"/>
      <c r="BB26" s="345"/>
      <c r="BC26" s="345"/>
      <c r="BD26" s="345"/>
      <c r="BE26" s="345"/>
      <c r="BF26" s="345"/>
      <c r="BG26" s="345"/>
      <c r="BH26" s="345"/>
      <c r="BI26" s="345"/>
      <c r="BJ26" s="345"/>
      <c r="BK26" s="345"/>
      <c r="BL26" s="345"/>
      <c r="BM26" s="346"/>
      <c r="BN26" s="341" t="s">
        <v>202</v>
      </c>
      <c r="BO26" s="342"/>
      <c r="BP26" s="342"/>
      <c r="BQ26" s="342"/>
      <c r="BR26" s="342"/>
      <c r="BS26" s="342"/>
      <c r="BT26" s="342"/>
      <c r="BU26" s="343"/>
      <c r="BV26" s="341" t="s">
        <v>202</v>
      </c>
      <c r="BW26" s="342"/>
      <c r="BX26" s="342"/>
      <c r="BY26" s="342"/>
      <c r="BZ26" s="342"/>
      <c r="CA26" s="342"/>
      <c r="CB26" s="342"/>
      <c r="CC26" s="343"/>
      <c r="CD26" s="21"/>
      <c r="CE26" s="518"/>
      <c r="CF26" s="518"/>
      <c r="CG26" s="518"/>
      <c r="CH26" s="518"/>
      <c r="CI26" s="518"/>
      <c r="CJ26" s="518"/>
      <c r="CK26" s="518"/>
      <c r="CL26" s="518"/>
      <c r="CM26" s="518"/>
      <c r="CN26" s="518"/>
      <c r="CO26" s="518"/>
      <c r="CP26" s="518"/>
      <c r="CQ26" s="518"/>
      <c r="CR26" s="518"/>
      <c r="CS26" s="519"/>
      <c r="CT26" s="347"/>
      <c r="CU26" s="348"/>
      <c r="CV26" s="348"/>
      <c r="CW26" s="348"/>
      <c r="CX26" s="348"/>
      <c r="CY26" s="348"/>
      <c r="CZ26" s="348"/>
      <c r="DA26" s="349"/>
      <c r="DB26" s="347"/>
      <c r="DC26" s="348"/>
      <c r="DD26" s="348"/>
      <c r="DE26" s="348"/>
      <c r="DF26" s="348"/>
      <c r="DG26" s="348"/>
      <c r="DH26" s="348"/>
      <c r="DI26" s="349"/>
    </row>
    <row r="27" spans="1:113" ht="18.75" customHeight="1" x14ac:dyDescent="0.2">
      <c r="A27" s="2"/>
      <c r="B27" s="456"/>
      <c r="C27" s="457"/>
      <c r="D27" s="458"/>
      <c r="E27" s="356" t="s">
        <v>264</v>
      </c>
      <c r="F27" s="334"/>
      <c r="G27" s="334"/>
      <c r="H27" s="334"/>
      <c r="I27" s="334"/>
      <c r="J27" s="334"/>
      <c r="K27" s="335"/>
      <c r="L27" s="357">
        <v>1</v>
      </c>
      <c r="M27" s="358"/>
      <c r="N27" s="358"/>
      <c r="O27" s="358"/>
      <c r="P27" s="378"/>
      <c r="Q27" s="357">
        <v>4330</v>
      </c>
      <c r="R27" s="358"/>
      <c r="S27" s="358"/>
      <c r="T27" s="358"/>
      <c r="U27" s="358"/>
      <c r="V27" s="378"/>
      <c r="W27" s="535"/>
      <c r="X27" s="457"/>
      <c r="Y27" s="458"/>
      <c r="Z27" s="356" t="s">
        <v>266</v>
      </c>
      <c r="AA27" s="334"/>
      <c r="AB27" s="334"/>
      <c r="AC27" s="334"/>
      <c r="AD27" s="334"/>
      <c r="AE27" s="334"/>
      <c r="AF27" s="334"/>
      <c r="AG27" s="335"/>
      <c r="AH27" s="357">
        <v>7</v>
      </c>
      <c r="AI27" s="358"/>
      <c r="AJ27" s="358"/>
      <c r="AK27" s="358"/>
      <c r="AL27" s="378"/>
      <c r="AM27" s="357">
        <v>24390</v>
      </c>
      <c r="AN27" s="358"/>
      <c r="AO27" s="358"/>
      <c r="AP27" s="358"/>
      <c r="AQ27" s="358"/>
      <c r="AR27" s="378"/>
      <c r="AS27" s="357">
        <v>3484</v>
      </c>
      <c r="AT27" s="358"/>
      <c r="AU27" s="358"/>
      <c r="AV27" s="358"/>
      <c r="AW27" s="358"/>
      <c r="AX27" s="359"/>
      <c r="AY27" s="391" t="s">
        <v>268</v>
      </c>
      <c r="AZ27" s="392"/>
      <c r="BA27" s="392"/>
      <c r="BB27" s="392"/>
      <c r="BC27" s="392"/>
      <c r="BD27" s="392"/>
      <c r="BE27" s="392"/>
      <c r="BF27" s="392"/>
      <c r="BG27" s="392"/>
      <c r="BH27" s="392"/>
      <c r="BI27" s="392"/>
      <c r="BJ27" s="392"/>
      <c r="BK27" s="392"/>
      <c r="BL27" s="392"/>
      <c r="BM27" s="393"/>
      <c r="BN27" s="441">
        <v>925279</v>
      </c>
      <c r="BO27" s="442"/>
      <c r="BP27" s="442"/>
      <c r="BQ27" s="442"/>
      <c r="BR27" s="442"/>
      <c r="BS27" s="442"/>
      <c r="BT27" s="442"/>
      <c r="BU27" s="443"/>
      <c r="BV27" s="441">
        <v>925270</v>
      </c>
      <c r="BW27" s="442"/>
      <c r="BX27" s="442"/>
      <c r="BY27" s="442"/>
      <c r="BZ27" s="442"/>
      <c r="CA27" s="442"/>
      <c r="CB27" s="442"/>
      <c r="CC27" s="443"/>
      <c r="CD27" s="17"/>
      <c r="CE27" s="518"/>
      <c r="CF27" s="518"/>
      <c r="CG27" s="518"/>
      <c r="CH27" s="518"/>
      <c r="CI27" s="518"/>
      <c r="CJ27" s="518"/>
      <c r="CK27" s="518"/>
      <c r="CL27" s="518"/>
      <c r="CM27" s="518"/>
      <c r="CN27" s="518"/>
      <c r="CO27" s="518"/>
      <c r="CP27" s="518"/>
      <c r="CQ27" s="518"/>
      <c r="CR27" s="518"/>
      <c r="CS27" s="519"/>
      <c r="CT27" s="347"/>
      <c r="CU27" s="348"/>
      <c r="CV27" s="348"/>
      <c r="CW27" s="348"/>
      <c r="CX27" s="348"/>
      <c r="CY27" s="348"/>
      <c r="CZ27" s="348"/>
      <c r="DA27" s="349"/>
      <c r="DB27" s="347"/>
      <c r="DC27" s="348"/>
      <c r="DD27" s="348"/>
      <c r="DE27" s="348"/>
      <c r="DF27" s="348"/>
      <c r="DG27" s="348"/>
      <c r="DH27" s="348"/>
      <c r="DI27" s="349"/>
    </row>
    <row r="28" spans="1:113" ht="18.75" customHeight="1" x14ac:dyDescent="0.2">
      <c r="A28" s="2"/>
      <c r="B28" s="456"/>
      <c r="C28" s="457"/>
      <c r="D28" s="458"/>
      <c r="E28" s="356" t="s">
        <v>270</v>
      </c>
      <c r="F28" s="334"/>
      <c r="G28" s="334"/>
      <c r="H28" s="334"/>
      <c r="I28" s="334"/>
      <c r="J28" s="334"/>
      <c r="K28" s="335"/>
      <c r="L28" s="357">
        <v>1</v>
      </c>
      <c r="M28" s="358"/>
      <c r="N28" s="358"/>
      <c r="O28" s="358"/>
      <c r="P28" s="378"/>
      <c r="Q28" s="357">
        <v>3790</v>
      </c>
      <c r="R28" s="358"/>
      <c r="S28" s="358"/>
      <c r="T28" s="358"/>
      <c r="U28" s="358"/>
      <c r="V28" s="378"/>
      <c r="W28" s="535"/>
      <c r="X28" s="457"/>
      <c r="Y28" s="458"/>
      <c r="Z28" s="356" t="s">
        <v>35</v>
      </c>
      <c r="AA28" s="334"/>
      <c r="AB28" s="334"/>
      <c r="AC28" s="334"/>
      <c r="AD28" s="334"/>
      <c r="AE28" s="334"/>
      <c r="AF28" s="334"/>
      <c r="AG28" s="335"/>
      <c r="AH28" s="357" t="s">
        <v>202</v>
      </c>
      <c r="AI28" s="358"/>
      <c r="AJ28" s="358"/>
      <c r="AK28" s="358"/>
      <c r="AL28" s="378"/>
      <c r="AM28" s="357" t="s">
        <v>202</v>
      </c>
      <c r="AN28" s="358"/>
      <c r="AO28" s="358"/>
      <c r="AP28" s="358"/>
      <c r="AQ28" s="358"/>
      <c r="AR28" s="378"/>
      <c r="AS28" s="357" t="s">
        <v>202</v>
      </c>
      <c r="AT28" s="358"/>
      <c r="AU28" s="358"/>
      <c r="AV28" s="358"/>
      <c r="AW28" s="358"/>
      <c r="AX28" s="359"/>
      <c r="AY28" s="539" t="s">
        <v>273</v>
      </c>
      <c r="AZ28" s="540"/>
      <c r="BA28" s="540"/>
      <c r="BB28" s="541"/>
      <c r="BC28" s="321" t="s">
        <v>99</v>
      </c>
      <c r="BD28" s="322"/>
      <c r="BE28" s="322"/>
      <c r="BF28" s="322"/>
      <c r="BG28" s="322"/>
      <c r="BH28" s="322"/>
      <c r="BI28" s="322"/>
      <c r="BJ28" s="322"/>
      <c r="BK28" s="322"/>
      <c r="BL28" s="322"/>
      <c r="BM28" s="323"/>
      <c r="BN28" s="324">
        <v>3060861</v>
      </c>
      <c r="BO28" s="325"/>
      <c r="BP28" s="325"/>
      <c r="BQ28" s="325"/>
      <c r="BR28" s="325"/>
      <c r="BS28" s="325"/>
      <c r="BT28" s="325"/>
      <c r="BU28" s="326"/>
      <c r="BV28" s="324">
        <v>2899901</v>
      </c>
      <c r="BW28" s="325"/>
      <c r="BX28" s="325"/>
      <c r="BY28" s="325"/>
      <c r="BZ28" s="325"/>
      <c r="CA28" s="325"/>
      <c r="CB28" s="325"/>
      <c r="CC28" s="326"/>
      <c r="CD28" s="21"/>
      <c r="CE28" s="518"/>
      <c r="CF28" s="518"/>
      <c r="CG28" s="518"/>
      <c r="CH28" s="518"/>
      <c r="CI28" s="518"/>
      <c r="CJ28" s="518"/>
      <c r="CK28" s="518"/>
      <c r="CL28" s="518"/>
      <c r="CM28" s="518"/>
      <c r="CN28" s="518"/>
      <c r="CO28" s="518"/>
      <c r="CP28" s="518"/>
      <c r="CQ28" s="518"/>
      <c r="CR28" s="518"/>
      <c r="CS28" s="519"/>
      <c r="CT28" s="347"/>
      <c r="CU28" s="348"/>
      <c r="CV28" s="348"/>
      <c r="CW28" s="348"/>
      <c r="CX28" s="348"/>
      <c r="CY28" s="348"/>
      <c r="CZ28" s="348"/>
      <c r="DA28" s="349"/>
      <c r="DB28" s="347"/>
      <c r="DC28" s="348"/>
      <c r="DD28" s="348"/>
      <c r="DE28" s="348"/>
      <c r="DF28" s="348"/>
      <c r="DG28" s="348"/>
      <c r="DH28" s="348"/>
      <c r="DI28" s="349"/>
    </row>
    <row r="29" spans="1:113" ht="18.75" customHeight="1" x14ac:dyDescent="0.2">
      <c r="A29" s="2"/>
      <c r="B29" s="456"/>
      <c r="C29" s="457"/>
      <c r="D29" s="458"/>
      <c r="E29" s="356" t="s">
        <v>274</v>
      </c>
      <c r="F29" s="334"/>
      <c r="G29" s="334"/>
      <c r="H29" s="334"/>
      <c r="I29" s="334"/>
      <c r="J29" s="334"/>
      <c r="K29" s="335"/>
      <c r="L29" s="357">
        <v>18</v>
      </c>
      <c r="M29" s="358"/>
      <c r="N29" s="358"/>
      <c r="O29" s="358"/>
      <c r="P29" s="378"/>
      <c r="Q29" s="357">
        <v>3580</v>
      </c>
      <c r="R29" s="358"/>
      <c r="S29" s="358"/>
      <c r="T29" s="358"/>
      <c r="U29" s="358"/>
      <c r="V29" s="378"/>
      <c r="W29" s="536"/>
      <c r="X29" s="537"/>
      <c r="Y29" s="538"/>
      <c r="Z29" s="356" t="s">
        <v>276</v>
      </c>
      <c r="AA29" s="334"/>
      <c r="AB29" s="334"/>
      <c r="AC29" s="334"/>
      <c r="AD29" s="334"/>
      <c r="AE29" s="334"/>
      <c r="AF29" s="334"/>
      <c r="AG29" s="335"/>
      <c r="AH29" s="357">
        <v>529</v>
      </c>
      <c r="AI29" s="358"/>
      <c r="AJ29" s="358"/>
      <c r="AK29" s="358"/>
      <c r="AL29" s="378"/>
      <c r="AM29" s="357">
        <v>1674432</v>
      </c>
      <c r="AN29" s="358"/>
      <c r="AO29" s="358"/>
      <c r="AP29" s="358"/>
      <c r="AQ29" s="358"/>
      <c r="AR29" s="378"/>
      <c r="AS29" s="357">
        <v>3165</v>
      </c>
      <c r="AT29" s="358"/>
      <c r="AU29" s="358"/>
      <c r="AV29" s="358"/>
      <c r="AW29" s="358"/>
      <c r="AX29" s="359"/>
      <c r="AY29" s="542"/>
      <c r="AZ29" s="543"/>
      <c r="BA29" s="543"/>
      <c r="BB29" s="544"/>
      <c r="BC29" s="338" t="s">
        <v>278</v>
      </c>
      <c r="BD29" s="339"/>
      <c r="BE29" s="339"/>
      <c r="BF29" s="339"/>
      <c r="BG29" s="339"/>
      <c r="BH29" s="339"/>
      <c r="BI29" s="339"/>
      <c r="BJ29" s="339"/>
      <c r="BK29" s="339"/>
      <c r="BL29" s="339"/>
      <c r="BM29" s="340"/>
      <c r="BN29" s="341">
        <v>667683</v>
      </c>
      <c r="BO29" s="342"/>
      <c r="BP29" s="342"/>
      <c r="BQ29" s="342"/>
      <c r="BR29" s="342"/>
      <c r="BS29" s="342"/>
      <c r="BT29" s="342"/>
      <c r="BU29" s="343"/>
      <c r="BV29" s="341">
        <v>667469</v>
      </c>
      <c r="BW29" s="342"/>
      <c r="BX29" s="342"/>
      <c r="BY29" s="342"/>
      <c r="BZ29" s="342"/>
      <c r="CA29" s="342"/>
      <c r="CB29" s="342"/>
      <c r="CC29" s="343"/>
      <c r="CD29" s="17"/>
      <c r="CE29" s="518"/>
      <c r="CF29" s="518"/>
      <c r="CG29" s="518"/>
      <c r="CH29" s="518"/>
      <c r="CI29" s="518"/>
      <c r="CJ29" s="518"/>
      <c r="CK29" s="518"/>
      <c r="CL29" s="518"/>
      <c r="CM29" s="518"/>
      <c r="CN29" s="518"/>
      <c r="CO29" s="518"/>
      <c r="CP29" s="518"/>
      <c r="CQ29" s="518"/>
      <c r="CR29" s="518"/>
      <c r="CS29" s="519"/>
      <c r="CT29" s="347"/>
      <c r="CU29" s="348"/>
      <c r="CV29" s="348"/>
      <c r="CW29" s="348"/>
      <c r="CX29" s="348"/>
      <c r="CY29" s="348"/>
      <c r="CZ29" s="348"/>
      <c r="DA29" s="349"/>
      <c r="DB29" s="347"/>
      <c r="DC29" s="348"/>
      <c r="DD29" s="348"/>
      <c r="DE29" s="348"/>
      <c r="DF29" s="348"/>
      <c r="DG29" s="348"/>
      <c r="DH29" s="348"/>
      <c r="DI29" s="349"/>
    </row>
    <row r="30" spans="1:113" ht="18.75" customHeight="1" x14ac:dyDescent="0.2">
      <c r="A30" s="2"/>
      <c r="B30" s="459"/>
      <c r="C30" s="460"/>
      <c r="D30" s="461"/>
      <c r="E30" s="360"/>
      <c r="F30" s="361"/>
      <c r="G30" s="361"/>
      <c r="H30" s="361"/>
      <c r="I30" s="361"/>
      <c r="J30" s="361"/>
      <c r="K30" s="362"/>
      <c r="L30" s="446"/>
      <c r="M30" s="447"/>
      <c r="N30" s="447"/>
      <c r="O30" s="447"/>
      <c r="P30" s="448"/>
      <c r="Q30" s="446"/>
      <c r="R30" s="447"/>
      <c r="S30" s="447"/>
      <c r="T30" s="447"/>
      <c r="U30" s="447"/>
      <c r="V30" s="448"/>
      <c r="W30" s="449" t="s">
        <v>279</v>
      </c>
      <c r="X30" s="450"/>
      <c r="Y30" s="450"/>
      <c r="Z30" s="450"/>
      <c r="AA30" s="450"/>
      <c r="AB30" s="450"/>
      <c r="AC30" s="450"/>
      <c r="AD30" s="450"/>
      <c r="AE30" s="450"/>
      <c r="AF30" s="450"/>
      <c r="AG30" s="451"/>
      <c r="AH30" s="418">
        <v>98.5</v>
      </c>
      <c r="AI30" s="419"/>
      <c r="AJ30" s="419"/>
      <c r="AK30" s="419"/>
      <c r="AL30" s="419"/>
      <c r="AM30" s="419"/>
      <c r="AN30" s="419"/>
      <c r="AO30" s="419"/>
      <c r="AP30" s="419"/>
      <c r="AQ30" s="419"/>
      <c r="AR30" s="419"/>
      <c r="AS30" s="419"/>
      <c r="AT30" s="419"/>
      <c r="AU30" s="419"/>
      <c r="AV30" s="419"/>
      <c r="AW30" s="419"/>
      <c r="AX30" s="421"/>
      <c r="AY30" s="545"/>
      <c r="AZ30" s="546"/>
      <c r="BA30" s="546"/>
      <c r="BB30" s="547"/>
      <c r="BC30" s="438" t="s">
        <v>73</v>
      </c>
      <c r="BD30" s="439"/>
      <c r="BE30" s="439"/>
      <c r="BF30" s="439"/>
      <c r="BG30" s="439"/>
      <c r="BH30" s="439"/>
      <c r="BI30" s="439"/>
      <c r="BJ30" s="439"/>
      <c r="BK30" s="439"/>
      <c r="BL30" s="439"/>
      <c r="BM30" s="440"/>
      <c r="BN30" s="441">
        <v>7560199</v>
      </c>
      <c r="BO30" s="442"/>
      <c r="BP30" s="442"/>
      <c r="BQ30" s="442"/>
      <c r="BR30" s="442"/>
      <c r="BS30" s="442"/>
      <c r="BT30" s="442"/>
      <c r="BU30" s="443"/>
      <c r="BV30" s="441">
        <v>6992021</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187</v>
      </c>
      <c r="D32" s="452"/>
      <c r="E32" s="452"/>
      <c r="F32" s="452"/>
      <c r="G32" s="452"/>
      <c r="H32" s="452"/>
      <c r="I32" s="452"/>
      <c r="J32" s="452"/>
      <c r="K32" s="452"/>
      <c r="L32" s="452"/>
      <c r="M32" s="452"/>
      <c r="N32" s="452"/>
      <c r="O32" s="452"/>
      <c r="P32" s="452"/>
      <c r="Q32" s="452"/>
      <c r="R32" s="452"/>
      <c r="S32" s="452"/>
      <c r="U32" s="345" t="s">
        <v>89</v>
      </c>
      <c r="V32" s="345"/>
      <c r="W32" s="345"/>
      <c r="X32" s="345"/>
      <c r="Y32" s="345"/>
      <c r="Z32" s="345"/>
      <c r="AA32" s="345"/>
      <c r="AB32" s="345"/>
      <c r="AC32" s="345"/>
      <c r="AD32" s="345"/>
      <c r="AE32" s="345"/>
      <c r="AF32" s="345"/>
      <c r="AG32" s="345"/>
      <c r="AH32" s="345"/>
      <c r="AI32" s="345"/>
      <c r="AJ32" s="345"/>
      <c r="AK32" s="345"/>
      <c r="AM32" s="345" t="s">
        <v>281</v>
      </c>
      <c r="AN32" s="345"/>
      <c r="AO32" s="345"/>
      <c r="AP32" s="345"/>
      <c r="AQ32" s="345"/>
      <c r="AR32" s="345"/>
      <c r="AS32" s="345"/>
      <c r="AT32" s="345"/>
      <c r="AU32" s="345"/>
      <c r="AV32" s="345"/>
      <c r="AW32" s="345"/>
      <c r="AX32" s="345"/>
      <c r="AY32" s="345"/>
      <c r="AZ32" s="345"/>
      <c r="BA32" s="345"/>
      <c r="BB32" s="345"/>
      <c r="BC32" s="345"/>
      <c r="BE32" s="345" t="s">
        <v>282</v>
      </c>
      <c r="BF32" s="345"/>
      <c r="BG32" s="345"/>
      <c r="BH32" s="345"/>
      <c r="BI32" s="345"/>
      <c r="BJ32" s="345"/>
      <c r="BK32" s="345"/>
      <c r="BL32" s="345"/>
      <c r="BM32" s="345"/>
      <c r="BN32" s="345"/>
      <c r="BO32" s="345"/>
      <c r="BP32" s="345"/>
      <c r="BQ32" s="345"/>
      <c r="BR32" s="345"/>
      <c r="BS32" s="345"/>
      <c r="BT32" s="345"/>
      <c r="BU32" s="345"/>
      <c r="BW32" s="345" t="s">
        <v>284</v>
      </c>
      <c r="BX32" s="345"/>
      <c r="BY32" s="345"/>
      <c r="BZ32" s="345"/>
      <c r="CA32" s="345"/>
      <c r="CB32" s="345"/>
      <c r="CC32" s="345"/>
      <c r="CD32" s="345"/>
      <c r="CE32" s="345"/>
      <c r="CF32" s="345"/>
      <c r="CG32" s="345"/>
      <c r="CH32" s="345"/>
      <c r="CI32" s="345"/>
      <c r="CJ32" s="345"/>
      <c r="CK32" s="345"/>
      <c r="CL32" s="345"/>
      <c r="CM32" s="345"/>
      <c r="CO32" s="345" t="s">
        <v>285</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2">
      <c r="A33" s="2"/>
      <c r="B33" s="5"/>
      <c r="C33" s="462" t="s">
        <v>119</v>
      </c>
      <c r="D33" s="462"/>
      <c r="E33" s="463" t="s">
        <v>286</v>
      </c>
      <c r="F33" s="463"/>
      <c r="G33" s="463"/>
      <c r="H33" s="463"/>
      <c r="I33" s="463"/>
      <c r="J33" s="463"/>
      <c r="K33" s="463"/>
      <c r="L33" s="463"/>
      <c r="M33" s="463"/>
      <c r="N33" s="463"/>
      <c r="O33" s="463"/>
      <c r="P33" s="463"/>
      <c r="Q33" s="463"/>
      <c r="R33" s="463"/>
      <c r="S33" s="463"/>
      <c r="T33" s="12"/>
      <c r="U33" s="462" t="s">
        <v>119</v>
      </c>
      <c r="V33" s="462"/>
      <c r="W33" s="463" t="s">
        <v>286</v>
      </c>
      <c r="X33" s="463"/>
      <c r="Y33" s="463"/>
      <c r="Z33" s="463"/>
      <c r="AA33" s="463"/>
      <c r="AB33" s="463"/>
      <c r="AC33" s="463"/>
      <c r="AD33" s="463"/>
      <c r="AE33" s="463"/>
      <c r="AF33" s="463"/>
      <c r="AG33" s="463"/>
      <c r="AH33" s="463"/>
      <c r="AI33" s="463"/>
      <c r="AJ33" s="463"/>
      <c r="AK33" s="463"/>
      <c r="AL33" s="12"/>
      <c r="AM33" s="462" t="s">
        <v>119</v>
      </c>
      <c r="AN33" s="462"/>
      <c r="AO33" s="463" t="s">
        <v>286</v>
      </c>
      <c r="AP33" s="463"/>
      <c r="AQ33" s="463"/>
      <c r="AR33" s="463"/>
      <c r="AS33" s="463"/>
      <c r="AT33" s="463"/>
      <c r="AU33" s="463"/>
      <c r="AV33" s="463"/>
      <c r="AW33" s="463"/>
      <c r="AX33" s="463"/>
      <c r="AY33" s="463"/>
      <c r="AZ33" s="463"/>
      <c r="BA33" s="463"/>
      <c r="BB33" s="463"/>
      <c r="BC33" s="463"/>
      <c r="BD33" s="8"/>
      <c r="BE33" s="463" t="s">
        <v>288</v>
      </c>
      <c r="BF33" s="463"/>
      <c r="BG33" s="463" t="s">
        <v>166</v>
      </c>
      <c r="BH33" s="463"/>
      <c r="BI33" s="463"/>
      <c r="BJ33" s="463"/>
      <c r="BK33" s="463"/>
      <c r="BL33" s="463"/>
      <c r="BM33" s="463"/>
      <c r="BN33" s="463"/>
      <c r="BO33" s="463"/>
      <c r="BP33" s="463"/>
      <c r="BQ33" s="463"/>
      <c r="BR33" s="463"/>
      <c r="BS33" s="463"/>
      <c r="BT33" s="463"/>
      <c r="BU33" s="463"/>
      <c r="BV33" s="8"/>
      <c r="BW33" s="462" t="s">
        <v>288</v>
      </c>
      <c r="BX33" s="462"/>
      <c r="BY33" s="463" t="s">
        <v>107</v>
      </c>
      <c r="BZ33" s="463"/>
      <c r="CA33" s="463"/>
      <c r="CB33" s="463"/>
      <c r="CC33" s="463"/>
      <c r="CD33" s="463"/>
      <c r="CE33" s="463"/>
      <c r="CF33" s="463"/>
      <c r="CG33" s="463"/>
      <c r="CH33" s="463"/>
      <c r="CI33" s="463"/>
      <c r="CJ33" s="463"/>
      <c r="CK33" s="463"/>
      <c r="CL33" s="463"/>
      <c r="CM33" s="463"/>
      <c r="CN33" s="12"/>
      <c r="CO33" s="462" t="s">
        <v>119</v>
      </c>
      <c r="CP33" s="462"/>
      <c r="CQ33" s="463" t="s">
        <v>289</v>
      </c>
      <c r="CR33" s="463"/>
      <c r="CS33" s="463"/>
      <c r="CT33" s="463"/>
      <c r="CU33" s="463"/>
      <c r="CV33" s="463"/>
      <c r="CW33" s="463"/>
      <c r="CX33" s="463"/>
      <c r="CY33" s="463"/>
      <c r="CZ33" s="463"/>
      <c r="DA33" s="463"/>
      <c r="DB33" s="463"/>
      <c r="DC33" s="463"/>
      <c r="DD33" s="463"/>
      <c r="DE33" s="463"/>
      <c r="DF33" s="12"/>
      <c r="DG33" s="464" t="s">
        <v>83</v>
      </c>
      <c r="DH33" s="464"/>
      <c r="DI33" s="19"/>
    </row>
    <row r="34" spans="1:113" ht="32.25" customHeight="1" x14ac:dyDescent="0.2">
      <c r="A34" s="2"/>
      <c r="B34" s="5"/>
      <c r="C34" s="465">
        <f>IF(E34="","",1)</f>
        <v>1</v>
      </c>
      <c r="D34" s="465"/>
      <c r="E34" s="466" t="str">
        <f>IF('各会計、関係団体の財政状況及び健全化判断比率'!B7="","",'各会計、関係団体の財政状況及び健全化判断比率'!B7)</f>
        <v>一般会計</v>
      </c>
      <c r="F34" s="466"/>
      <c r="G34" s="466"/>
      <c r="H34" s="466"/>
      <c r="I34" s="466"/>
      <c r="J34" s="466"/>
      <c r="K34" s="466"/>
      <c r="L34" s="466"/>
      <c r="M34" s="466"/>
      <c r="N34" s="466"/>
      <c r="O34" s="466"/>
      <c r="P34" s="466"/>
      <c r="Q34" s="466"/>
      <c r="R34" s="466"/>
      <c r="S34" s="466"/>
      <c r="T34" s="2"/>
      <c r="U34" s="465">
        <f>IF(W34="","",MAX(C34:D43)+1)</f>
        <v>7</v>
      </c>
      <c r="V34" s="465"/>
      <c r="W34" s="466" t="str">
        <f>IF('各会計、関係団体の財政状況及び健全化判断比率'!B28="","",'各会計、関係団体の財政状況及び健全化判断比率'!B28)</f>
        <v>日向市国民健康保険事業特別会計</v>
      </c>
      <c r="X34" s="466"/>
      <c r="Y34" s="466"/>
      <c r="Z34" s="466"/>
      <c r="AA34" s="466"/>
      <c r="AB34" s="466"/>
      <c r="AC34" s="466"/>
      <c r="AD34" s="466"/>
      <c r="AE34" s="466"/>
      <c r="AF34" s="466"/>
      <c r="AG34" s="466"/>
      <c r="AH34" s="466"/>
      <c r="AI34" s="466"/>
      <c r="AJ34" s="466"/>
      <c r="AK34" s="466"/>
      <c r="AL34" s="2"/>
      <c r="AM34" s="465">
        <f>IF(AO34="","",MAX(C34:D43,U34:V43)+1)</f>
        <v>12</v>
      </c>
      <c r="AN34" s="465"/>
      <c r="AO34" s="466" t="str">
        <f>IF('各会計、関係団体の財政状況及び健全化判断比率'!B33="","",'各会計、関係団体の財政状況及び健全化判断比率'!B33)</f>
        <v>日向市水道事業会計</v>
      </c>
      <c r="AP34" s="466"/>
      <c r="AQ34" s="466"/>
      <c r="AR34" s="466"/>
      <c r="AS34" s="466"/>
      <c r="AT34" s="466"/>
      <c r="AU34" s="466"/>
      <c r="AV34" s="466"/>
      <c r="AW34" s="466"/>
      <c r="AX34" s="466"/>
      <c r="AY34" s="466"/>
      <c r="AZ34" s="466"/>
      <c r="BA34" s="466"/>
      <c r="BB34" s="466"/>
      <c r="BC34" s="466"/>
      <c r="BD34" s="2"/>
      <c r="BE34" s="465" t="str">
        <f>IF(BG34="","",MAX(C34:D43,U34:V43,AM34:AN43)+1)</f>
        <v/>
      </c>
      <c r="BF34" s="465"/>
      <c r="BG34" s="466"/>
      <c r="BH34" s="466"/>
      <c r="BI34" s="466"/>
      <c r="BJ34" s="466"/>
      <c r="BK34" s="466"/>
      <c r="BL34" s="466"/>
      <c r="BM34" s="466"/>
      <c r="BN34" s="466"/>
      <c r="BO34" s="466"/>
      <c r="BP34" s="466"/>
      <c r="BQ34" s="466"/>
      <c r="BR34" s="466"/>
      <c r="BS34" s="466"/>
      <c r="BT34" s="466"/>
      <c r="BU34" s="466"/>
      <c r="BV34" s="2"/>
      <c r="BW34" s="465">
        <f>IF(BY34="","",MAX(C34:D43,U34:V43,AM34:AN43,BE34:BF43)+1)</f>
        <v>16</v>
      </c>
      <c r="BX34" s="465"/>
      <c r="BY34" s="466" t="str">
        <f>IF('各会計、関係団体の財政状況及び健全化判断比率'!B68="","",'各会計、関係団体の財政状況及び健全化判断比率'!B68)</f>
        <v>宮崎県市町村総合事務組合　自治会館管理運営特別会計</v>
      </c>
      <c r="BZ34" s="466"/>
      <c r="CA34" s="466"/>
      <c r="CB34" s="466"/>
      <c r="CC34" s="466"/>
      <c r="CD34" s="466"/>
      <c r="CE34" s="466"/>
      <c r="CF34" s="466"/>
      <c r="CG34" s="466"/>
      <c r="CH34" s="466"/>
      <c r="CI34" s="466"/>
      <c r="CJ34" s="466"/>
      <c r="CK34" s="466"/>
      <c r="CL34" s="466"/>
      <c r="CM34" s="466"/>
      <c r="CN34" s="2"/>
      <c r="CO34" s="465">
        <f>IF(CQ34="","",MAX(C34:D43,U34:V43,AM34:AN43,BE34:BF43,BW34:BX43)+1)</f>
        <v>22</v>
      </c>
      <c r="CP34" s="465"/>
      <c r="CQ34" s="466" t="str">
        <f>IF('各会計、関係団体の財政状況及び健全化判断比率'!BS7="","",'各会計、関係団体の財政状況及び健全化判断比率'!BS7)</f>
        <v>日向文化振興事業団</v>
      </c>
      <c r="CR34" s="466"/>
      <c r="CS34" s="466"/>
      <c r="CT34" s="466"/>
      <c r="CU34" s="466"/>
      <c r="CV34" s="466"/>
      <c r="CW34" s="466"/>
      <c r="CX34" s="466"/>
      <c r="CY34" s="466"/>
      <c r="CZ34" s="466"/>
      <c r="DA34" s="466"/>
      <c r="DB34" s="466"/>
      <c r="DC34" s="466"/>
      <c r="DD34" s="466"/>
      <c r="DE34" s="466"/>
      <c r="DG34" s="467" t="str">
        <f>IF('各会計、関係団体の財政状況及び健全化判断比率'!BR7="","",'各会計、関係団体の財政状況及び健全化判断比率'!BR7)</f>
        <v/>
      </c>
      <c r="DH34" s="467"/>
      <c r="DI34" s="19"/>
    </row>
    <row r="35" spans="1:113" ht="32.25" customHeight="1" x14ac:dyDescent="0.2">
      <c r="A35" s="2"/>
      <c r="B35" s="5"/>
      <c r="C35" s="465">
        <f t="shared" ref="C35:C43" si="0">IF(E35="","",C34+1)</f>
        <v>2</v>
      </c>
      <c r="D35" s="465"/>
      <c r="E35" s="466" t="str">
        <f>IF('各会計、関係団体の財政状況及び健全化判断比率'!B8="","",'各会計、関係団体の財政状況及び健全化判断比率'!B8)</f>
        <v>日向市公営住宅事業特別会計</v>
      </c>
      <c r="F35" s="466"/>
      <c r="G35" s="466"/>
      <c r="H35" s="466"/>
      <c r="I35" s="466"/>
      <c r="J35" s="466"/>
      <c r="K35" s="466"/>
      <c r="L35" s="466"/>
      <c r="M35" s="466"/>
      <c r="N35" s="466"/>
      <c r="O35" s="466"/>
      <c r="P35" s="466"/>
      <c r="Q35" s="466"/>
      <c r="R35" s="466"/>
      <c r="S35" s="466"/>
      <c r="T35" s="2"/>
      <c r="U35" s="465">
        <f t="shared" ref="U35:U43" si="1">IF(W35="","",U34+1)</f>
        <v>8</v>
      </c>
      <c r="V35" s="465"/>
      <c r="W35" s="466" t="str">
        <f>IF('各会計、関係団体の財政状況及び健全化判断比率'!B29="","",'各会計、関係団体の財政状況及び健全化判断比率'!B29)</f>
        <v>日向市国民健康保険東郷診療所特別会計</v>
      </c>
      <c r="X35" s="466"/>
      <c r="Y35" s="466"/>
      <c r="Z35" s="466"/>
      <c r="AA35" s="466"/>
      <c r="AB35" s="466"/>
      <c r="AC35" s="466"/>
      <c r="AD35" s="466"/>
      <c r="AE35" s="466"/>
      <c r="AF35" s="466"/>
      <c r="AG35" s="466"/>
      <c r="AH35" s="466"/>
      <c r="AI35" s="466"/>
      <c r="AJ35" s="466"/>
      <c r="AK35" s="466"/>
      <c r="AL35" s="2"/>
      <c r="AM35" s="465">
        <f t="shared" ref="AM35:AM43" si="2">IF(AO35="","",AM34+1)</f>
        <v>13</v>
      </c>
      <c r="AN35" s="465"/>
      <c r="AO35" s="466" t="str">
        <f>IF('各会計、関係団体の財政状況及び健全化判断比率'!B34="","",'各会計、関係団体の財政状況及び健全化判断比率'!B34)</f>
        <v>日向市簡易水道事業会計</v>
      </c>
      <c r="AP35" s="466"/>
      <c r="AQ35" s="466"/>
      <c r="AR35" s="466"/>
      <c r="AS35" s="466"/>
      <c r="AT35" s="466"/>
      <c r="AU35" s="466"/>
      <c r="AV35" s="466"/>
      <c r="AW35" s="466"/>
      <c r="AX35" s="466"/>
      <c r="AY35" s="466"/>
      <c r="AZ35" s="466"/>
      <c r="BA35" s="466"/>
      <c r="BB35" s="466"/>
      <c r="BC35" s="466"/>
      <c r="BD35" s="2"/>
      <c r="BE35" s="465" t="str">
        <f t="shared" ref="BE35:BE43" si="3">IF(BG35="","",BE34+1)</f>
        <v/>
      </c>
      <c r="BF35" s="465"/>
      <c r="BG35" s="466"/>
      <c r="BH35" s="466"/>
      <c r="BI35" s="466"/>
      <c r="BJ35" s="466"/>
      <c r="BK35" s="466"/>
      <c r="BL35" s="466"/>
      <c r="BM35" s="466"/>
      <c r="BN35" s="466"/>
      <c r="BO35" s="466"/>
      <c r="BP35" s="466"/>
      <c r="BQ35" s="466"/>
      <c r="BR35" s="466"/>
      <c r="BS35" s="466"/>
      <c r="BT35" s="466"/>
      <c r="BU35" s="466"/>
      <c r="BV35" s="2"/>
      <c r="BW35" s="465">
        <f t="shared" ref="BW35:BW43" si="4">IF(BY35="","",BW34+1)</f>
        <v>17</v>
      </c>
      <c r="BX35" s="465"/>
      <c r="BY35" s="466" t="str">
        <f>IF('各会計、関係団体の財政状況及び健全化判断比率'!B69="","",'各会計、関係団体の財政状況及び健全化判断比率'!B69)</f>
        <v>宮崎県後期高齢者医療広域連合　一般会計</v>
      </c>
      <c r="BZ35" s="466"/>
      <c r="CA35" s="466"/>
      <c r="CB35" s="466"/>
      <c r="CC35" s="466"/>
      <c r="CD35" s="466"/>
      <c r="CE35" s="466"/>
      <c r="CF35" s="466"/>
      <c r="CG35" s="466"/>
      <c r="CH35" s="466"/>
      <c r="CI35" s="466"/>
      <c r="CJ35" s="466"/>
      <c r="CK35" s="466"/>
      <c r="CL35" s="466"/>
      <c r="CM35" s="466"/>
      <c r="CN35" s="2"/>
      <c r="CO35" s="465">
        <f t="shared" ref="CO35:CO43" si="5">IF(CQ35="","",CO34+1)</f>
        <v>23</v>
      </c>
      <c r="CP35" s="465"/>
      <c r="CQ35" s="466" t="str">
        <f>IF('各会計、関係団体の財政状況及び健全化判断比率'!BS8="","",'各会計、関係団体の財政状況及び健全化判断比率'!BS8)</f>
        <v>日向サンパーク</v>
      </c>
      <c r="CR35" s="466"/>
      <c r="CS35" s="466"/>
      <c r="CT35" s="466"/>
      <c r="CU35" s="466"/>
      <c r="CV35" s="466"/>
      <c r="CW35" s="466"/>
      <c r="CX35" s="466"/>
      <c r="CY35" s="466"/>
      <c r="CZ35" s="466"/>
      <c r="DA35" s="466"/>
      <c r="DB35" s="466"/>
      <c r="DC35" s="466"/>
      <c r="DD35" s="466"/>
      <c r="DE35" s="466"/>
      <c r="DG35" s="467" t="str">
        <f>IF('各会計、関係団体の財政状況及び健全化判断比率'!BR8="","",'各会計、関係団体の財政状況及び健全化判断比率'!BR8)</f>
        <v/>
      </c>
      <c r="DH35" s="467"/>
      <c r="DI35" s="19"/>
    </row>
    <row r="36" spans="1:113" ht="32.25" customHeight="1" x14ac:dyDescent="0.2">
      <c r="A36" s="2"/>
      <c r="B36" s="5"/>
      <c r="C36" s="465">
        <f t="shared" si="0"/>
        <v>3</v>
      </c>
      <c r="D36" s="465"/>
      <c r="E36" s="466" t="str">
        <f>IF('各会計、関係団体の財政状況及び健全化判断比率'!B9="","",'各会計、関係団体の財政状況及び健全化判断比率'!B9)</f>
        <v>日向市財光寺南土地区画整理事業特別会計</v>
      </c>
      <c r="F36" s="466"/>
      <c r="G36" s="466"/>
      <c r="H36" s="466"/>
      <c r="I36" s="466"/>
      <c r="J36" s="466"/>
      <c r="K36" s="466"/>
      <c r="L36" s="466"/>
      <c r="M36" s="466"/>
      <c r="N36" s="466"/>
      <c r="O36" s="466"/>
      <c r="P36" s="466"/>
      <c r="Q36" s="466"/>
      <c r="R36" s="466"/>
      <c r="S36" s="466"/>
      <c r="T36" s="2"/>
      <c r="U36" s="465">
        <f t="shared" si="1"/>
        <v>9</v>
      </c>
      <c r="V36" s="465"/>
      <c r="W36" s="466" t="str">
        <f>IF('各会計、関係団体の財政状況及び健全化判断比率'!B30="","",'各会計、関係団体の財政状況及び健全化判断比率'!B30)</f>
        <v>日向市介護保険事業特別会計（保険事業勘定）</v>
      </c>
      <c r="X36" s="466"/>
      <c r="Y36" s="466"/>
      <c r="Z36" s="466"/>
      <c r="AA36" s="466"/>
      <c r="AB36" s="466"/>
      <c r="AC36" s="466"/>
      <c r="AD36" s="466"/>
      <c r="AE36" s="466"/>
      <c r="AF36" s="466"/>
      <c r="AG36" s="466"/>
      <c r="AH36" s="466"/>
      <c r="AI36" s="466"/>
      <c r="AJ36" s="466"/>
      <c r="AK36" s="466"/>
      <c r="AL36" s="2"/>
      <c r="AM36" s="465">
        <f t="shared" si="2"/>
        <v>14</v>
      </c>
      <c r="AN36" s="465"/>
      <c r="AO36" s="466" t="str">
        <f>IF('各会計、関係団体の財政状況及び健全化判断比率'!B35="","",'各会計、関係団体の財政状況及び健全化判断比率'!B35)</f>
        <v>日向市下水道事業会計</v>
      </c>
      <c r="AP36" s="466"/>
      <c r="AQ36" s="466"/>
      <c r="AR36" s="466"/>
      <c r="AS36" s="466"/>
      <c r="AT36" s="466"/>
      <c r="AU36" s="466"/>
      <c r="AV36" s="466"/>
      <c r="AW36" s="466"/>
      <c r="AX36" s="466"/>
      <c r="AY36" s="466"/>
      <c r="AZ36" s="466"/>
      <c r="BA36" s="466"/>
      <c r="BB36" s="466"/>
      <c r="BC36" s="466"/>
      <c r="BD36" s="2"/>
      <c r="BE36" s="465" t="str">
        <f t="shared" si="3"/>
        <v/>
      </c>
      <c r="BF36" s="465"/>
      <c r="BG36" s="466"/>
      <c r="BH36" s="466"/>
      <c r="BI36" s="466"/>
      <c r="BJ36" s="466"/>
      <c r="BK36" s="466"/>
      <c r="BL36" s="466"/>
      <c r="BM36" s="466"/>
      <c r="BN36" s="466"/>
      <c r="BO36" s="466"/>
      <c r="BP36" s="466"/>
      <c r="BQ36" s="466"/>
      <c r="BR36" s="466"/>
      <c r="BS36" s="466"/>
      <c r="BT36" s="466"/>
      <c r="BU36" s="466"/>
      <c r="BV36" s="2"/>
      <c r="BW36" s="465">
        <f t="shared" si="4"/>
        <v>18</v>
      </c>
      <c r="BX36" s="465"/>
      <c r="BY36" s="466" t="str">
        <f>IF('各会計、関係団体の財政状況及び健全化判断比率'!B70="","",'各会計、関係団体の財政状況及び健全化判断比率'!B70)</f>
        <v>宮崎県後期高齢者医療広域連合　後期高齢者医療特別会計</v>
      </c>
      <c r="BZ36" s="466"/>
      <c r="CA36" s="466"/>
      <c r="CB36" s="466"/>
      <c r="CC36" s="466"/>
      <c r="CD36" s="466"/>
      <c r="CE36" s="466"/>
      <c r="CF36" s="466"/>
      <c r="CG36" s="466"/>
      <c r="CH36" s="466"/>
      <c r="CI36" s="466"/>
      <c r="CJ36" s="466"/>
      <c r="CK36" s="466"/>
      <c r="CL36" s="466"/>
      <c r="CM36" s="466"/>
      <c r="CN36" s="2"/>
      <c r="CO36" s="465">
        <f t="shared" si="5"/>
        <v>24</v>
      </c>
      <c r="CP36" s="465"/>
      <c r="CQ36" s="466" t="str">
        <f>IF('各会計、関係団体の財政状況及び健全化判断比率'!BS9="","",'各会計、関係団体の財政状況及び健全化判断比率'!BS9)</f>
        <v>日向青果地方卸売市場</v>
      </c>
      <c r="CR36" s="466"/>
      <c r="CS36" s="466"/>
      <c r="CT36" s="466"/>
      <c r="CU36" s="466"/>
      <c r="CV36" s="466"/>
      <c r="CW36" s="466"/>
      <c r="CX36" s="466"/>
      <c r="CY36" s="466"/>
      <c r="CZ36" s="466"/>
      <c r="DA36" s="466"/>
      <c r="DB36" s="466"/>
      <c r="DC36" s="466"/>
      <c r="DD36" s="466"/>
      <c r="DE36" s="466"/>
      <c r="DG36" s="467" t="str">
        <f>IF('各会計、関係団体の財政状況及び健全化判断比率'!BR9="","",'各会計、関係団体の財政状況及び健全化判断比率'!BR9)</f>
        <v/>
      </c>
      <c r="DH36" s="467"/>
      <c r="DI36" s="19"/>
    </row>
    <row r="37" spans="1:113" ht="32.25" customHeight="1" x14ac:dyDescent="0.2">
      <c r="A37" s="2"/>
      <c r="B37" s="5"/>
      <c r="C37" s="465">
        <f t="shared" si="0"/>
        <v>4</v>
      </c>
      <c r="D37" s="465"/>
      <c r="E37" s="466" t="str">
        <f>IF('各会計、関係団体の財政状況及び健全化判断比率'!B10="","",'各会計、関係団体の財政状況及び健全化判断比率'!B10)</f>
        <v>日向市用地取得特別会計</v>
      </c>
      <c r="F37" s="466"/>
      <c r="G37" s="466"/>
      <c r="H37" s="466"/>
      <c r="I37" s="466"/>
      <c r="J37" s="466"/>
      <c r="K37" s="466"/>
      <c r="L37" s="466"/>
      <c r="M37" s="466"/>
      <c r="N37" s="466"/>
      <c r="O37" s="466"/>
      <c r="P37" s="466"/>
      <c r="Q37" s="466"/>
      <c r="R37" s="466"/>
      <c r="S37" s="466"/>
      <c r="T37" s="2"/>
      <c r="U37" s="465">
        <f t="shared" si="1"/>
        <v>10</v>
      </c>
      <c r="V37" s="465"/>
      <c r="W37" s="466" t="str">
        <f>IF('各会計、関係団体の財政状況及び健全化判断比率'!B31="","",'各会計、関係団体の財政状況及び健全化判断比率'!B31)</f>
        <v>日向入郷地域介護認定審査事業特別会計</v>
      </c>
      <c r="X37" s="466"/>
      <c r="Y37" s="466"/>
      <c r="Z37" s="466"/>
      <c r="AA37" s="466"/>
      <c r="AB37" s="466"/>
      <c r="AC37" s="466"/>
      <c r="AD37" s="466"/>
      <c r="AE37" s="466"/>
      <c r="AF37" s="466"/>
      <c r="AG37" s="466"/>
      <c r="AH37" s="466"/>
      <c r="AI37" s="466"/>
      <c r="AJ37" s="466"/>
      <c r="AK37" s="466"/>
      <c r="AL37" s="2"/>
      <c r="AM37" s="465">
        <f t="shared" si="2"/>
        <v>15</v>
      </c>
      <c r="AN37" s="465"/>
      <c r="AO37" s="466" t="str">
        <f>IF('各会計、関係団体の財政状況及び健全化判断比率'!B36="","",'各会計、関係団体の財政状況及び健全化判断比率'!B36)</f>
        <v>日向市農業集落排水事業会計</v>
      </c>
      <c r="AP37" s="466"/>
      <c r="AQ37" s="466"/>
      <c r="AR37" s="466"/>
      <c r="AS37" s="466"/>
      <c r="AT37" s="466"/>
      <c r="AU37" s="466"/>
      <c r="AV37" s="466"/>
      <c r="AW37" s="466"/>
      <c r="AX37" s="466"/>
      <c r="AY37" s="466"/>
      <c r="AZ37" s="466"/>
      <c r="BA37" s="466"/>
      <c r="BB37" s="466"/>
      <c r="BC37" s="466"/>
      <c r="BD37" s="2"/>
      <c r="BE37" s="465" t="str">
        <f t="shared" si="3"/>
        <v/>
      </c>
      <c r="BF37" s="465"/>
      <c r="BG37" s="466"/>
      <c r="BH37" s="466"/>
      <c r="BI37" s="466"/>
      <c r="BJ37" s="466"/>
      <c r="BK37" s="466"/>
      <c r="BL37" s="466"/>
      <c r="BM37" s="466"/>
      <c r="BN37" s="466"/>
      <c r="BO37" s="466"/>
      <c r="BP37" s="466"/>
      <c r="BQ37" s="466"/>
      <c r="BR37" s="466"/>
      <c r="BS37" s="466"/>
      <c r="BT37" s="466"/>
      <c r="BU37" s="466"/>
      <c r="BV37" s="2"/>
      <c r="BW37" s="465">
        <f t="shared" si="4"/>
        <v>19</v>
      </c>
      <c r="BX37" s="465"/>
      <c r="BY37" s="466" t="str">
        <f>IF('各会計、関係団体の財政状況及び健全化判断比率'!B71="","",'各会計、関係団体の財政状況及び健全化判断比率'!B71)</f>
        <v>宮崎県北部広域行政事務組合（一般会計）</v>
      </c>
      <c r="BZ37" s="466"/>
      <c r="CA37" s="466"/>
      <c r="CB37" s="466"/>
      <c r="CC37" s="466"/>
      <c r="CD37" s="466"/>
      <c r="CE37" s="466"/>
      <c r="CF37" s="466"/>
      <c r="CG37" s="466"/>
      <c r="CH37" s="466"/>
      <c r="CI37" s="466"/>
      <c r="CJ37" s="466"/>
      <c r="CK37" s="466"/>
      <c r="CL37" s="466"/>
      <c r="CM37" s="466"/>
      <c r="CN37" s="2"/>
      <c r="CO37" s="465">
        <f t="shared" si="5"/>
        <v>25</v>
      </c>
      <c r="CP37" s="465"/>
      <c r="CQ37" s="466" t="str">
        <f>IF('各会計、関係団体の財政状況及び健全化判断比率'!BS10="","",'各会計、関係団体の財政状況及び健全化判断比率'!BS10)</f>
        <v>東郷町ふるさと公社</v>
      </c>
      <c r="CR37" s="466"/>
      <c r="CS37" s="466"/>
      <c r="CT37" s="466"/>
      <c r="CU37" s="466"/>
      <c r="CV37" s="466"/>
      <c r="CW37" s="466"/>
      <c r="CX37" s="466"/>
      <c r="CY37" s="466"/>
      <c r="CZ37" s="466"/>
      <c r="DA37" s="466"/>
      <c r="DB37" s="466"/>
      <c r="DC37" s="466"/>
      <c r="DD37" s="466"/>
      <c r="DE37" s="466"/>
      <c r="DG37" s="467" t="str">
        <f>IF('各会計、関係団体の財政状況及び健全化判断比率'!BR10="","",'各会計、関係団体の財政状況及び健全化判断比率'!BR10)</f>
        <v/>
      </c>
      <c r="DH37" s="467"/>
      <c r="DI37" s="19"/>
    </row>
    <row r="38" spans="1:113" ht="32.25" customHeight="1" x14ac:dyDescent="0.2">
      <c r="A38" s="2"/>
      <c r="B38" s="5"/>
      <c r="C38" s="465">
        <f t="shared" si="0"/>
        <v>5</v>
      </c>
      <c r="D38" s="465"/>
      <c r="E38" s="466" t="str">
        <f>IF('各会計、関係団体の財政状況及び健全化判断比率'!B11="","",'各会計、関係団体の財政状況及び健全化判断比率'!B11)</f>
        <v>日向市城山墓園事業特別会計</v>
      </c>
      <c r="F38" s="466"/>
      <c r="G38" s="466"/>
      <c r="H38" s="466"/>
      <c r="I38" s="466"/>
      <c r="J38" s="466"/>
      <c r="K38" s="466"/>
      <c r="L38" s="466"/>
      <c r="M38" s="466"/>
      <c r="N38" s="466"/>
      <c r="O38" s="466"/>
      <c r="P38" s="466"/>
      <c r="Q38" s="466"/>
      <c r="R38" s="466"/>
      <c r="S38" s="466"/>
      <c r="T38" s="2"/>
      <c r="U38" s="465">
        <f t="shared" si="1"/>
        <v>11</v>
      </c>
      <c r="V38" s="465"/>
      <c r="W38" s="466" t="str">
        <f>IF('各会計、関係団体の財政状況及び健全化判断比率'!B32="","",'各会計、関係団体の財政状況及び健全化判断比率'!B32)</f>
        <v>日向市後期高齢者医療事業特別会計</v>
      </c>
      <c r="X38" s="466"/>
      <c r="Y38" s="466"/>
      <c r="Z38" s="466"/>
      <c r="AA38" s="466"/>
      <c r="AB38" s="466"/>
      <c r="AC38" s="466"/>
      <c r="AD38" s="466"/>
      <c r="AE38" s="466"/>
      <c r="AF38" s="466"/>
      <c r="AG38" s="466"/>
      <c r="AH38" s="466"/>
      <c r="AI38" s="466"/>
      <c r="AJ38" s="466"/>
      <c r="AK38" s="466"/>
      <c r="AL38" s="2"/>
      <c r="AM38" s="465" t="str">
        <f t="shared" si="2"/>
        <v/>
      </c>
      <c r="AN38" s="465"/>
      <c r="AO38" s="466"/>
      <c r="AP38" s="466"/>
      <c r="AQ38" s="466"/>
      <c r="AR38" s="466"/>
      <c r="AS38" s="466"/>
      <c r="AT38" s="466"/>
      <c r="AU38" s="466"/>
      <c r="AV38" s="466"/>
      <c r="AW38" s="466"/>
      <c r="AX38" s="466"/>
      <c r="AY38" s="466"/>
      <c r="AZ38" s="466"/>
      <c r="BA38" s="466"/>
      <c r="BB38" s="466"/>
      <c r="BC38" s="466"/>
      <c r="BD38" s="2"/>
      <c r="BE38" s="465" t="str">
        <f t="shared" si="3"/>
        <v/>
      </c>
      <c r="BF38" s="465"/>
      <c r="BG38" s="466"/>
      <c r="BH38" s="466"/>
      <c r="BI38" s="466"/>
      <c r="BJ38" s="466"/>
      <c r="BK38" s="466"/>
      <c r="BL38" s="466"/>
      <c r="BM38" s="466"/>
      <c r="BN38" s="466"/>
      <c r="BO38" s="466"/>
      <c r="BP38" s="466"/>
      <c r="BQ38" s="466"/>
      <c r="BR38" s="466"/>
      <c r="BS38" s="466"/>
      <c r="BT38" s="466"/>
      <c r="BU38" s="466"/>
      <c r="BV38" s="2"/>
      <c r="BW38" s="465">
        <f t="shared" si="4"/>
        <v>20</v>
      </c>
      <c r="BX38" s="465"/>
      <c r="BY38" s="466" t="str">
        <f>IF('各会計、関係団体の財政状況及び健全化判断比率'!B72="","",'各会計、関係団体の財政状況及び健全化判断比率'!B72)</f>
        <v>宮崎県北部広域行政事務組合（特別会計）</v>
      </c>
      <c r="BZ38" s="466"/>
      <c r="CA38" s="466"/>
      <c r="CB38" s="466"/>
      <c r="CC38" s="466"/>
      <c r="CD38" s="466"/>
      <c r="CE38" s="466"/>
      <c r="CF38" s="466"/>
      <c r="CG38" s="466"/>
      <c r="CH38" s="466"/>
      <c r="CI38" s="466"/>
      <c r="CJ38" s="466"/>
      <c r="CK38" s="466"/>
      <c r="CL38" s="466"/>
      <c r="CM38" s="466"/>
      <c r="CN38" s="2"/>
      <c r="CO38" s="465">
        <f t="shared" si="5"/>
        <v>26</v>
      </c>
      <c r="CP38" s="465"/>
      <c r="CQ38" s="466" t="str">
        <f>IF('各会計、関係団体の財政状況及び健全化判断比率'!BS11="","",'各会計、関係団体の財政状況及び健全化判断比率'!BS11)</f>
        <v>宮崎県林業公社</v>
      </c>
      <c r="CR38" s="466"/>
      <c r="CS38" s="466"/>
      <c r="CT38" s="466"/>
      <c r="CU38" s="466"/>
      <c r="CV38" s="466"/>
      <c r="CW38" s="466"/>
      <c r="CX38" s="466"/>
      <c r="CY38" s="466"/>
      <c r="CZ38" s="466"/>
      <c r="DA38" s="466"/>
      <c r="DB38" s="466"/>
      <c r="DC38" s="466"/>
      <c r="DD38" s="466"/>
      <c r="DE38" s="466"/>
      <c r="DG38" s="467" t="str">
        <f>IF('各会計、関係団体の財政状況及び健全化判断比率'!BR11="","",'各会計、関係団体の財政状況及び健全化判断比率'!BR11)</f>
        <v/>
      </c>
      <c r="DH38" s="467"/>
      <c r="DI38" s="19"/>
    </row>
    <row r="39" spans="1:113" ht="32.25" customHeight="1" x14ac:dyDescent="0.2">
      <c r="A39" s="2"/>
      <c r="B39" s="5"/>
      <c r="C39" s="465">
        <f t="shared" si="0"/>
        <v>6</v>
      </c>
      <c r="D39" s="465"/>
      <c r="E39" s="466" t="str">
        <f>IF('各会計、関係団体の財政状況及び健全化判断比率'!B12="","",'各会計、関係団体の財政状況及び健全化判断比率'!B12)</f>
        <v>日向市簡易給水施設特別会計</v>
      </c>
      <c r="F39" s="466"/>
      <c r="G39" s="466"/>
      <c r="H39" s="466"/>
      <c r="I39" s="466"/>
      <c r="J39" s="466"/>
      <c r="K39" s="466"/>
      <c r="L39" s="466"/>
      <c r="M39" s="466"/>
      <c r="N39" s="466"/>
      <c r="O39" s="466"/>
      <c r="P39" s="466"/>
      <c r="Q39" s="466"/>
      <c r="R39" s="466"/>
      <c r="S39" s="466"/>
      <c r="T39" s="2"/>
      <c r="U39" s="465" t="str">
        <f t="shared" si="1"/>
        <v/>
      </c>
      <c r="V39" s="465"/>
      <c r="W39" s="466"/>
      <c r="X39" s="466"/>
      <c r="Y39" s="466"/>
      <c r="Z39" s="466"/>
      <c r="AA39" s="466"/>
      <c r="AB39" s="466"/>
      <c r="AC39" s="466"/>
      <c r="AD39" s="466"/>
      <c r="AE39" s="466"/>
      <c r="AF39" s="466"/>
      <c r="AG39" s="466"/>
      <c r="AH39" s="466"/>
      <c r="AI39" s="466"/>
      <c r="AJ39" s="466"/>
      <c r="AK39" s="466"/>
      <c r="AL39" s="2"/>
      <c r="AM39" s="465" t="str">
        <f t="shared" si="2"/>
        <v/>
      </c>
      <c r="AN39" s="465"/>
      <c r="AO39" s="466"/>
      <c r="AP39" s="466"/>
      <c r="AQ39" s="466"/>
      <c r="AR39" s="466"/>
      <c r="AS39" s="466"/>
      <c r="AT39" s="466"/>
      <c r="AU39" s="466"/>
      <c r="AV39" s="466"/>
      <c r="AW39" s="466"/>
      <c r="AX39" s="466"/>
      <c r="AY39" s="466"/>
      <c r="AZ39" s="466"/>
      <c r="BA39" s="466"/>
      <c r="BB39" s="466"/>
      <c r="BC39" s="466"/>
      <c r="BD39" s="2"/>
      <c r="BE39" s="465" t="str">
        <f t="shared" si="3"/>
        <v/>
      </c>
      <c r="BF39" s="465"/>
      <c r="BG39" s="466"/>
      <c r="BH39" s="466"/>
      <c r="BI39" s="466"/>
      <c r="BJ39" s="466"/>
      <c r="BK39" s="466"/>
      <c r="BL39" s="466"/>
      <c r="BM39" s="466"/>
      <c r="BN39" s="466"/>
      <c r="BO39" s="466"/>
      <c r="BP39" s="466"/>
      <c r="BQ39" s="466"/>
      <c r="BR39" s="466"/>
      <c r="BS39" s="466"/>
      <c r="BT39" s="466"/>
      <c r="BU39" s="466"/>
      <c r="BV39" s="2"/>
      <c r="BW39" s="465">
        <f t="shared" si="4"/>
        <v>21</v>
      </c>
      <c r="BX39" s="465"/>
      <c r="BY39" s="466" t="str">
        <f>IF('各会計、関係団体の財政状況及び健全化判断比率'!B73="","",'各会計、関係団体の財政状況及び健全化判断比率'!B73)</f>
        <v>日向東臼杵広域連合</v>
      </c>
      <c r="BZ39" s="466"/>
      <c r="CA39" s="466"/>
      <c r="CB39" s="466"/>
      <c r="CC39" s="466"/>
      <c r="CD39" s="466"/>
      <c r="CE39" s="466"/>
      <c r="CF39" s="466"/>
      <c r="CG39" s="466"/>
      <c r="CH39" s="466"/>
      <c r="CI39" s="466"/>
      <c r="CJ39" s="466"/>
      <c r="CK39" s="466"/>
      <c r="CL39" s="466"/>
      <c r="CM39" s="466"/>
      <c r="CN39" s="2"/>
      <c r="CO39" s="465" t="str">
        <f t="shared" si="5"/>
        <v/>
      </c>
      <c r="CP39" s="465"/>
      <c r="CQ39" s="466" t="str">
        <f>IF('各会計、関係団体の財政状況及び健全化判断比率'!BS12="","",'各会計、関係団体の財政状況及び健全化判断比率'!BS12)</f>
        <v/>
      </c>
      <c r="CR39" s="466"/>
      <c r="CS39" s="466"/>
      <c r="CT39" s="466"/>
      <c r="CU39" s="466"/>
      <c r="CV39" s="466"/>
      <c r="CW39" s="466"/>
      <c r="CX39" s="466"/>
      <c r="CY39" s="466"/>
      <c r="CZ39" s="466"/>
      <c r="DA39" s="466"/>
      <c r="DB39" s="466"/>
      <c r="DC39" s="466"/>
      <c r="DD39" s="466"/>
      <c r="DE39" s="466"/>
      <c r="DG39" s="467" t="str">
        <f>IF('各会計、関係団体の財政状況及び健全化判断比率'!BR12="","",'各会計、関係団体の財政状況及び健全化判断比率'!BR12)</f>
        <v/>
      </c>
      <c r="DH39" s="467"/>
      <c r="DI39" s="19"/>
    </row>
    <row r="40" spans="1:113" ht="32.25" customHeight="1" x14ac:dyDescent="0.2">
      <c r="A40" s="2"/>
      <c r="B40" s="5"/>
      <c r="C40" s="465" t="str">
        <f t="shared" si="0"/>
        <v/>
      </c>
      <c r="D40" s="465"/>
      <c r="E40" s="466" t="str">
        <f>IF('各会計、関係団体の財政状況及び健全化判断比率'!B13="","",'各会計、関係団体の財政状況及び健全化判断比率'!B13)</f>
        <v/>
      </c>
      <c r="F40" s="466"/>
      <c r="G40" s="466"/>
      <c r="H40" s="466"/>
      <c r="I40" s="466"/>
      <c r="J40" s="466"/>
      <c r="K40" s="466"/>
      <c r="L40" s="466"/>
      <c r="M40" s="466"/>
      <c r="N40" s="466"/>
      <c r="O40" s="466"/>
      <c r="P40" s="466"/>
      <c r="Q40" s="466"/>
      <c r="R40" s="466"/>
      <c r="S40" s="466"/>
      <c r="T40" s="2"/>
      <c r="U40" s="465" t="str">
        <f t="shared" si="1"/>
        <v/>
      </c>
      <c r="V40" s="465"/>
      <c r="W40" s="466"/>
      <c r="X40" s="466"/>
      <c r="Y40" s="466"/>
      <c r="Z40" s="466"/>
      <c r="AA40" s="466"/>
      <c r="AB40" s="466"/>
      <c r="AC40" s="466"/>
      <c r="AD40" s="466"/>
      <c r="AE40" s="466"/>
      <c r="AF40" s="466"/>
      <c r="AG40" s="466"/>
      <c r="AH40" s="466"/>
      <c r="AI40" s="466"/>
      <c r="AJ40" s="466"/>
      <c r="AK40" s="466"/>
      <c r="AL40" s="2"/>
      <c r="AM40" s="465" t="str">
        <f t="shared" si="2"/>
        <v/>
      </c>
      <c r="AN40" s="465"/>
      <c r="AO40" s="466"/>
      <c r="AP40" s="466"/>
      <c r="AQ40" s="466"/>
      <c r="AR40" s="466"/>
      <c r="AS40" s="466"/>
      <c r="AT40" s="466"/>
      <c r="AU40" s="466"/>
      <c r="AV40" s="466"/>
      <c r="AW40" s="466"/>
      <c r="AX40" s="466"/>
      <c r="AY40" s="466"/>
      <c r="AZ40" s="466"/>
      <c r="BA40" s="466"/>
      <c r="BB40" s="466"/>
      <c r="BC40" s="466"/>
      <c r="BD40" s="2"/>
      <c r="BE40" s="465" t="str">
        <f t="shared" si="3"/>
        <v/>
      </c>
      <c r="BF40" s="465"/>
      <c r="BG40" s="466"/>
      <c r="BH40" s="466"/>
      <c r="BI40" s="466"/>
      <c r="BJ40" s="466"/>
      <c r="BK40" s="466"/>
      <c r="BL40" s="466"/>
      <c r="BM40" s="466"/>
      <c r="BN40" s="466"/>
      <c r="BO40" s="466"/>
      <c r="BP40" s="466"/>
      <c r="BQ40" s="466"/>
      <c r="BR40" s="466"/>
      <c r="BS40" s="466"/>
      <c r="BT40" s="466"/>
      <c r="BU40" s="466"/>
      <c r="BV40" s="2"/>
      <c r="BW40" s="465" t="str">
        <f t="shared" si="4"/>
        <v/>
      </c>
      <c r="BX40" s="465"/>
      <c r="BY40" s="466" t="str">
        <f>IF('各会計、関係団体の財政状況及び健全化判断比率'!B74="","",'各会計、関係団体の財政状況及び健全化判断比率'!B74)</f>
        <v/>
      </c>
      <c r="BZ40" s="466"/>
      <c r="CA40" s="466"/>
      <c r="CB40" s="466"/>
      <c r="CC40" s="466"/>
      <c r="CD40" s="466"/>
      <c r="CE40" s="466"/>
      <c r="CF40" s="466"/>
      <c r="CG40" s="466"/>
      <c r="CH40" s="466"/>
      <c r="CI40" s="466"/>
      <c r="CJ40" s="466"/>
      <c r="CK40" s="466"/>
      <c r="CL40" s="466"/>
      <c r="CM40" s="466"/>
      <c r="CN40" s="2"/>
      <c r="CO40" s="465" t="str">
        <f t="shared" si="5"/>
        <v/>
      </c>
      <c r="CP40" s="465"/>
      <c r="CQ40" s="466" t="str">
        <f>IF('各会計、関係団体の財政状況及び健全化判断比率'!BS13="","",'各会計、関係団体の財政状況及び健全化判断比率'!BS13)</f>
        <v/>
      </c>
      <c r="CR40" s="466"/>
      <c r="CS40" s="466"/>
      <c r="CT40" s="466"/>
      <c r="CU40" s="466"/>
      <c r="CV40" s="466"/>
      <c r="CW40" s="466"/>
      <c r="CX40" s="466"/>
      <c r="CY40" s="466"/>
      <c r="CZ40" s="466"/>
      <c r="DA40" s="466"/>
      <c r="DB40" s="466"/>
      <c r="DC40" s="466"/>
      <c r="DD40" s="466"/>
      <c r="DE40" s="466"/>
      <c r="DG40" s="467" t="str">
        <f>IF('各会計、関係団体の財政状況及び健全化判断比率'!BR13="","",'各会計、関係団体の財政状況及び健全化判断比率'!BR13)</f>
        <v/>
      </c>
      <c r="DH40" s="467"/>
      <c r="DI40" s="19"/>
    </row>
    <row r="41" spans="1:113" ht="32.25" customHeight="1" x14ac:dyDescent="0.2">
      <c r="A41" s="2"/>
      <c r="B41" s="5"/>
      <c r="C41" s="465" t="str">
        <f t="shared" si="0"/>
        <v/>
      </c>
      <c r="D41" s="465"/>
      <c r="E41" s="466" t="str">
        <f>IF('各会計、関係団体の財政状況及び健全化判断比率'!B14="","",'各会計、関係団体の財政状況及び健全化判断比率'!B14)</f>
        <v/>
      </c>
      <c r="F41" s="466"/>
      <c r="G41" s="466"/>
      <c r="H41" s="466"/>
      <c r="I41" s="466"/>
      <c r="J41" s="466"/>
      <c r="K41" s="466"/>
      <c r="L41" s="466"/>
      <c r="M41" s="466"/>
      <c r="N41" s="466"/>
      <c r="O41" s="466"/>
      <c r="P41" s="466"/>
      <c r="Q41" s="466"/>
      <c r="R41" s="466"/>
      <c r="S41" s="466"/>
      <c r="T41" s="2"/>
      <c r="U41" s="465" t="str">
        <f t="shared" si="1"/>
        <v/>
      </c>
      <c r="V41" s="465"/>
      <c r="W41" s="466"/>
      <c r="X41" s="466"/>
      <c r="Y41" s="466"/>
      <c r="Z41" s="466"/>
      <c r="AA41" s="466"/>
      <c r="AB41" s="466"/>
      <c r="AC41" s="466"/>
      <c r="AD41" s="466"/>
      <c r="AE41" s="466"/>
      <c r="AF41" s="466"/>
      <c r="AG41" s="466"/>
      <c r="AH41" s="466"/>
      <c r="AI41" s="466"/>
      <c r="AJ41" s="466"/>
      <c r="AK41" s="466"/>
      <c r="AL41" s="2"/>
      <c r="AM41" s="465" t="str">
        <f t="shared" si="2"/>
        <v/>
      </c>
      <c r="AN41" s="465"/>
      <c r="AO41" s="466"/>
      <c r="AP41" s="466"/>
      <c r="AQ41" s="466"/>
      <c r="AR41" s="466"/>
      <c r="AS41" s="466"/>
      <c r="AT41" s="466"/>
      <c r="AU41" s="466"/>
      <c r="AV41" s="466"/>
      <c r="AW41" s="466"/>
      <c r="AX41" s="466"/>
      <c r="AY41" s="466"/>
      <c r="AZ41" s="466"/>
      <c r="BA41" s="466"/>
      <c r="BB41" s="466"/>
      <c r="BC41" s="466"/>
      <c r="BD41" s="2"/>
      <c r="BE41" s="465" t="str">
        <f t="shared" si="3"/>
        <v/>
      </c>
      <c r="BF41" s="465"/>
      <c r="BG41" s="466"/>
      <c r="BH41" s="466"/>
      <c r="BI41" s="466"/>
      <c r="BJ41" s="466"/>
      <c r="BK41" s="466"/>
      <c r="BL41" s="466"/>
      <c r="BM41" s="466"/>
      <c r="BN41" s="466"/>
      <c r="BO41" s="466"/>
      <c r="BP41" s="466"/>
      <c r="BQ41" s="466"/>
      <c r="BR41" s="466"/>
      <c r="BS41" s="466"/>
      <c r="BT41" s="466"/>
      <c r="BU41" s="466"/>
      <c r="BV41" s="2"/>
      <c r="BW41" s="465" t="str">
        <f t="shared" si="4"/>
        <v/>
      </c>
      <c r="BX41" s="465"/>
      <c r="BY41" s="466" t="str">
        <f>IF('各会計、関係団体の財政状況及び健全化判断比率'!B75="","",'各会計、関係団体の財政状況及び健全化判断比率'!B75)</f>
        <v/>
      </c>
      <c r="BZ41" s="466"/>
      <c r="CA41" s="466"/>
      <c r="CB41" s="466"/>
      <c r="CC41" s="466"/>
      <c r="CD41" s="466"/>
      <c r="CE41" s="466"/>
      <c r="CF41" s="466"/>
      <c r="CG41" s="466"/>
      <c r="CH41" s="466"/>
      <c r="CI41" s="466"/>
      <c r="CJ41" s="466"/>
      <c r="CK41" s="466"/>
      <c r="CL41" s="466"/>
      <c r="CM41" s="466"/>
      <c r="CN41" s="2"/>
      <c r="CO41" s="465" t="str">
        <f t="shared" si="5"/>
        <v/>
      </c>
      <c r="CP41" s="465"/>
      <c r="CQ41" s="466" t="str">
        <f>IF('各会計、関係団体の財政状況及び健全化判断比率'!BS14="","",'各会計、関係団体の財政状況及び健全化判断比率'!BS14)</f>
        <v/>
      </c>
      <c r="CR41" s="466"/>
      <c r="CS41" s="466"/>
      <c r="CT41" s="466"/>
      <c r="CU41" s="466"/>
      <c r="CV41" s="466"/>
      <c r="CW41" s="466"/>
      <c r="CX41" s="466"/>
      <c r="CY41" s="466"/>
      <c r="CZ41" s="466"/>
      <c r="DA41" s="466"/>
      <c r="DB41" s="466"/>
      <c r="DC41" s="466"/>
      <c r="DD41" s="466"/>
      <c r="DE41" s="466"/>
      <c r="DG41" s="467" t="str">
        <f>IF('各会計、関係団体の財政状況及び健全化判断比率'!BR14="","",'各会計、関係団体の財政状況及び健全化判断比率'!BR14)</f>
        <v/>
      </c>
      <c r="DH41" s="467"/>
      <c r="DI41" s="19"/>
    </row>
    <row r="42" spans="1:113" ht="32.25" customHeight="1" x14ac:dyDescent="0.2">
      <c r="B42" s="5"/>
      <c r="C42" s="465" t="str">
        <f t="shared" si="0"/>
        <v/>
      </c>
      <c r="D42" s="465"/>
      <c r="E42" s="466" t="str">
        <f>IF('各会計、関係団体の財政状況及び健全化判断比率'!B15="","",'各会計、関係団体の財政状況及び健全化判断比率'!B15)</f>
        <v/>
      </c>
      <c r="F42" s="466"/>
      <c r="G42" s="466"/>
      <c r="H42" s="466"/>
      <c r="I42" s="466"/>
      <c r="J42" s="466"/>
      <c r="K42" s="466"/>
      <c r="L42" s="466"/>
      <c r="M42" s="466"/>
      <c r="N42" s="466"/>
      <c r="O42" s="466"/>
      <c r="P42" s="466"/>
      <c r="Q42" s="466"/>
      <c r="R42" s="466"/>
      <c r="S42" s="466"/>
      <c r="T42" s="2"/>
      <c r="U42" s="465" t="str">
        <f t="shared" si="1"/>
        <v/>
      </c>
      <c r="V42" s="465"/>
      <c r="W42" s="466"/>
      <c r="X42" s="466"/>
      <c r="Y42" s="466"/>
      <c r="Z42" s="466"/>
      <c r="AA42" s="466"/>
      <c r="AB42" s="466"/>
      <c r="AC42" s="466"/>
      <c r="AD42" s="466"/>
      <c r="AE42" s="466"/>
      <c r="AF42" s="466"/>
      <c r="AG42" s="466"/>
      <c r="AH42" s="466"/>
      <c r="AI42" s="466"/>
      <c r="AJ42" s="466"/>
      <c r="AK42" s="466"/>
      <c r="AL42" s="2"/>
      <c r="AM42" s="465" t="str">
        <f t="shared" si="2"/>
        <v/>
      </c>
      <c r="AN42" s="465"/>
      <c r="AO42" s="466"/>
      <c r="AP42" s="466"/>
      <c r="AQ42" s="466"/>
      <c r="AR42" s="466"/>
      <c r="AS42" s="466"/>
      <c r="AT42" s="466"/>
      <c r="AU42" s="466"/>
      <c r="AV42" s="466"/>
      <c r="AW42" s="466"/>
      <c r="AX42" s="466"/>
      <c r="AY42" s="466"/>
      <c r="AZ42" s="466"/>
      <c r="BA42" s="466"/>
      <c r="BB42" s="466"/>
      <c r="BC42" s="466"/>
      <c r="BD42" s="2"/>
      <c r="BE42" s="465" t="str">
        <f t="shared" si="3"/>
        <v/>
      </c>
      <c r="BF42" s="465"/>
      <c r="BG42" s="466"/>
      <c r="BH42" s="466"/>
      <c r="BI42" s="466"/>
      <c r="BJ42" s="466"/>
      <c r="BK42" s="466"/>
      <c r="BL42" s="466"/>
      <c r="BM42" s="466"/>
      <c r="BN42" s="466"/>
      <c r="BO42" s="466"/>
      <c r="BP42" s="466"/>
      <c r="BQ42" s="466"/>
      <c r="BR42" s="466"/>
      <c r="BS42" s="466"/>
      <c r="BT42" s="466"/>
      <c r="BU42" s="466"/>
      <c r="BV42" s="2"/>
      <c r="BW42" s="465" t="str">
        <f t="shared" si="4"/>
        <v/>
      </c>
      <c r="BX42" s="465"/>
      <c r="BY42" s="466" t="str">
        <f>IF('各会計、関係団体の財政状況及び健全化判断比率'!B76="","",'各会計、関係団体の財政状況及び健全化判断比率'!B76)</f>
        <v/>
      </c>
      <c r="BZ42" s="466"/>
      <c r="CA42" s="466"/>
      <c r="CB42" s="466"/>
      <c r="CC42" s="466"/>
      <c r="CD42" s="466"/>
      <c r="CE42" s="466"/>
      <c r="CF42" s="466"/>
      <c r="CG42" s="466"/>
      <c r="CH42" s="466"/>
      <c r="CI42" s="466"/>
      <c r="CJ42" s="466"/>
      <c r="CK42" s="466"/>
      <c r="CL42" s="466"/>
      <c r="CM42" s="466"/>
      <c r="CN42" s="2"/>
      <c r="CO42" s="465" t="str">
        <f t="shared" si="5"/>
        <v/>
      </c>
      <c r="CP42" s="465"/>
      <c r="CQ42" s="466" t="str">
        <f>IF('各会計、関係団体の財政状況及び健全化判断比率'!BS15="","",'各会計、関係団体の財政状況及び健全化判断比率'!BS15)</f>
        <v/>
      </c>
      <c r="CR42" s="466"/>
      <c r="CS42" s="466"/>
      <c r="CT42" s="466"/>
      <c r="CU42" s="466"/>
      <c r="CV42" s="466"/>
      <c r="CW42" s="466"/>
      <c r="CX42" s="466"/>
      <c r="CY42" s="466"/>
      <c r="CZ42" s="466"/>
      <c r="DA42" s="466"/>
      <c r="DB42" s="466"/>
      <c r="DC42" s="466"/>
      <c r="DD42" s="466"/>
      <c r="DE42" s="466"/>
      <c r="DG42" s="467" t="str">
        <f>IF('各会計、関係団体の財政状況及び健全化判断比率'!BR15="","",'各会計、関係団体の財政状況及び健全化判断比率'!BR15)</f>
        <v/>
      </c>
      <c r="DH42" s="467"/>
      <c r="DI42" s="19"/>
    </row>
    <row r="43" spans="1:113" ht="32.25" customHeight="1" x14ac:dyDescent="0.2">
      <c r="B43" s="5"/>
      <c r="C43" s="465" t="str">
        <f t="shared" si="0"/>
        <v/>
      </c>
      <c r="D43" s="465"/>
      <c r="E43" s="466" t="str">
        <f>IF('各会計、関係団体の財政状況及び健全化判断比率'!B16="","",'各会計、関係団体の財政状況及び健全化判断比率'!B16)</f>
        <v/>
      </c>
      <c r="F43" s="466"/>
      <c r="G43" s="466"/>
      <c r="H43" s="466"/>
      <c r="I43" s="466"/>
      <c r="J43" s="466"/>
      <c r="K43" s="466"/>
      <c r="L43" s="466"/>
      <c r="M43" s="466"/>
      <c r="N43" s="466"/>
      <c r="O43" s="466"/>
      <c r="P43" s="466"/>
      <c r="Q43" s="466"/>
      <c r="R43" s="466"/>
      <c r="S43" s="466"/>
      <c r="T43" s="2"/>
      <c r="U43" s="465" t="str">
        <f t="shared" si="1"/>
        <v/>
      </c>
      <c r="V43" s="465"/>
      <c r="W43" s="466"/>
      <c r="X43" s="466"/>
      <c r="Y43" s="466"/>
      <c r="Z43" s="466"/>
      <c r="AA43" s="466"/>
      <c r="AB43" s="466"/>
      <c r="AC43" s="466"/>
      <c r="AD43" s="466"/>
      <c r="AE43" s="466"/>
      <c r="AF43" s="466"/>
      <c r="AG43" s="466"/>
      <c r="AH43" s="466"/>
      <c r="AI43" s="466"/>
      <c r="AJ43" s="466"/>
      <c r="AK43" s="466"/>
      <c r="AL43" s="2"/>
      <c r="AM43" s="465" t="str">
        <f t="shared" si="2"/>
        <v/>
      </c>
      <c r="AN43" s="465"/>
      <c r="AO43" s="466"/>
      <c r="AP43" s="466"/>
      <c r="AQ43" s="466"/>
      <c r="AR43" s="466"/>
      <c r="AS43" s="466"/>
      <c r="AT43" s="466"/>
      <c r="AU43" s="466"/>
      <c r="AV43" s="466"/>
      <c r="AW43" s="466"/>
      <c r="AX43" s="466"/>
      <c r="AY43" s="466"/>
      <c r="AZ43" s="466"/>
      <c r="BA43" s="466"/>
      <c r="BB43" s="466"/>
      <c r="BC43" s="466"/>
      <c r="BD43" s="2"/>
      <c r="BE43" s="465" t="str">
        <f t="shared" si="3"/>
        <v/>
      </c>
      <c r="BF43" s="465"/>
      <c r="BG43" s="466"/>
      <c r="BH43" s="466"/>
      <c r="BI43" s="466"/>
      <c r="BJ43" s="466"/>
      <c r="BK43" s="466"/>
      <c r="BL43" s="466"/>
      <c r="BM43" s="466"/>
      <c r="BN43" s="466"/>
      <c r="BO43" s="466"/>
      <c r="BP43" s="466"/>
      <c r="BQ43" s="466"/>
      <c r="BR43" s="466"/>
      <c r="BS43" s="466"/>
      <c r="BT43" s="466"/>
      <c r="BU43" s="466"/>
      <c r="BV43" s="2"/>
      <c r="BW43" s="465" t="str">
        <f t="shared" si="4"/>
        <v/>
      </c>
      <c r="BX43" s="465"/>
      <c r="BY43" s="466" t="str">
        <f>IF('各会計、関係団体の財政状況及び健全化判断比率'!B77="","",'各会計、関係団体の財政状況及び健全化判断比率'!B77)</f>
        <v/>
      </c>
      <c r="BZ43" s="466"/>
      <c r="CA43" s="466"/>
      <c r="CB43" s="466"/>
      <c r="CC43" s="466"/>
      <c r="CD43" s="466"/>
      <c r="CE43" s="466"/>
      <c r="CF43" s="466"/>
      <c r="CG43" s="466"/>
      <c r="CH43" s="466"/>
      <c r="CI43" s="466"/>
      <c r="CJ43" s="466"/>
      <c r="CK43" s="466"/>
      <c r="CL43" s="466"/>
      <c r="CM43" s="466"/>
      <c r="CN43" s="2"/>
      <c r="CO43" s="465" t="str">
        <f t="shared" si="5"/>
        <v/>
      </c>
      <c r="CP43" s="465"/>
      <c r="CQ43" s="466" t="str">
        <f>IF('各会計、関係団体の財政状況及び健全化判断比率'!BS16="","",'各会計、関係団体の財政状況及び健全化判断比率'!BS16)</f>
        <v/>
      </c>
      <c r="CR43" s="466"/>
      <c r="CS43" s="466"/>
      <c r="CT43" s="466"/>
      <c r="CU43" s="466"/>
      <c r="CV43" s="466"/>
      <c r="CW43" s="466"/>
      <c r="CX43" s="466"/>
      <c r="CY43" s="466"/>
      <c r="CZ43" s="466"/>
      <c r="DA43" s="466"/>
      <c r="DB43" s="466"/>
      <c r="DC43" s="466"/>
      <c r="DD43" s="466"/>
      <c r="DE43" s="466"/>
      <c r="DG43" s="467" t="str">
        <f>IF('各会計、関係団体の財政状況及び健全化判断比率'!BR16="","",'各会計、関係団体の財政状況及び健全化判断比率'!BR16)</f>
        <v/>
      </c>
      <c r="DH43" s="467"/>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290</v>
      </c>
      <c r="E46" s="468" t="s">
        <v>294</v>
      </c>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c r="CB46" s="468"/>
      <c r="CC46" s="468"/>
      <c r="CD46" s="468"/>
      <c r="CE46" s="468"/>
      <c r="CF46" s="468"/>
      <c r="CG46" s="468"/>
      <c r="CH46" s="468"/>
      <c r="CI46" s="468"/>
      <c r="CJ46" s="468"/>
      <c r="CK46" s="468"/>
      <c r="CL46" s="468"/>
      <c r="CM46" s="468"/>
      <c r="CN46" s="468"/>
      <c r="CO46" s="468"/>
      <c r="CP46" s="468"/>
      <c r="CQ46" s="468"/>
      <c r="CR46" s="468"/>
      <c r="CS46" s="468"/>
      <c r="CT46" s="468"/>
      <c r="CU46" s="468"/>
      <c r="CV46" s="468"/>
      <c r="CW46" s="468"/>
      <c r="CX46" s="468"/>
      <c r="CY46" s="468"/>
      <c r="CZ46" s="468"/>
      <c r="DA46" s="468"/>
      <c r="DB46" s="468"/>
      <c r="DC46" s="468"/>
      <c r="DD46" s="468"/>
      <c r="DE46" s="468"/>
      <c r="DF46" s="468"/>
      <c r="DG46" s="468"/>
      <c r="DH46" s="468"/>
      <c r="DI46" s="468"/>
    </row>
    <row r="47" spans="1:113" x14ac:dyDescent="0.2">
      <c r="E47" s="468" t="s">
        <v>296</v>
      </c>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8"/>
      <c r="BP47" s="468"/>
      <c r="BQ47" s="468"/>
      <c r="BR47" s="468"/>
      <c r="BS47" s="468"/>
      <c r="BT47" s="468"/>
      <c r="BU47" s="468"/>
      <c r="BV47" s="468"/>
      <c r="BW47" s="468"/>
      <c r="BX47" s="468"/>
      <c r="BY47" s="468"/>
      <c r="BZ47" s="468"/>
      <c r="CA47" s="468"/>
      <c r="CB47" s="468"/>
      <c r="CC47" s="468"/>
      <c r="CD47" s="468"/>
      <c r="CE47" s="468"/>
      <c r="CF47" s="468"/>
      <c r="CG47" s="468"/>
      <c r="CH47" s="468"/>
      <c r="CI47" s="468"/>
      <c r="CJ47" s="468"/>
      <c r="CK47" s="468"/>
      <c r="CL47" s="468"/>
      <c r="CM47" s="468"/>
      <c r="CN47" s="468"/>
      <c r="CO47" s="468"/>
      <c r="CP47" s="468"/>
      <c r="CQ47" s="468"/>
      <c r="CR47" s="468"/>
      <c r="CS47" s="468"/>
      <c r="CT47" s="468"/>
      <c r="CU47" s="468"/>
      <c r="CV47" s="468"/>
      <c r="CW47" s="468"/>
      <c r="CX47" s="468"/>
      <c r="CY47" s="468"/>
      <c r="CZ47" s="468"/>
      <c r="DA47" s="468"/>
      <c r="DB47" s="468"/>
      <c r="DC47" s="468"/>
      <c r="DD47" s="468"/>
      <c r="DE47" s="468"/>
      <c r="DF47" s="468"/>
      <c r="DG47" s="468"/>
      <c r="DH47" s="468"/>
      <c r="DI47" s="468"/>
    </row>
    <row r="48" spans="1:113" x14ac:dyDescent="0.2">
      <c r="E48" s="468" t="s">
        <v>298</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row>
    <row r="49" spans="5:113" x14ac:dyDescent="0.2">
      <c r="E49" s="468" t="s">
        <v>299</v>
      </c>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row>
    <row r="50" spans="5:113" x14ac:dyDescent="0.2">
      <c r="E50" s="468" t="s">
        <v>199</v>
      </c>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row>
    <row r="51" spans="5:113" x14ac:dyDescent="0.2">
      <c r="E51" s="468" t="s">
        <v>302</v>
      </c>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row>
    <row r="52" spans="5:113" x14ac:dyDescent="0.2">
      <c r="E52" s="468" t="s">
        <v>304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row>
    <row r="53" spans="5:113" x14ac:dyDescent="0.2">
      <c r="E53" s="468" t="s">
        <v>193</v>
      </c>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row>
    <row r="54" spans="5:113" x14ac:dyDescent="0.2"/>
    <row r="55" spans="5:113" x14ac:dyDescent="0.2"/>
    <row r="56" spans="5:113" x14ac:dyDescent="0.2"/>
  </sheetData>
  <sheetProtection algorithmName="SHA-512" hashValue="SBFHH6/nWxMO09X5FK9MnHV7zcdsNyiIWhL+tzYe2v+SvpWsoyxVUVvWd95IwjOrxFhOjOMLHQrtqIO5tHmWCA==" saltValue="wK9YqmE3kWaLg0KB2wNb1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1" sqref="B1:DI1"/>
    </sheetView>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127</v>
      </c>
      <c r="DI1" s="549"/>
      <c r="DJ1" s="549"/>
      <c r="DK1" s="549"/>
      <c r="DL1" s="549"/>
      <c r="DM1" s="549"/>
      <c r="DN1" s="550"/>
      <c r="DO1" s="1"/>
      <c r="DP1" s="548" t="s">
        <v>305</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2">
      <c r="B2" s="40" t="s">
        <v>308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6" t="s">
        <v>112</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309</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86"/>
      <c r="CD3" s="336" t="s">
        <v>310</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86"/>
    </row>
    <row r="4" spans="2:143" ht="11.25" customHeight="1" x14ac:dyDescent="0.2">
      <c r="B4" s="336" t="s">
        <v>8</v>
      </c>
      <c r="C4" s="337"/>
      <c r="D4" s="337"/>
      <c r="E4" s="337"/>
      <c r="F4" s="337"/>
      <c r="G4" s="337"/>
      <c r="H4" s="337"/>
      <c r="I4" s="337"/>
      <c r="J4" s="337"/>
      <c r="K4" s="337"/>
      <c r="L4" s="337"/>
      <c r="M4" s="337"/>
      <c r="N4" s="337"/>
      <c r="O4" s="337"/>
      <c r="P4" s="337"/>
      <c r="Q4" s="386"/>
      <c r="R4" s="336" t="s">
        <v>313</v>
      </c>
      <c r="S4" s="337"/>
      <c r="T4" s="337"/>
      <c r="U4" s="337"/>
      <c r="V4" s="337"/>
      <c r="W4" s="337"/>
      <c r="X4" s="337"/>
      <c r="Y4" s="386"/>
      <c r="Z4" s="336" t="s">
        <v>228</v>
      </c>
      <c r="AA4" s="337"/>
      <c r="AB4" s="337"/>
      <c r="AC4" s="386"/>
      <c r="AD4" s="336" t="s">
        <v>258</v>
      </c>
      <c r="AE4" s="337"/>
      <c r="AF4" s="337"/>
      <c r="AG4" s="337"/>
      <c r="AH4" s="337"/>
      <c r="AI4" s="337"/>
      <c r="AJ4" s="337"/>
      <c r="AK4" s="386"/>
      <c r="AL4" s="336" t="s">
        <v>228</v>
      </c>
      <c r="AM4" s="337"/>
      <c r="AN4" s="337"/>
      <c r="AO4" s="386"/>
      <c r="AP4" s="551" t="s">
        <v>317</v>
      </c>
      <c r="AQ4" s="551"/>
      <c r="AR4" s="551"/>
      <c r="AS4" s="551"/>
      <c r="AT4" s="551"/>
      <c r="AU4" s="551"/>
      <c r="AV4" s="551"/>
      <c r="AW4" s="551"/>
      <c r="AX4" s="551"/>
      <c r="AY4" s="551"/>
      <c r="AZ4" s="551"/>
      <c r="BA4" s="551"/>
      <c r="BB4" s="551"/>
      <c r="BC4" s="551"/>
      <c r="BD4" s="551"/>
      <c r="BE4" s="551"/>
      <c r="BF4" s="551"/>
      <c r="BG4" s="551" t="s">
        <v>295</v>
      </c>
      <c r="BH4" s="551"/>
      <c r="BI4" s="551"/>
      <c r="BJ4" s="551"/>
      <c r="BK4" s="551"/>
      <c r="BL4" s="551"/>
      <c r="BM4" s="551"/>
      <c r="BN4" s="551"/>
      <c r="BO4" s="551" t="s">
        <v>228</v>
      </c>
      <c r="BP4" s="551"/>
      <c r="BQ4" s="551"/>
      <c r="BR4" s="551"/>
      <c r="BS4" s="551" t="s">
        <v>318</v>
      </c>
      <c r="BT4" s="551"/>
      <c r="BU4" s="551"/>
      <c r="BV4" s="551"/>
      <c r="BW4" s="551"/>
      <c r="BX4" s="551"/>
      <c r="BY4" s="551"/>
      <c r="BZ4" s="551"/>
      <c r="CA4" s="551"/>
      <c r="CB4" s="551"/>
      <c r="CD4" s="336" t="s">
        <v>319</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86"/>
    </row>
    <row r="5" spans="2:143" ht="11.25" customHeight="1" x14ac:dyDescent="0.2">
      <c r="B5" s="552" t="s">
        <v>315</v>
      </c>
      <c r="C5" s="553"/>
      <c r="D5" s="553"/>
      <c r="E5" s="553"/>
      <c r="F5" s="553"/>
      <c r="G5" s="553"/>
      <c r="H5" s="553"/>
      <c r="I5" s="553"/>
      <c r="J5" s="553"/>
      <c r="K5" s="553"/>
      <c r="L5" s="553"/>
      <c r="M5" s="553"/>
      <c r="N5" s="553"/>
      <c r="O5" s="553"/>
      <c r="P5" s="553"/>
      <c r="Q5" s="554"/>
      <c r="R5" s="555">
        <v>8614846</v>
      </c>
      <c r="S5" s="556"/>
      <c r="T5" s="556"/>
      <c r="U5" s="556"/>
      <c r="V5" s="556"/>
      <c r="W5" s="556"/>
      <c r="X5" s="556"/>
      <c r="Y5" s="557"/>
      <c r="Z5" s="558">
        <v>25.3</v>
      </c>
      <c r="AA5" s="558"/>
      <c r="AB5" s="558"/>
      <c r="AC5" s="558"/>
      <c r="AD5" s="559">
        <v>8614846</v>
      </c>
      <c r="AE5" s="559"/>
      <c r="AF5" s="559"/>
      <c r="AG5" s="559"/>
      <c r="AH5" s="559"/>
      <c r="AI5" s="559"/>
      <c r="AJ5" s="559"/>
      <c r="AK5" s="559"/>
      <c r="AL5" s="560">
        <v>50.1</v>
      </c>
      <c r="AM5" s="561"/>
      <c r="AN5" s="561"/>
      <c r="AO5" s="562"/>
      <c r="AP5" s="552" t="s">
        <v>320</v>
      </c>
      <c r="AQ5" s="553"/>
      <c r="AR5" s="553"/>
      <c r="AS5" s="553"/>
      <c r="AT5" s="553"/>
      <c r="AU5" s="553"/>
      <c r="AV5" s="553"/>
      <c r="AW5" s="553"/>
      <c r="AX5" s="553"/>
      <c r="AY5" s="553"/>
      <c r="AZ5" s="553"/>
      <c r="BA5" s="553"/>
      <c r="BB5" s="553"/>
      <c r="BC5" s="553"/>
      <c r="BD5" s="553"/>
      <c r="BE5" s="553"/>
      <c r="BF5" s="554"/>
      <c r="BG5" s="563">
        <v>8614846</v>
      </c>
      <c r="BH5" s="342"/>
      <c r="BI5" s="342"/>
      <c r="BJ5" s="342"/>
      <c r="BK5" s="342"/>
      <c r="BL5" s="342"/>
      <c r="BM5" s="342"/>
      <c r="BN5" s="564"/>
      <c r="BO5" s="565">
        <v>100</v>
      </c>
      <c r="BP5" s="565"/>
      <c r="BQ5" s="565"/>
      <c r="BR5" s="565"/>
      <c r="BS5" s="566">
        <v>788295</v>
      </c>
      <c r="BT5" s="566"/>
      <c r="BU5" s="566"/>
      <c r="BV5" s="566"/>
      <c r="BW5" s="566"/>
      <c r="BX5" s="566"/>
      <c r="BY5" s="566"/>
      <c r="BZ5" s="566"/>
      <c r="CA5" s="566"/>
      <c r="CB5" s="567"/>
      <c r="CD5" s="336" t="s">
        <v>317</v>
      </c>
      <c r="CE5" s="337"/>
      <c r="CF5" s="337"/>
      <c r="CG5" s="337"/>
      <c r="CH5" s="337"/>
      <c r="CI5" s="337"/>
      <c r="CJ5" s="337"/>
      <c r="CK5" s="337"/>
      <c r="CL5" s="337"/>
      <c r="CM5" s="337"/>
      <c r="CN5" s="337"/>
      <c r="CO5" s="337"/>
      <c r="CP5" s="337"/>
      <c r="CQ5" s="386"/>
      <c r="CR5" s="336" t="s">
        <v>323</v>
      </c>
      <c r="CS5" s="337"/>
      <c r="CT5" s="337"/>
      <c r="CU5" s="337"/>
      <c r="CV5" s="337"/>
      <c r="CW5" s="337"/>
      <c r="CX5" s="337"/>
      <c r="CY5" s="386"/>
      <c r="CZ5" s="336" t="s">
        <v>228</v>
      </c>
      <c r="DA5" s="337"/>
      <c r="DB5" s="337"/>
      <c r="DC5" s="386"/>
      <c r="DD5" s="336" t="s">
        <v>324</v>
      </c>
      <c r="DE5" s="337"/>
      <c r="DF5" s="337"/>
      <c r="DG5" s="337"/>
      <c r="DH5" s="337"/>
      <c r="DI5" s="337"/>
      <c r="DJ5" s="337"/>
      <c r="DK5" s="337"/>
      <c r="DL5" s="337"/>
      <c r="DM5" s="337"/>
      <c r="DN5" s="337"/>
      <c r="DO5" s="337"/>
      <c r="DP5" s="386"/>
      <c r="DQ5" s="336" t="s">
        <v>326</v>
      </c>
      <c r="DR5" s="337"/>
      <c r="DS5" s="337"/>
      <c r="DT5" s="337"/>
      <c r="DU5" s="337"/>
      <c r="DV5" s="337"/>
      <c r="DW5" s="337"/>
      <c r="DX5" s="337"/>
      <c r="DY5" s="337"/>
      <c r="DZ5" s="337"/>
      <c r="EA5" s="337"/>
      <c r="EB5" s="337"/>
      <c r="EC5" s="386"/>
    </row>
    <row r="6" spans="2:143" ht="11.25" customHeight="1" x14ac:dyDescent="0.2">
      <c r="B6" s="570" t="s">
        <v>327</v>
      </c>
      <c r="C6" s="468"/>
      <c r="D6" s="468"/>
      <c r="E6" s="468"/>
      <c r="F6" s="468"/>
      <c r="G6" s="468"/>
      <c r="H6" s="468"/>
      <c r="I6" s="468"/>
      <c r="J6" s="468"/>
      <c r="K6" s="468"/>
      <c r="L6" s="468"/>
      <c r="M6" s="468"/>
      <c r="N6" s="468"/>
      <c r="O6" s="468"/>
      <c r="P6" s="468"/>
      <c r="Q6" s="571"/>
      <c r="R6" s="563">
        <v>319132</v>
      </c>
      <c r="S6" s="342"/>
      <c r="T6" s="342"/>
      <c r="U6" s="342"/>
      <c r="V6" s="342"/>
      <c r="W6" s="342"/>
      <c r="X6" s="342"/>
      <c r="Y6" s="564"/>
      <c r="Z6" s="565">
        <v>0.9</v>
      </c>
      <c r="AA6" s="565"/>
      <c r="AB6" s="565"/>
      <c r="AC6" s="565"/>
      <c r="AD6" s="566">
        <v>319132</v>
      </c>
      <c r="AE6" s="566"/>
      <c r="AF6" s="566"/>
      <c r="AG6" s="566"/>
      <c r="AH6" s="566"/>
      <c r="AI6" s="566"/>
      <c r="AJ6" s="566"/>
      <c r="AK6" s="566"/>
      <c r="AL6" s="572">
        <v>1.9</v>
      </c>
      <c r="AM6" s="348"/>
      <c r="AN6" s="348"/>
      <c r="AO6" s="573"/>
      <c r="AP6" s="570" t="s">
        <v>103</v>
      </c>
      <c r="AQ6" s="468"/>
      <c r="AR6" s="468"/>
      <c r="AS6" s="468"/>
      <c r="AT6" s="468"/>
      <c r="AU6" s="468"/>
      <c r="AV6" s="468"/>
      <c r="AW6" s="468"/>
      <c r="AX6" s="468"/>
      <c r="AY6" s="468"/>
      <c r="AZ6" s="468"/>
      <c r="BA6" s="468"/>
      <c r="BB6" s="468"/>
      <c r="BC6" s="468"/>
      <c r="BD6" s="468"/>
      <c r="BE6" s="468"/>
      <c r="BF6" s="571"/>
      <c r="BG6" s="563">
        <v>8614846</v>
      </c>
      <c r="BH6" s="342"/>
      <c r="BI6" s="342"/>
      <c r="BJ6" s="342"/>
      <c r="BK6" s="342"/>
      <c r="BL6" s="342"/>
      <c r="BM6" s="342"/>
      <c r="BN6" s="564"/>
      <c r="BO6" s="565">
        <v>100</v>
      </c>
      <c r="BP6" s="565"/>
      <c r="BQ6" s="565"/>
      <c r="BR6" s="565"/>
      <c r="BS6" s="566">
        <v>788295</v>
      </c>
      <c r="BT6" s="566"/>
      <c r="BU6" s="566"/>
      <c r="BV6" s="566"/>
      <c r="BW6" s="566"/>
      <c r="BX6" s="566"/>
      <c r="BY6" s="566"/>
      <c r="BZ6" s="566"/>
      <c r="CA6" s="566"/>
      <c r="CB6" s="567"/>
      <c r="CD6" s="552" t="s">
        <v>329</v>
      </c>
      <c r="CE6" s="553"/>
      <c r="CF6" s="553"/>
      <c r="CG6" s="553"/>
      <c r="CH6" s="553"/>
      <c r="CI6" s="553"/>
      <c r="CJ6" s="553"/>
      <c r="CK6" s="553"/>
      <c r="CL6" s="553"/>
      <c r="CM6" s="553"/>
      <c r="CN6" s="553"/>
      <c r="CO6" s="553"/>
      <c r="CP6" s="553"/>
      <c r="CQ6" s="554"/>
      <c r="CR6" s="563">
        <v>205041</v>
      </c>
      <c r="CS6" s="342"/>
      <c r="CT6" s="342"/>
      <c r="CU6" s="342"/>
      <c r="CV6" s="342"/>
      <c r="CW6" s="342"/>
      <c r="CX6" s="342"/>
      <c r="CY6" s="564"/>
      <c r="CZ6" s="560">
        <v>0.6</v>
      </c>
      <c r="DA6" s="561"/>
      <c r="DB6" s="561"/>
      <c r="DC6" s="574"/>
      <c r="DD6" s="568" t="s">
        <v>202</v>
      </c>
      <c r="DE6" s="342"/>
      <c r="DF6" s="342"/>
      <c r="DG6" s="342"/>
      <c r="DH6" s="342"/>
      <c r="DI6" s="342"/>
      <c r="DJ6" s="342"/>
      <c r="DK6" s="342"/>
      <c r="DL6" s="342"/>
      <c r="DM6" s="342"/>
      <c r="DN6" s="342"/>
      <c r="DO6" s="342"/>
      <c r="DP6" s="564"/>
      <c r="DQ6" s="568">
        <v>204758</v>
      </c>
      <c r="DR6" s="342"/>
      <c r="DS6" s="342"/>
      <c r="DT6" s="342"/>
      <c r="DU6" s="342"/>
      <c r="DV6" s="342"/>
      <c r="DW6" s="342"/>
      <c r="DX6" s="342"/>
      <c r="DY6" s="342"/>
      <c r="DZ6" s="342"/>
      <c r="EA6" s="342"/>
      <c r="EB6" s="342"/>
      <c r="EC6" s="569"/>
    </row>
    <row r="7" spans="2:143" ht="11.25" customHeight="1" x14ac:dyDescent="0.2">
      <c r="B7" s="570" t="s">
        <v>43</v>
      </c>
      <c r="C7" s="468"/>
      <c r="D7" s="468"/>
      <c r="E7" s="468"/>
      <c r="F7" s="468"/>
      <c r="G7" s="468"/>
      <c r="H7" s="468"/>
      <c r="I7" s="468"/>
      <c r="J7" s="468"/>
      <c r="K7" s="468"/>
      <c r="L7" s="468"/>
      <c r="M7" s="468"/>
      <c r="N7" s="468"/>
      <c r="O7" s="468"/>
      <c r="P7" s="468"/>
      <c r="Q7" s="571"/>
      <c r="R7" s="563">
        <v>1357</v>
      </c>
      <c r="S7" s="342"/>
      <c r="T7" s="342"/>
      <c r="U7" s="342"/>
      <c r="V7" s="342"/>
      <c r="W7" s="342"/>
      <c r="X7" s="342"/>
      <c r="Y7" s="564"/>
      <c r="Z7" s="565">
        <v>0</v>
      </c>
      <c r="AA7" s="565"/>
      <c r="AB7" s="565"/>
      <c r="AC7" s="565"/>
      <c r="AD7" s="566">
        <v>1357</v>
      </c>
      <c r="AE7" s="566"/>
      <c r="AF7" s="566"/>
      <c r="AG7" s="566"/>
      <c r="AH7" s="566"/>
      <c r="AI7" s="566"/>
      <c r="AJ7" s="566"/>
      <c r="AK7" s="566"/>
      <c r="AL7" s="572">
        <v>0</v>
      </c>
      <c r="AM7" s="348"/>
      <c r="AN7" s="348"/>
      <c r="AO7" s="573"/>
      <c r="AP7" s="570" t="s">
        <v>330</v>
      </c>
      <c r="AQ7" s="468"/>
      <c r="AR7" s="468"/>
      <c r="AS7" s="468"/>
      <c r="AT7" s="468"/>
      <c r="AU7" s="468"/>
      <c r="AV7" s="468"/>
      <c r="AW7" s="468"/>
      <c r="AX7" s="468"/>
      <c r="AY7" s="468"/>
      <c r="AZ7" s="468"/>
      <c r="BA7" s="468"/>
      <c r="BB7" s="468"/>
      <c r="BC7" s="468"/>
      <c r="BD7" s="468"/>
      <c r="BE7" s="468"/>
      <c r="BF7" s="571"/>
      <c r="BG7" s="563">
        <v>3368896</v>
      </c>
      <c r="BH7" s="342"/>
      <c r="BI7" s="342"/>
      <c r="BJ7" s="342"/>
      <c r="BK7" s="342"/>
      <c r="BL7" s="342"/>
      <c r="BM7" s="342"/>
      <c r="BN7" s="564"/>
      <c r="BO7" s="565">
        <v>39.1</v>
      </c>
      <c r="BP7" s="565"/>
      <c r="BQ7" s="565"/>
      <c r="BR7" s="565"/>
      <c r="BS7" s="566">
        <v>236181</v>
      </c>
      <c r="BT7" s="566"/>
      <c r="BU7" s="566"/>
      <c r="BV7" s="566"/>
      <c r="BW7" s="566"/>
      <c r="BX7" s="566"/>
      <c r="BY7" s="566"/>
      <c r="BZ7" s="566"/>
      <c r="CA7" s="566"/>
      <c r="CB7" s="567"/>
      <c r="CD7" s="570" t="s">
        <v>332</v>
      </c>
      <c r="CE7" s="468"/>
      <c r="CF7" s="468"/>
      <c r="CG7" s="468"/>
      <c r="CH7" s="468"/>
      <c r="CI7" s="468"/>
      <c r="CJ7" s="468"/>
      <c r="CK7" s="468"/>
      <c r="CL7" s="468"/>
      <c r="CM7" s="468"/>
      <c r="CN7" s="468"/>
      <c r="CO7" s="468"/>
      <c r="CP7" s="468"/>
      <c r="CQ7" s="571"/>
      <c r="CR7" s="563">
        <v>4152025</v>
      </c>
      <c r="CS7" s="342"/>
      <c r="CT7" s="342"/>
      <c r="CU7" s="342"/>
      <c r="CV7" s="342"/>
      <c r="CW7" s="342"/>
      <c r="CX7" s="342"/>
      <c r="CY7" s="564"/>
      <c r="CZ7" s="565">
        <v>12.5</v>
      </c>
      <c r="DA7" s="565"/>
      <c r="DB7" s="565"/>
      <c r="DC7" s="565"/>
      <c r="DD7" s="568">
        <v>67266</v>
      </c>
      <c r="DE7" s="342"/>
      <c r="DF7" s="342"/>
      <c r="DG7" s="342"/>
      <c r="DH7" s="342"/>
      <c r="DI7" s="342"/>
      <c r="DJ7" s="342"/>
      <c r="DK7" s="342"/>
      <c r="DL7" s="342"/>
      <c r="DM7" s="342"/>
      <c r="DN7" s="342"/>
      <c r="DO7" s="342"/>
      <c r="DP7" s="564"/>
      <c r="DQ7" s="568">
        <v>3622296</v>
      </c>
      <c r="DR7" s="342"/>
      <c r="DS7" s="342"/>
      <c r="DT7" s="342"/>
      <c r="DU7" s="342"/>
      <c r="DV7" s="342"/>
      <c r="DW7" s="342"/>
      <c r="DX7" s="342"/>
      <c r="DY7" s="342"/>
      <c r="DZ7" s="342"/>
      <c r="EA7" s="342"/>
      <c r="EB7" s="342"/>
      <c r="EC7" s="569"/>
    </row>
    <row r="8" spans="2:143" ht="11.25" customHeight="1" x14ac:dyDescent="0.2">
      <c r="B8" s="570" t="s">
        <v>333</v>
      </c>
      <c r="C8" s="468"/>
      <c r="D8" s="468"/>
      <c r="E8" s="468"/>
      <c r="F8" s="468"/>
      <c r="G8" s="468"/>
      <c r="H8" s="468"/>
      <c r="I8" s="468"/>
      <c r="J8" s="468"/>
      <c r="K8" s="468"/>
      <c r="L8" s="468"/>
      <c r="M8" s="468"/>
      <c r="N8" s="468"/>
      <c r="O8" s="468"/>
      <c r="P8" s="468"/>
      <c r="Q8" s="571"/>
      <c r="R8" s="563">
        <v>17758</v>
      </c>
      <c r="S8" s="342"/>
      <c r="T8" s="342"/>
      <c r="U8" s="342"/>
      <c r="V8" s="342"/>
      <c r="W8" s="342"/>
      <c r="X8" s="342"/>
      <c r="Y8" s="564"/>
      <c r="Z8" s="565">
        <v>0.1</v>
      </c>
      <c r="AA8" s="565"/>
      <c r="AB8" s="565"/>
      <c r="AC8" s="565"/>
      <c r="AD8" s="566">
        <v>17758</v>
      </c>
      <c r="AE8" s="566"/>
      <c r="AF8" s="566"/>
      <c r="AG8" s="566"/>
      <c r="AH8" s="566"/>
      <c r="AI8" s="566"/>
      <c r="AJ8" s="566"/>
      <c r="AK8" s="566"/>
      <c r="AL8" s="572">
        <v>0.1</v>
      </c>
      <c r="AM8" s="348"/>
      <c r="AN8" s="348"/>
      <c r="AO8" s="573"/>
      <c r="AP8" s="570" t="s">
        <v>124</v>
      </c>
      <c r="AQ8" s="468"/>
      <c r="AR8" s="468"/>
      <c r="AS8" s="468"/>
      <c r="AT8" s="468"/>
      <c r="AU8" s="468"/>
      <c r="AV8" s="468"/>
      <c r="AW8" s="468"/>
      <c r="AX8" s="468"/>
      <c r="AY8" s="468"/>
      <c r="AZ8" s="468"/>
      <c r="BA8" s="468"/>
      <c r="BB8" s="468"/>
      <c r="BC8" s="468"/>
      <c r="BD8" s="468"/>
      <c r="BE8" s="468"/>
      <c r="BF8" s="571"/>
      <c r="BG8" s="563">
        <v>100090</v>
      </c>
      <c r="BH8" s="342"/>
      <c r="BI8" s="342"/>
      <c r="BJ8" s="342"/>
      <c r="BK8" s="342"/>
      <c r="BL8" s="342"/>
      <c r="BM8" s="342"/>
      <c r="BN8" s="564"/>
      <c r="BO8" s="565">
        <v>1.2</v>
      </c>
      <c r="BP8" s="565"/>
      <c r="BQ8" s="565"/>
      <c r="BR8" s="565"/>
      <c r="BS8" s="566" t="s">
        <v>202</v>
      </c>
      <c r="BT8" s="566"/>
      <c r="BU8" s="566"/>
      <c r="BV8" s="566"/>
      <c r="BW8" s="566"/>
      <c r="BX8" s="566"/>
      <c r="BY8" s="566"/>
      <c r="BZ8" s="566"/>
      <c r="CA8" s="566"/>
      <c r="CB8" s="567"/>
      <c r="CD8" s="570" t="s">
        <v>336</v>
      </c>
      <c r="CE8" s="468"/>
      <c r="CF8" s="468"/>
      <c r="CG8" s="468"/>
      <c r="CH8" s="468"/>
      <c r="CI8" s="468"/>
      <c r="CJ8" s="468"/>
      <c r="CK8" s="468"/>
      <c r="CL8" s="468"/>
      <c r="CM8" s="468"/>
      <c r="CN8" s="468"/>
      <c r="CO8" s="468"/>
      <c r="CP8" s="468"/>
      <c r="CQ8" s="571"/>
      <c r="CR8" s="563">
        <v>12769602</v>
      </c>
      <c r="CS8" s="342"/>
      <c r="CT8" s="342"/>
      <c r="CU8" s="342"/>
      <c r="CV8" s="342"/>
      <c r="CW8" s="342"/>
      <c r="CX8" s="342"/>
      <c r="CY8" s="564"/>
      <c r="CZ8" s="565">
        <v>38.5</v>
      </c>
      <c r="DA8" s="565"/>
      <c r="DB8" s="565"/>
      <c r="DC8" s="565"/>
      <c r="DD8" s="568">
        <v>238359</v>
      </c>
      <c r="DE8" s="342"/>
      <c r="DF8" s="342"/>
      <c r="DG8" s="342"/>
      <c r="DH8" s="342"/>
      <c r="DI8" s="342"/>
      <c r="DJ8" s="342"/>
      <c r="DK8" s="342"/>
      <c r="DL8" s="342"/>
      <c r="DM8" s="342"/>
      <c r="DN8" s="342"/>
      <c r="DO8" s="342"/>
      <c r="DP8" s="564"/>
      <c r="DQ8" s="568">
        <v>5391862</v>
      </c>
      <c r="DR8" s="342"/>
      <c r="DS8" s="342"/>
      <c r="DT8" s="342"/>
      <c r="DU8" s="342"/>
      <c r="DV8" s="342"/>
      <c r="DW8" s="342"/>
      <c r="DX8" s="342"/>
      <c r="DY8" s="342"/>
      <c r="DZ8" s="342"/>
      <c r="EA8" s="342"/>
      <c r="EB8" s="342"/>
      <c r="EC8" s="569"/>
    </row>
    <row r="9" spans="2:143" ht="11.25" customHeight="1" x14ac:dyDescent="0.2">
      <c r="B9" s="570" t="s">
        <v>335</v>
      </c>
      <c r="C9" s="468"/>
      <c r="D9" s="468"/>
      <c r="E9" s="468"/>
      <c r="F9" s="468"/>
      <c r="G9" s="468"/>
      <c r="H9" s="468"/>
      <c r="I9" s="468"/>
      <c r="J9" s="468"/>
      <c r="K9" s="468"/>
      <c r="L9" s="468"/>
      <c r="M9" s="468"/>
      <c r="N9" s="468"/>
      <c r="O9" s="468"/>
      <c r="P9" s="468"/>
      <c r="Q9" s="571"/>
      <c r="R9" s="563">
        <v>14410</v>
      </c>
      <c r="S9" s="342"/>
      <c r="T9" s="342"/>
      <c r="U9" s="342"/>
      <c r="V9" s="342"/>
      <c r="W9" s="342"/>
      <c r="X9" s="342"/>
      <c r="Y9" s="564"/>
      <c r="Z9" s="565">
        <v>0</v>
      </c>
      <c r="AA9" s="565"/>
      <c r="AB9" s="565"/>
      <c r="AC9" s="565"/>
      <c r="AD9" s="566">
        <v>14410</v>
      </c>
      <c r="AE9" s="566"/>
      <c r="AF9" s="566"/>
      <c r="AG9" s="566"/>
      <c r="AH9" s="566"/>
      <c r="AI9" s="566"/>
      <c r="AJ9" s="566"/>
      <c r="AK9" s="566"/>
      <c r="AL9" s="572">
        <v>0.1</v>
      </c>
      <c r="AM9" s="348"/>
      <c r="AN9" s="348"/>
      <c r="AO9" s="573"/>
      <c r="AP9" s="570" t="s">
        <v>337</v>
      </c>
      <c r="AQ9" s="468"/>
      <c r="AR9" s="468"/>
      <c r="AS9" s="468"/>
      <c r="AT9" s="468"/>
      <c r="AU9" s="468"/>
      <c r="AV9" s="468"/>
      <c r="AW9" s="468"/>
      <c r="AX9" s="468"/>
      <c r="AY9" s="468"/>
      <c r="AZ9" s="468"/>
      <c r="BA9" s="468"/>
      <c r="BB9" s="468"/>
      <c r="BC9" s="468"/>
      <c r="BD9" s="468"/>
      <c r="BE9" s="468"/>
      <c r="BF9" s="571"/>
      <c r="BG9" s="563">
        <v>2348486</v>
      </c>
      <c r="BH9" s="342"/>
      <c r="BI9" s="342"/>
      <c r="BJ9" s="342"/>
      <c r="BK9" s="342"/>
      <c r="BL9" s="342"/>
      <c r="BM9" s="342"/>
      <c r="BN9" s="564"/>
      <c r="BO9" s="565">
        <v>27.3</v>
      </c>
      <c r="BP9" s="565"/>
      <c r="BQ9" s="565"/>
      <c r="BR9" s="565"/>
      <c r="BS9" s="566" t="s">
        <v>202</v>
      </c>
      <c r="BT9" s="566"/>
      <c r="BU9" s="566"/>
      <c r="BV9" s="566"/>
      <c r="BW9" s="566"/>
      <c r="BX9" s="566"/>
      <c r="BY9" s="566"/>
      <c r="BZ9" s="566"/>
      <c r="CA9" s="566"/>
      <c r="CB9" s="567"/>
      <c r="CD9" s="570" t="s">
        <v>340</v>
      </c>
      <c r="CE9" s="468"/>
      <c r="CF9" s="468"/>
      <c r="CG9" s="468"/>
      <c r="CH9" s="468"/>
      <c r="CI9" s="468"/>
      <c r="CJ9" s="468"/>
      <c r="CK9" s="468"/>
      <c r="CL9" s="468"/>
      <c r="CM9" s="468"/>
      <c r="CN9" s="468"/>
      <c r="CO9" s="468"/>
      <c r="CP9" s="468"/>
      <c r="CQ9" s="571"/>
      <c r="CR9" s="563">
        <v>2358006</v>
      </c>
      <c r="CS9" s="342"/>
      <c r="CT9" s="342"/>
      <c r="CU9" s="342"/>
      <c r="CV9" s="342"/>
      <c r="CW9" s="342"/>
      <c r="CX9" s="342"/>
      <c r="CY9" s="564"/>
      <c r="CZ9" s="565">
        <v>7.1</v>
      </c>
      <c r="DA9" s="565"/>
      <c r="DB9" s="565"/>
      <c r="DC9" s="565"/>
      <c r="DD9" s="568">
        <v>25299</v>
      </c>
      <c r="DE9" s="342"/>
      <c r="DF9" s="342"/>
      <c r="DG9" s="342"/>
      <c r="DH9" s="342"/>
      <c r="DI9" s="342"/>
      <c r="DJ9" s="342"/>
      <c r="DK9" s="342"/>
      <c r="DL9" s="342"/>
      <c r="DM9" s="342"/>
      <c r="DN9" s="342"/>
      <c r="DO9" s="342"/>
      <c r="DP9" s="564"/>
      <c r="DQ9" s="568">
        <v>1903171</v>
      </c>
      <c r="DR9" s="342"/>
      <c r="DS9" s="342"/>
      <c r="DT9" s="342"/>
      <c r="DU9" s="342"/>
      <c r="DV9" s="342"/>
      <c r="DW9" s="342"/>
      <c r="DX9" s="342"/>
      <c r="DY9" s="342"/>
      <c r="DZ9" s="342"/>
      <c r="EA9" s="342"/>
      <c r="EB9" s="342"/>
      <c r="EC9" s="569"/>
    </row>
    <row r="10" spans="2:143" ht="11.25" customHeight="1" x14ac:dyDescent="0.2">
      <c r="B10" s="570" t="s">
        <v>132</v>
      </c>
      <c r="C10" s="468"/>
      <c r="D10" s="468"/>
      <c r="E10" s="468"/>
      <c r="F10" s="468"/>
      <c r="G10" s="468"/>
      <c r="H10" s="468"/>
      <c r="I10" s="468"/>
      <c r="J10" s="468"/>
      <c r="K10" s="468"/>
      <c r="L10" s="468"/>
      <c r="M10" s="468"/>
      <c r="N10" s="468"/>
      <c r="O10" s="468"/>
      <c r="P10" s="468"/>
      <c r="Q10" s="571"/>
      <c r="R10" s="563" t="s">
        <v>202</v>
      </c>
      <c r="S10" s="342"/>
      <c r="T10" s="342"/>
      <c r="U10" s="342"/>
      <c r="V10" s="342"/>
      <c r="W10" s="342"/>
      <c r="X10" s="342"/>
      <c r="Y10" s="564"/>
      <c r="Z10" s="565" t="s">
        <v>202</v>
      </c>
      <c r="AA10" s="565"/>
      <c r="AB10" s="565"/>
      <c r="AC10" s="565"/>
      <c r="AD10" s="566" t="s">
        <v>202</v>
      </c>
      <c r="AE10" s="566"/>
      <c r="AF10" s="566"/>
      <c r="AG10" s="566"/>
      <c r="AH10" s="566"/>
      <c r="AI10" s="566"/>
      <c r="AJ10" s="566"/>
      <c r="AK10" s="566"/>
      <c r="AL10" s="572" t="s">
        <v>202</v>
      </c>
      <c r="AM10" s="348"/>
      <c r="AN10" s="348"/>
      <c r="AO10" s="573"/>
      <c r="AP10" s="570" t="s">
        <v>192</v>
      </c>
      <c r="AQ10" s="468"/>
      <c r="AR10" s="468"/>
      <c r="AS10" s="468"/>
      <c r="AT10" s="468"/>
      <c r="AU10" s="468"/>
      <c r="AV10" s="468"/>
      <c r="AW10" s="468"/>
      <c r="AX10" s="468"/>
      <c r="AY10" s="468"/>
      <c r="AZ10" s="468"/>
      <c r="BA10" s="468"/>
      <c r="BB10" s="468"/>
      <c r="BC10" s="468"/>
      <c r="BD10" s="468"/>
      <c r="BE10" s="468"/>
      <c r="BF10" s="571"/>
      <c r="BG10" s="563">
        <v>223796</v>
      </c>
      <c r="BH10" s="342"/>
      <c r="BI10" s="342"/>
      <c r="BJ10" s="342"/>
      <c r="BK10" s="342"/>
      <c r="BL10" s="342"/>
      <c r="BM10" s="342"/>
      <c r="BN10" s="564"/>
      <c r="BO10" s="565">
        <v>2.6</v>
      </c>
      <c r="BP10" s="565"/>
      <c r="BQ10" s="565"/>
      <c r="BR10" s="565"/>
      <c r="BS10" s="566">
        <v>37157</v>
      </c>
      <c r="BT10" s="566"/>
      <c r="BU10" s="566"/>
      <c r="BV10" s="566"/>
      <c r="BW10" s="566"/>
      <c r="BX10" s="566"/>
      <c r="BY10" s="566"/>
      <c r="BZ10" s="566"/>
      <c r="CA10" s="566"/>
      <c r="CB10" s="567"/>
      <c r="CD10" s="570" t="s">
        <v>226</v>
      </c>
      <c r="CE10" s="468"/>
      <c r="CF10" s="468"/>
      <c r="CG10" s="468"/>
      <c r="CH10" s="468"/>
      <c r="CI10" s="468"/>
      <c r="CJ10" s="468"/>
      <c r="CK10" s="468"/>
      <c r="CL10" s="468"/>
      <c r="CM10" s="468"/>
      <c r="CN10" s="468"/>
      <c r="CO10" s="468"/>
      <c r="CP10" s="468"/>
      <c r="CQ10" s="571"/>
      <c r="CR10" s="563">
        <v>9124</v>
      </c>
      <c r="CS10" s="342"/>
      <c r="CT10" s="342"/>
      <c r="CU10" s="342"/>
      <c r="CV10" s="342"/>
      <c r="CW10" s="342"/>
      <c r="CX10" s="342"/>
      <c r="CY10" s="564"/>
      <c r="CZ10" s="565">
        <v>0</v>
      </c>
      <c r="DA10" s="565"/>
      <c r="DB10" s="565"/>
      <c r="DC10" s="565"/>
      <c r="DD10" s="568" t="s">
        <v>202</v>
      </c>
      <c r="DE10" s="342"/>
      <c r="DF10" s="342"/>
      <c r="DG10" s="342"/>
      <c r="DH10" s="342"/>
      <c r="DI10" s="342"/>
      <c r="DJ10" s="342"/>
      <c r="DK10" s="342"/>
      <c r="DL10" s="342"/>
      <c r="DM10" s="342"/>
      <c r="DN10" s="342"/>
      <c r="DO10" s="342"/>
      <c r="DP10" s="564"/>
      <c r="DQ10" s="568">
        <v>606</v>
      </c>
      <c r="DR10" s="342"/>
      <c r="DS10" s="342"/>
      <c r="DT10" s="342"/>
      <c r="DU10" s="342"/>
      <c r="DV10" s="342"/>
      <c r="DW10" s="342"/>
      <c r="DX10" s="342"/>
      <c r="DY10" s="342"/>
      <c r="DZ10" s="342"/>
      <c r="EA10" s="342"/>
      <c r="EB10" s="342"/>
      <c r="EC10" s="569"/>
    </row>
    <row r="11" spans="2:143" ht="11.25" customHeight="1" x14ac:dyDescent="0.2">
      <c r="B11" s="570" t="s">
        <v>101</v>
      </c>
      <c r="C11" s="468"/>
      <c r="D11" s="468"/>
      <c r="E11" s="468"/>
      <c r="F11" s="468"/>
      <c r="G11" s="468"/>
      <c r="H11" s="468"/>
      <c r="I11" s="468"/>
      <c r="J11" s="468"/>
      <c r="K11" s="468"/>
      <c r="L11" s="468"/>
      <c r="M11" s="468"/>
      <c r="N11" s="468"/>
      <c r="O11" s="468"/>
      <c r="P11" s="468"/>
      <c r="Q11" s="571"/>
      <c r="R11" s="563">
        <v>1551264</v>
      </c>
      <c r="S11" s="342"/>
      <c r="T11" s="342"/>
      <c r="U11" s="342"/>
      <c r="V11" s="342"/>
      <c r="W11" s="342"/>
      <c r="X11" s="342"/>
      <c r="Y11" s="564"/>
      <c r="Z11" s="572">
        <v>4.5999999999999996</v>
      </c>
      <c r="AA11" s="348"/>
      <c r="AB11" s="348"/>
      <c r="AC11" s="575"/>
      <c r="AD11" s="568">
        <v>1551264</v>
      </c>
      <c r="AE11" s="342"/>
      <c r="AF11" s="342"/>
      <c r="AG11" s="342"/>
      <c r="AH11" s="342"/>
      <c r="AI11" s="342"/>
      <c r="AJ11" s="342"/>
      <c r="AK11" s="564"/>
      <c r="AL11" s="572">
        <v>9</v>
      </c>
      <c r="AM11" s="348"/>
      <c r="AN11" s="348"/>
      <c r="AO11" s="573"/>
      <c r="AP11" s="570" t="s">
        <v>342</v>
      </c>
      <c r="AQ11" s="468"/>
      <c r="AR11" s="468"/>
      <c r="AS11" s="468"/>
      <c r="AT11" s="468"/>
      <c r="AU11" s="468"/>
      <c r="AV11" s="468"/>
      <c r="AW11" s="468"/>
      <c r="AX11" s="468"/>
      <c r="AY11" s="468"/>
      <c r="AZ11" s="468"/>
      <c r="BA11" s="468"/>
      <c r="BB11" s="468"/>
      <c r="BC11" s="468"/>
      <c r="BD11" s="468"/>
      <c r="BE11" s="468"/>
      <c r="BF11" s="571"/>
      <c r="BG11" s="563">
        <v>696524</v>
      </c>
      <c r="BH11" s="342"/>
      <c r="BI11" s="342"/>
      <c r="BJ11" s="342"/>
      <c r="BK11" s="342"/>
      <c r="BL11" s="342"/>
      <c r="BM11" s="342"/>
      <c r="BN11" s="564"/>
      <c r="BO11" s="565">
        <v>8.1</v>
      </c>
      <c r="BP11" s="565"/>
      <c r="BQ11" s="565"/>
      <c r="BR11" s="565"/>
      <c r="BS11" s="566">
        <v>199024</v>
      </c>
      <c r="BT11" s="566"/>
      <c r="BU11" s="566"/>
      <c r="BV11" s="566"/>
      <c r="BW11" s="566"/>
      <c r="BX11" s="566"/>
      <c r="BY11" s="566"/>
      <c r="BZ11" s="566"/>
      <c r="CA11" s="566"/>
      <c r="CB11" s="567"/>
      <c r="CD11" s="570" t="s">
        <v>345</v>
      </c>
      <c r="CE11" s="468"/>
      <c r="CF11" s="468"/>
      <c r="CG11" s="468"/>
      <c r="CH11" s="468"/>
      <c r="CI11" s="468"/>
      <c r="CJ11" s="468"/>
      <c r="CK11" s="468"/>
      <c r="CL11" s="468"/>
      <c r="CM11" s="468"/>
      <c r="CN11" s="468"/>
      <c r="CO11" s="468"/>
      <c r="CP11" s="468"/>
      <c r="CQ11" s="571"/>
      <c r="CR11" s="563">
        <v>1633922</v>
      </c>
      <c r="CS11" s="342"/>
      <c r="CT11" s="342"/>
      <c r="CU11" s="342"/>
      <c r="CV11" s="342"/>
      <c r="CW11" s="342"/>
      <c r="CX11" s="342"/>
      <c r="CY11" s="564"/>
      <c r="CZ11" s="565">
        <v>4.9000000000000004</v>
      </c>
      <c r="DA11" s="565"/>
      <c r="DB11" s="565"/>
      <c r="DC11" s="565"/>
      <c r="DD11" s="568">
        <v>760972</v>
      </c>
      <c r="DE11" s="342"/>
      <c r="DF11" s="342"/>
      <c r="DG11" s="342"/>
      <c r="DH11" s="342"/>
      <c r="DI11" s="342"/>
      <c r="DJ11" s="342"/>
      <c r="DK11" s="342"/>
      <c r="DL11" s="342"/>
      <c r="DM11" s="342"/>
      <c r="DN11" s="342"/>
      <c r="DO11" s="342"/>
      <c r="DP11" s="564"/>
      <c r="DQ11" s="568">
        <v>700037</v>
      </c>
      <c r="DR11" s="342"/>
      <c r="DS11" s="342"/>
      <c r="DT11" s="342"/>
      <c r="DU11" s="342"/>
      <c r="DV11" s="342"/>
      <c r="DW11" s="342"/>
      <c r="DX11" s="342"/>
      <c r="DY11" s="342"/>
      <c r="DZ11" s="342"/>
      <c r="EA11" s="342"/>
      <c r="EB11" s="342"/>
      <c r="EC11" s="569"/>
    </row>
    <row r="12" spans="2:143" ht="11.25" customHeight="1" x14ac:dyDescent="0.2">
      <c r="B12" s="570" t="s">
        <v>148</v>
      </c>
      <c r="C12" s="468"/>
      <c r="D12" s="468"/>
      <c r="E12" s="468"/>
      <c r="F12" s="468"/>
      <c r="G12" s="468"/>
      <c r="H12" s="468"/>
      <c r="I12" s="468"/>
      <c r="J12" s="468"/>
      <c r="K12" s="468"/>
      <c r="L12" s="468"/>
      <c r="M12" s="468"/>
      <c r="N12" s="468"/>
      <c r="O12" s="468"/>
      <c r="P12" s="468"/>
      <c r="Q12" s="571"/>
      <c r="R12" s="563">
        <v>5758</v>
      </c>
      <c r="S12" s="342"/>
      <c r="T12" s="342"/>
      <c r="U12" s="342"/>
      <c r="V12" s="342"/>
      <c r="W12" s="342"/>
      <c r="X12" s="342"/>
      <c r="Y12" s="564"/>
      <c r="Z12" s="565">
        <v>0</v>
      </c>
      <c r="AA12" s="565"/>
      <c r="AB12" s="565"/>
      <c r="AC12" s="565"/>
      <c r="AD12" s="566">
        <v>5758</v>
      </c>
      <c r="AE12" s="566"/>
      <c r="AF12" s="566"/>
      <c r="AG12" s="566"/>
      <c r="AH12" s="566"/>
      <c r="AI12" s="566"/>
      <c r="AJ12" s="566"/>
      <c r="AK12" s="566"/>
      <c r="AL12" s="572">
        <v>0</v>
      </c>
      <c r="AM12" s="348"/>
      <c r="AN12" s="348"/>
      <c r="AO12" s="573"/>
      <c r="AP12" s="570" t="s">
        <v>346</v>
      </c>
      <c r="AQ12" s="468"/>
      <c r="AR12" s="468"/>
      <c r="AS12" s="468"/>
      <c r="AT12" s="468"/>
      <c r="AU12" s="468"/>
      <c r="AV12" s="468"/>
      <c r="AW12" s="468"/>
      <c r="AX12" s="468"/>
      <c r="AY12" s="468"/>
      <c r="AZ12" s="468"/>
      <c r="BA12" s="468"/>
      <c r="BB12" s="468"/>
      <c r="BC12" s="468"/>
      <c r="BD12" s="468"/>
      <c r="BE12" s="468"/>
      <c r="BF12" s="571"/>
      <c r="BG12" s="563">
        <v>4473560</v>
      </c>
      <c r="BH12" s="342"/>
      <c r="BI12" s="342"/>
      <c r="BJ12" s="342"/>
      <c r="BK12" s="342"/>
      <c r="BL12" s="342"/>
      <c r="BM12" s="342"/>
      <c r="BN12" s="564"/>
      <c r="BO12" s="565">
        <v>51.9</v>
      </c>
      <c r="BP12" s="565"/>
      <c r="BQ12" s="565"/>
      <c r="BR12" s="565"/>
      <c r="BS12" s="566">
        <v>552114</v>
      </c>
      <c r="BT12" s="566"/>
      <c r="BU12" s="566"/>
      <c r="BV12" s="566"/>
      <c r="BW12" s="566"/>
      <c r="BX12" s="566"/>
      <c r="BY12" s="566"/>
      <c r="BZ12" s="566"/>
      <c r="CA12" s="566"/>
      <c r="CB12" s="567"/>
      <c r="CD12" s="570" t="s">
        <v>87</v>
      </c>
      <c r="CE12" s="468"/>
      <c r="CF12" s="468"/>
      <c r="CG12" s="468"/>
      <c r="CH12" s="468"/>
      <c r="CI12" s="468"/>
      <c r="CJ12" s="468"/>
      <c r="CK12" s="468"/>
      <c r="CL12" s="468"/>
      <c r="CM12" s="468"/>
      <c r="CN12" s="468"/>
      <c r="CO12" s="468"/>
      <c r="CP12" s="468"/>
      <c r="CQ12" s="571"/>
      <c r="CR12" s="563">
        <v>1451162</v>
      </c>
      <c r="CS12" s="342"/>
      <c r="CT12" s="342"/>
      <c r="CU12" s="342"/>
      <c r="CV12" s="342"/>
      <c r="CW12" s="342"/>
      <c r="CX12" s="342"/>
      <c r="CY12" s="564"/>
      <c r="CZ12" s="565">
        <v>4.4000000000000004</v>
      </c>
      <c r="DA12" s="565"/>
      <c r="DB12" s="565"/>
      <c r="DC12" s="565"/>
      <c r="DD12" s="568">
        <v>29408</v>
      </c>
      <c r="DE12" s="342"/>
      <c r="DF12" s="342"/>
      <c r="DG12" s="342"/>
      <c r="DH12" s="342"/>
      <c r="DI12" s="342"/>
      <c r="DJ12" s="342"/>
      <c r="DK12" s="342"/>
      <c r="DL12" s="342"/>
      <c r="DM12" s="342"/>
      <c r="DN12" s="342"/>
      <c r="DO12" s="342"/>
      <c r="DP12" s="564"/>
      <c r="DQ12" s="568">
        <v>717180</v>
      </c>
      <c r="DR12" s="342"/>
      <c r="DS12" s="342"/>
      <c r="DT12" s="342"/>
      <c r="DU12" s="342"/>
      <c r="DV12" s="342"/>
      <c r="DW12" s="342"/>
      <c r="DX12" s="342"/>
      <c r="DY12" s="342"/>
      <c r="DZ12" s="342"/>
      <c r="EA12" s="342"/>
      <c r="EB12" s="342"/>
      <c r="EC12" s="569"/>
    </row>
    <row r="13" spans="2:143" ht="11.25" customHeight="1" x14ac:dyDescent="0.2">
      <c r="B13" s="570" t="s">
        <v>347</v>
      </c>
      <c r="C13" s="468"/>
      <c r="D13" s="468"/>
      <c r="E13" s="468"/>
      <c r="F13" s="468"/>
      <c r="G13" s="468"/>
      <c r="H13" s="468"/>
      <c r="I13" s="468"/>
      <c r="J13" s="468"/>
      <c r="K13" s="468"/>
      <c r="L13" s="468"/>
      <c r="M13" s="468"/>
      <c r="N13" s="468"/>
      <c r="O13" s="468"/>
      <c r="P13" s="468"/>
      <c r="Q13" s="571"/>
      <c r="R13" s="563" t="s">
        <v>202</v>
      </c>
      <c r="S13" s="342"/>
      <c r="T13" s="342"/>
      <c r="U13" s="342"/>
      <c r="V13" s="342"/>
      <c r="W13" s="342"/>
      <c r="X13" s="342"/>
      <c r="Y13" s="564"/>
      <c r="Z13" s="565" t="s">
        <v>202</v>
      </c>
      <c r="AA13" s="565"/>
      <c r="AB13" s="565"/>
      <c r="AC13" s="565"/>
      <c r="AD13" s="566" t="s">
        <v>202</v>
      </c>
      <c r="AE13" s="566"/>
      <c r="AF13" s="566"/>
      <c r="AG13" s="566"/>
      <c r="AH13" s="566"/>
      <c r="AI13" s="566"/>
      <c r="AJ13" s="566"/>
      <c r="AK13" s="566"/>
      <c r="AL13" s="572" t="s">
        <v>202</v>
      </c>
      <c r="AM13" s="348"/>
      <c r="AN13" s="348"/>
      <c r="AO13" s="573"/>
      <c r="AP13" s="570" t="s">
        <v>349</v>
      </c>
      <c r="AQ13" s="468"/>
      <c r="AR13" s="468"/>
      <c r="AS13" s="468"/>
      <c r="AT13" s="468"/>
      <c r="AU13" s="468"/>
      <c r="AV13" s="468"/>
      <c r="AW13" s="468"/>
      <c r="AX13" s="468"/>
      <c r="AY13" s="468"/>
      <c r="AZ13" s="468"/>
      <c r="BA13" s="468"/>
      <c r="BB13" s="468"/>
      <c r="BC13" s="468"/>
      <c r="BD13" s="468"/>
      <c r="BE13" s="468"/>
      <c r="BF13" s="571"/>
      <c r="BG13" s="563">
        <v>4442454</v>
      </c>
      <c r="BH13" s="342"/>
      <c r="BI13" s="342"/>
      <c r="BJ13" s="342"/>
      <c r="BK13" s="342"/>
      <c r="BL13" s="342"/>
      <c r="BM13" s="342"/>
      <c r="BN13" s="564"/>
      <c r="BO13" s="565">
        <v>51.6</v>
      </c>
      <c r="BP13" s="565"/>
      <c r="BQ13" s="565"/>
      <c r="BR13" s="565"/>
      <c r="BS13" s="566">
        <v>552114</v>
      </c>
      <c r="BT13" s="566"/>
      <c r="BU13" s="566"/>
      <c r="BV13" s="566"/>
      <c r="BW13" s="566"/>
      <c r="BX13" s="566"/>
      <c r="BY13" s="566"/>
      <c r="BZ13" s="566"/>
      <c r="CA13" s="566"/>
      <c r="CB13" s="567"/>
      <c r="CD13" s="570" t="s">
        <v>350</v>
      </c>
      <c r="CE13" s="468"/>
      <c r="CF13" s="468"/>
      <c r="CG13" s="468"/>
      <c r="CH13" s="468"/>
      <c r="CI13" s="468"/>
      <c r="CJ13" s="468"/>
      <c r="CK13" s="468"/>
      <c r="CL13" s="468"/>
      <c r="CM13" s="468"/>
      <c r="CN13" s="468"/>
      <c r="CO13" s="468"/>
      <c r="CP13" s="468"/>
      <c r="CQ13" s="571"/>
      <c r="CR13" s="563">
        <v>3191047</v>
      </c>
      <c r="CS13" s="342"/>
      <c r="CT13" s="342"/>
      <c r="CU13" s="342"/>
      <c r="CV13" s="342"/>
      <c r="CW13" s="342"/>
      <c r="CX13" s="342"/>
      <c r="CY13" s="564"/>
      <c r="CZ13" s="565">
        <v>9.6</v>
      </c>
      <c r="DA13" s="565"/>
      <c r="DB13" s="565"/>
      <c r="DC13" s="565"/>
      <c r="DD13" s="568">
        <v>1920358</v>
      </c>
      <c r="DE13" s="342"/>
      <c r="DF13" s="342"/>
      <c r="DG13" s="342"/>
      <c r="DH13" s="342"/>
      <c r="DI13" s="342"/>
      <c r="DJ13" s="342"/>
      <c r="DK13" s="342"/>
      <c r="DL13" s="342"/>
      <c r="DM13" s="342"/>
      <c r="DN13" s="342"/>
      <c r="DO13" s="342"/>
      <c r="DP13" s="564"/>
      <c r="DQ13" s="568">
        <v>1402397</v>
      </c>
      <c r="DR13" s="342"/>
      <c r="DS13" s="342"/>
      <c r="DT13" s="342"/>
      <c r="DU13" s="342"/>
      <c r="DV13" s="342"/>
      <c r="DW13" s="342"/>
      <c r="DX13" s="342"/>
      <c r="DY13" s="342"/>
      <c r="DZ13" s="342"/>
      <c r="EA13" s="342"/>
      <c r="EB13" s="342"/>
      <c r="EC13" s="569"/>
    </row>
    <row r="14" spans="2:143" ht="11.25" customHeight="1" x14ac:dyDescent="0.2">
      <c r="B14" s="570" t="s">
        <v>352</v>
      </c>
      <c r="C14" s="468"/>
      <c r="D14" s="468"/>
      <c r="E14" s="468"/>
      <c r="F14" s="468"/>
      <c r="G14" s="468"/>
      <c r="H14" s="468"/>
      <c r="I14" s="468"/>
      <c r="J14" s="468"/>
      <c r="K14" s="468"/>
      <c r="L14" s="468"/>
      <c r="M14" s="468"/>
      <c r="N14" s="468"/>
      <c r="O14" s="468"/>
      <c r="P14" s="468"/>
      <c r="Q14" s="571"/>
      <c r="R14" s="563" t="s">
        <v>202</v>
      </c>
      <c r="S14" s="342"/>
      <c r="T14" s="342"/>
      <c r="U14" s="342"/>
      <c r="V14" s="342"/>
      <c r="W14" s="342"/>
      <c r="X14" s="342"/>
      <c r="Y14" s="564"/>
      <c r="Z14" s="565" t="s">
        <v>202</v>
      </c>
      <c r="AA14" s="565"/>
      <c r="AB14" s="565"/>
      <c r="AC14" s="565"/>
      <c r="AD14" s="566" t="s">
        <v>202</v>
      </c>
      <c r="AE14" s="566"/>
      <c r="AF14" s="566"/>
      <c r="AG14" s="566"/>
      <c r="AH14" s="566"/>
      <c r="AI14" s="566"/>
      <c r="AJ14" s="566"/>
      <c r="AK14" s="566"/>
      <c r="AL14" s="572" t="s">
        <v>202</v>
      </c>
      <c r="AM14" s="348"/>
      <c r="AN14" s="348"/>
      <c r="AO14" s="573"/>
      <c r="AP14" s="570" t="s">
        <v>218</v>
      </c>
      <c r="AQ14" s="468"/>
      <c r="AR14" s="468"/>
      <c r="AS14" s="468"/>
      <c r="AT14" s="468"/>
      <c r="AU14" s="468"/>
      <c r="AV14" s="468"/>
      <c r="AW14" s="468"/>
      <c r="AX14" s="468"/>
      <c r="AY14" s="468"/>
      <c r="AZ14" s="468"/>
      <c r="BA14" s="468"/>
      <c r="BB14" s="468"/>
      <c r="BC14" s="468"/>
      <c r="BD14" s="468"/>
      <c r="BE14" s="468"/>
      <c r="BF14" s="571"/>
      <c r="BG14" s="563">
        <v>234630</v>
      </c>
      <c r="BH14" s="342"/>
      <c r="BI14" s="342"/>
      <c r="BJ14" s="342"/>
      <c r="BK14" s="342"/>
      <c r="BL14" s="342"/>
      <c r="BM14" s="342"/>
      <c r="BN14" s="564"/>
      <c r="BO14" s="565">
        <v>2.7</v>
      </c>
      <c r="BP14" s="565"/>
      <c r="BQ14" s="565"/>
      <c r="BR14" s="565"/>
      <c r="BS14" s="566" t="s">
        <v>202</v>
      </c>
      <c r="BT14" s="566"/>
      <c r="BU14" s="566"/>
      <c r="BV14" s="566"/>
      <c r="BW14" s="566"/>
      <c r="BX14" s="566"/>
      <c r="BY14" s="566"/>
      <c r="BZ14" s="566"/>
      <c r="CA14" s="566"/>
      <c r="CB14" s="567"/>
      <c r="CD14" s="570" t="s">
        <v>65</v>
      </c>
      <c r="CE14" s="468"/>
      <c r="CF14" s="468"/>
      <c r="CG14" s="468"/>
      <c r="CH14" s="468"/>
      <c r="CI14" s="468"/>
      <c r="CJ14" s="468"/>
      <c r="CK14" s="468"/>
      <c r="CL14" s="468"/>
      <c r="CM14" s="468"/>
      <c r="CN14" s="468"/>
      <c r="CO14" s="468"/>
      <c r="CP14" s="468"/>
      <c r="CQ14" s="571"/>
      <c r="CR14" s="563">
        <v>1127411</v>
      </c>
      <c r="CS14" s="342"/>
      <c r="CT14" s="342"/>
      <c r="CU14" s="342"/>
      <c r="CV14" s="342"/>
      <c r="CW14" s="342"/>
      <c r="CX14" s="342"/>
      <c r="CY14" s="564"/>
      <c r="CZ14" s="565">
        <v>3.4</v>
      </c>
      <c r="DA14" s="565"/>
      <c r="DB14" s="565"/>
      <c r="DC14" s="565"/>
      <c r="DD14" s="568">
        <v>140861</v>
      </c>
      <c r="DE14" s="342"/>
      <c r="DF14" s="342"/>
      <c r="DG14" s="342"/>
      <c r="DH14" s="342"/>
      <c r="DI14" s="342"/>
      <c r="DJ14" s="342"/>
      <c r="DK14" s="342"/>
      <c r="DL14" s="342"/>
      <c r="DM14" s="342"/>
      <c r="DN14" s="342"/>
      <c r="DO14" s="342"/>
      <c r="DP14" s="564"/>
      <c r="DQ14" s="568">
        <v>729829</v>
      </c>
      <c r="DR14" s="342"/>
      <c r="DS14" s="342"/>
      <c r="DT14" s="342"/>
      <c r="DU14" s="342"/>
      <c r="DV14" s="342"/>
      <c r="DW14" s="342"/>
      <c r="DX14" s="342"/>
      <c r="DY14" s="342"/>
      <c r="DZ14" s="342"/>
      <c r="EA14" s="342"/>
      <c r="EB14" s="342"/>
      <c r="EC14" s="569"/>
    </row>
    <row r="15" spans="2:143" ht="11.25" customHeight="1" x14ac:dyDescent="0.2">
      <c r="B15" s="570" t="s">
        <v>321</v>
      </c>
      <c r="C15" s="468"/>
      <c r="D15" s="468"/>
      <c r="E15" s="468"/>
      <c r="F15" s="468"/>
      <c r="G15" s="468"/>
      <c r="H15" s="468"/>
      <c r="I15" s="468"/>
      <c r="J15" s="468"/>
      <c r="K15" s="468"/>
      <c r="L15" s="468"/>
      <c r="M15" s="468"/>
      <c r="N15" s="468"/>
      <c r="O15" s="468"/>
      <c r="P15" s="468"/>
      <c r="Q15" s="571"/>
      <c r="R15" s="563" t="s">
        <v>202</v>
      </c>
      <c r="S15" s="342"/>
      <c r="T15" s="342"/>
      <c r="U15" s="342"/>
      <c r="V15" s="342"/>
      <c r="W15" s="342"/>
      <c r="X15" s="342"/>
      <c r="Y15" s="564"/>
      <c r="Z15" s="565" t="s">
        <v>202</v>
      </c>
      <c r="AA15" s="565"/>
      <c r="AB15" s="565"/>
      <c r="AC15" s="565"/>
      <c r="AD15" s="566" t="s">
        <v>202</v>
      </c>
      <c r="AE15" s="566"/>
      <c r="AF15" s="566"/>
      <c r="AG15" s="566"/>
      <c r="AH15" s="566"/>
      <c r="AI15" s="566"/>
      <c r="AJ15" s="566"/>
      <c r="AK15" s="566"/>
      <c r="AL15" s="572" t="s">
        <v>202</v>
      </c>
      <c r="AM15" s="348"/>
      <c r="AN15" s="348"/>
      <c r="AO15" s="573"/>
      <c r="AP15" s="570" t="s">
        <v>353</v>
      </c>
      <c r="AQ15" s="468"/>
      <c r="AR15" s="468"/>
      <c r="AS15" s="468"/>
      <c r="AT15" s="468"/>
      <c r="AU15" s="468"/>
      <c r="AV15" s="468"/>
      <c r="AW15" s="468"/>
      <c r="AX15" s="468"/>
      <c r="AY15" s="468"/>
      <c r="AZ15" s="468"/>
      <c r="BA15" s="468"/>
      <c r="BB15" s="468"/>
      <c r="BC15" s="468"/>
      <c r="BD15" s="468"/>
      <c r="BE15" s="468"/>
      <c r="BF15" s="571"/>
      <c r="BG15" s="563">
        <v>537760</v>
      </c>
      <c r="BH15" s="342"/>
      <c r="BI15" s="342"/>
      <c r="BJ15" s="342"/>
      <c r="BK15" s="342"/>
      <c r="BL15" s="342"/>
      <c r="BM15" s="342"/>
      <c r="BN15" s="564"/>
      <c r="BO15" s="565">
        <v>6.2</v>
      </c>
      <c r="BP15" s="565"/>
      <c r="BQ15" s="565"/>
      <c r="BR15" s="565"/>
      <c r="BS15" s="566" t="s">
        <v>202</v>
      </c>
      <c r="BT15" s="566"/>
      <c r="BU15" s="566"/>
      <c r="BV15" s="566"/>
      <c r="BW15" s="566"/>
      <c r="BX15" s="566"/>
      <c r="BY15" s="566"/>
      <c r="BZ15" s="566"/>
      <c r="CA15" s="566"/>
      <c r="CB15" s="567"/>
      <c r="CD15" s="570" t="s">
        <v>354</v>
      </c>
      <c r="CE15" s="468"/>
      <c r="CF15" s="468"/>
      <c r="CG15" s="468"/>
      <c r="CH15" s="468"/>
      <c r="CI15" s="468"/>
      <c r="CJ15" s="468"/>
      <c r="CK15" s="468"/>
      <c r="CL15" s="468"/>
      <c r="CM15" s="468"/>
      <c r="CN15" s="468"/>
      <c r="CO15" s="468"/>
      <c r="CP15" s="468"/>
      <c r="CQ15" s="571"/>
      <c r="CR15" s="563">
        <v>2327215</v>
      </c>
      <c r="CS15" s="342"/>
      <c r="CT15" s="342"/>
      <c r="CU15" s="342"/>
      <c r="CV15" s="342"/>
      <c r="CW15" s="342"/>
      <c r="CX15" s="342"/>
      <c r="CY15" s="564"/>
      <c r="CZ15" s="565">
        <v>7</v>
      </c>
      <c r="DA15" s="565"/>
      <c r="DB15" s="565"/>
      <c r="DC15" s="565"/>
      <c r="DD15" s="568">
        <v>88017</v>
      </c>
      <c r="DE15" s="342"/>
      <c r="DF15" s="342"/>
      <c r="DG15" s="342"/>
      <c r="DH15" s="342"/>
      <c r="DI15" s="342"/>
      <c r="DJ15" s="342"/>
      <c r="DK15" s="342"/>
      <c r="DL15" s="342"/>
      <c r="DM15" s="342"/>
      <c r="DN15" s="342"/>
      <c r="DO15" s="342"/>
      <c r="DP15" s="564"/>
      <c r="DQ15" s="568">
        <v>1727048</v>
      </c>
      <c r="DR15" s="342"/>
      <c r="DS15" s="342"/>
      <c r="DT15" s="342"/>
      <c r="DU15" s="342"/>
      <c r="DV15" s="342"/>
      <c r="DW15" s="342"/>
      <c r="DX15" s="342"/>
      <c r="DY15" s="342"/>
      <c r="DZ15" s="342"/>
      <c r="EA15" s="342"/>
      <c r="EB15" s="342"/>
      <c r="EC15" s="569"/>
    </row>
    <row r="16" spans="2:143" ht="11.25" customHeight="1" x14ac:dyDescent="0.2">
      <c r="B16" s="570" t="s">
        <v>355</v>
      </c>
      <c r="C16" s="468"/>
      <c r="D16" s="468"/>
      <c r="E16" s="468"/>
      <c r="F16" s="468"/>
      <c r="G16" s="468"/>
      <c r="H16" s="468"/>
      <c r="I16" s="468"/>
      <c r="J16" s="468"/>
      <c r="K16" s="468"/>
      <c r="L16" s="468"/>
      <c r="M16" s="468"/>
      <c r="N16" s="468"/>
      <c r="O16" s="468"/>
      <c r="P16" s="468"/>
      <c r="Q16" s="571"/>
      <c r="R16" s="563">
        <v>12215</v>
      </c>
      <c r="S16" s="342"/>
      <c r="T16" s="342"/>
      <c r="U16" s="342"/>
      <c r="V16" s="342"/>
      <c r="W16" s="342"/>
      <c r="X16" s="342"/>
      <c r="Y16" s="564"/>
      <c r="Z16" s="565">
        <v>0</v>
      </c>
      <c r="AA16" s="565"/>
      <c r="AB16" s="565"/>
      <c r="AC16" s="565"/>
      <c r="AD16" s="566">
        <v>12215</v>
      </c>
      <c r="AE16" s="566"/>
      <c r="AF16" s="566"/>
      <c r="AG16" s="566"/>
      <c r="AH16" s="566"/>
      <c r="AI16" s="566"/>
      <c r="AJ16" s="566"/>
      <c r="AK16" s="566"/>
      <c r="AL16" s="572">
        <v>0.1</v>
      </c>
      <c r="AM16" s="348"/>
      <c r="AN16" s="348"/>
      <c r="AO16" s="573"/>
      <c r="AP16" s="570" t="s">
        <v>356</v>
      </c>
      <c r="AQ16" s="468"/>
      <c r="AR16" s="468"/>
      <c r="AS16" s="468"/>
      <c r="AT16" s="468"/>
      <c r="AU16" s="468"/>
      <c r="AV16" s="468"/>
      <c r="AW16" s="468"/>
      <c r="AX16" s="468"/>
      <c r="AY16" s="468"/>
      <c r="AZ16" s="468"/>
      <c r="BA16" s="468"/>
      <c r="BB16" s="468"/>
      <c r="BC16" s="468"/>
      <c r="BD16" s="468"/>
      <c r="BE16" s="468"/>
      <c r="BF16" s="571"/>
      <c r="BG16" s="563" t="s">
        <v>202</v>
      </c>
      <c r="BH16" s="342"/>
      <c r="BI16" s="342"/>
      <c r="BJ16" s="342"/>
      <c r="BK16" s="342"/>
      <c r="BL16" s="342"/>
      <c r="BM16" s="342"/>
      <c r="BN16" s="564"/>
      <c r="BO16" s="565" t="s">
        <v>202</v>
      </c>
      <c r="BP16" s="565"/>
      <c r="BQ16" s="565"/>
      <c r="BR16" s="565"/>
      <c r="BS16" s="566" t="s">
        <v>202</v>
      </c>
      <c r="BT16" s="566"/>
      <c r="BU16" s="566"/>
      <c r="BV16" s="566"/>
      <c r="BW16" s="566"/>
      <c r="BX16" s="566"/>
      <c r="BY16" s="566"/>
      <c r="BZ16" s="566"/>
      <c r="CA16" s="566"/>
      <c r="CB16" s="567"/>
      <c r="CD16" s="570" t="s">
        <v>357</v>
      </c>
      <c r="CE16" s="468"/>
      <c r="CF16" s="468"/>
      <c r="CG16" s="468"/>
      <c r="CH16" s="468"/>
      <c r="CI16" s="468"/>
      <c r="CJ16" s="468"/>
      <c r="CK16" s="468"/>
      <c r="CL16" s="468"/>
      <c r="CM16" s="468"/>
      <c r="CN16" s="468"/>
      <c r="CO16" s="468"/>
      <c r="CP16" s="468"/>
      <c r="CQ16" s="571"/>
      <c r="CR16" s="563">
        <v>320732</v>
      </c>
      <c r="CS16" s="342"/>
      <c r="CT16" s="342"/>
      <c r="CU16" s="342"/>
      <c r="CV16" s="342"/>
      <c r="CW16" s="342"/>
      <c r="CX16" s="342"/>
      <c r="CY16" s="564"/>
      <c r="CZ16" s="565">
        <v>1</v>
      </c>
      <c r="DA16" s="565"/>
      <c r="DB16" s="565"/>
      <c r="DC16" s="565"/>
      <c r="DD16" s="568" t="s">
        <v>202</v>
      </c>
      <c r="DE16" s="342"/>
      <c r="DF16" s="342"/>
      <c r="DG16" s="342"/>
      <c r="DH16" s="342"/>
      <c r="DI16" s="342"/>
      <c r="DJ16" s="342"/>
      <c r="DK16" s="342"/>
      <c r="DL16" s="342"/>
      <c r="DM16" s="342"/>
      <c r="DN16" s="342"/>
      <c r="DO16" s="342"/>
      <c r="DP16" s="564"/>
      <c r="DQ16" s="568">
        <v>171239</v>
      </c>
      <c r="DR16" s="342"/>
      <c r="DS16" s="342"/>
      <c r="DT16" s="342"/>
      <c r="DU16" s="342"/>
      <c r="DV16" s="342"/>
      <c r="DW16" s="342"/>
      <c r="DX16" s="342"/>
      <c r="DY16" s="342"/>
      <c r="DZ16" s="342"/>
      <c r="EA16" s="342"/>
      <c r="EB16" s="342"/>
      <c r="EC16" s="569"/>
    </row>
    <row r="17" spans="2:133" ht="11.25" customHeight="1" x14ac:dyDescent="0.2">
      <c r="B17" s="570" t="s">
        <v>358</v>
      </c>
      <c r="C17" s="468"/>
      <c r="D17" s="468"/>
      <c r="E17" s="468"/>
      <c r="F17" s="468"/>
      <c r="G17" s="468"/>
      <c r="H17" s="468"/>
      <c r="I17" s="468"/>
      <c r="J17" s="468"/>
      <c r="K17" s="468"/>
      <c r="L17" s="468"/>
      <c r="M17" s="468"/>
      <c r="N17" s="468"/>
      <c r="O17" s="468"/>
      <c r="P17" s="468"/>
      <c r="Q17" s="571"/>
      <c r="R17" s="563">
        <v>121010</v>
      </c>
      <c r="S17" s="342"/>
      <c r="T17" s="342"/>
      <c r="U17" s="342"/>
      <c r="V17" s="342"/>
      <c r="W17" s="342"/>
      <c r="X17" s="342"/>
      <c r="Y17" s="564"/>
      <c r="Z17" s="565">
        <v>0.4</v>
      </c>
      <c r="AA17" s="565"/>
      <c r="AB17" s="565"/>
      <c r="AC17" s="565"/>
      <c r="AD17" s="566">
        <v>121010</v>
      </c>
      <c r="AE17" s="566"/>
      <c r="AF17" s="566"/>
      <c r="AG17" s="566"/>
      <c r="AH17" s="566"/>
      <c r="AI17" s="566"/>
      <c r="AJ17" s="566"/>
      <c r="AK17" s="566"/>
      <c r="AL17" s="572">
        <v>0.7</v>
      </c>
      <c r="AM17" s="348"/>
      <c r="AN17" s="348"/>
      <c r="AO17" s="573"/>
      <c r="AP17" s="570" t="s">
        <v>359</v>
      </c>
      <c r="AQ17" s="468"/>
      <c r="AR17" s="468"/>
      <c r="AS17" s="468"/>
      <c r="AT17" s="468"/>
      <c r="AU17" s="468"/>
      <c r="AV17" s="468"/>
      <c r="AW17" s="468"/>
      <c r="AX17" s="468"/>
      <c r="AY17" s="468"/>
      <c r="AZ17" s="468"/>
      <c r="BA17" s="468"/>
      <c r="BB17" s="468"/>
      <c r="BC17" s="468"/>
      <c r="BD17" s="468"/>
      <c r="BE17" s="468"/>
      <c r="BF17" s="571"/>
      <c r="BG17" s="563" t="s">
        <v>202</v>
      </c>
      <c r="BH17" s="342"/>
      <c r="BI17" s="342"/>
      <c r="BJ17" s="342"/>
      <c r="BK17" s="342"/>
      <c r="BL17" s="342"/>
      <c r="BM17" s="342"/>
      <c r="BN17" s="564"/>
      <c r="BO17" s="565" t="s">
        <v>202</v>
      </c>
      <c r="BP17" s="565"/>
      <c r="BQ17" s="565"/>
      <c r="BR17" s="565"/>
      <c r="BS17" s="566" t="s">
        <v>202</v>
      </c>
      <c r="BT17" s="566"/>
      <c r="BU17" s="566"/>
      <c r="BV17" s="566"/>
      <c r="BW17" s="566"/>
      <c r="BX17" s="566"/>
      <c r="BY17" s="566"/>
      <c r="BZ17" s="566"/>
      <c r="CA17" s="566"/>
      <c r="CB17" s="567"/>
      <c r="CD17" s="570" t="s">
        <v>361</v>
      </c>
      <c r="CE17" s="468"/>
      <c r="CF17" s="468"/>
      <c r="CG17" s="468"/>
      <c r="CH17" s="468"/>
      <c r="CI17" s="468"/>
      <c r="CJ17" s="468"/>
      <c r="CK17" s="468"/>
      <c r="CL17" s="468"/>
      <c r="CM17" s="468"/>
      <c r="CN17" s="468"/>
      <c r="CO17" s="468"/>
      <c r="CP17" s="468"/>
      <c r="CQ17" s="571"/>
      <c r="CR17" s="563">
        <v>3616108</v>
      </c>
      <c r="CS17" s="342"/>
      <c r="CT17" s="342"/>
      <c r="CU17" s="342"/>
      <c r="CV17" s="342"/>
      <c r="CW17" s="342"/>
      <c r="CX17" s="342"/>
      <c r="CY17" s="564"/>
      <c r="CZ17" s="565">
        <v>10.9</v>
      </c>
      <c r="DA17" s="565"/>
      <c r="DB17" s="565"/>
      <c r="DC17" s="565"/>
      <c r="DD17" s="568" t="s">
        <v>202</v>
      </c>
      <c r="DE17" s="342"/>
      <c r="DF17" s="342"/>
      <c r="DG17" s="342"/>
      <c r="DH17" s="342"/>
      <c r="DI17" s="342"/>
      <c r="DJ17" s="342"/>
      <c r="DK17" s="342"/>
      <c r="DL17" s="342"/>
      <c r="DM17" s="342"/>
      <c r="DN17" s="342"/>
      <c r="DO17" s="342"/>
      <c r="DP17" s="564"/>
      <c r="DQ17" s="568">
        <v>3450503</v>
      </c>
      <c r="DR17" s="342"/>
      <c r="DS17" s="342"/>
      <c r="DT17" s="342"/>
      <c r="DU17" s="342"/>
      <c r="DV17" s="342"/>
      <c r="DW17" s="342"/>
      <c r="DX17" s="342"/>
      <c r="DY17" s="342"/>
      <c r="DZ17" s="342"/>
      <c r="EA17" s="342"/>
      <c r="EB17" s="342"/>
      <c r="EC17" s="569"/>
    </row>
    <row r="18" spans="2:133" ht="11.25" customHeight="1" x14ac:dyDescent="0.2">
      <c r="B18" s="570" t="s">
        <v>362</v>
      </c>
      <c r="C18" s="468"/>
      <c r="D18" s="468"/>
      <c r="E18" s="468"/>
      <c r="F18" s="468"/>
      <c r="G18" s="468"/>
      <c r="H18" s="468"/>
      <c r="I18" s="468"/>
      <c r="J18" s="468"/>
      <c r="K18" s="468"/>
      <c r="L18" s="468"/>
      <c r="M18" s="468"/>
      <c r="N18" s="468"/>
      <c r="O18" s="468"/>
      <c r="P18" s="468"/>
      <c r="Q18" s="571"/>
      <c r="R18" s="563">
        <v>64540</v>
      </c>
      <c r="S18" s="342"/>
      <c r="T18" s="342"/>
      <c r="U18" s="342"/>
      <c r="V18" s="342"/>
      <c r="W18" s="342"/>
      <c r="X18" s="342"/>
      <c r="Y18" s="564"/>
      <c r="Z18" s="565">
        <v>0.2</v>
      </c>
      <c r="AA18" s="565"/>
      <c r="AB18" s="565"/>
      <c r="AC18" s="565"/>
      <c r="AD18" s="566">
        <v>64540</v>
      </c>
      <c r="AE18" s="566"/>
      <c r="AF18" s="566"/>
      <c r="AG18" s="566"/>
      <c r="AH18" s="566"/>
      <c r="AI18" s="566"/>
      <c r="AJ18" s="566"/>
      <c r="AK18" s="566"/>
      <c r="AL18" s="572">
        <v>0.4</v>
      </c>
      <c r="AM18" s="348"/>
      <c r="AN18" s="348"/>
      <c r="AO18" s="573"/>
      <c r="AP18" s="570" t="s">
        <v>98</v>
      </c>
      <c r="AQ18" s="468"/>
      <c r="AR18" s="468"/>
      <c r="AS18" s="468"/>
      <c r="AT18" s="468"/>
      <c r="AU18" s="468"/>
      <c r="AV18" s="468"/>
      <c r="AW18" s="468"/>
      <c r="AX18" s="468"/>
      <c r="AY18" s="468"/>
      <c r="AZ18" s="468"/>
      <c r="BA18" s="468"/>
      <c r="BB18" s="468"/>
      <c r="BC18" s="468"/>
      <c r="BD18" s="468"/>
      <c r="BE18" s="468"/>
      <c r="BF18" s="571"/>
      <c r="BG18" s="563" t="s">
        <v>202</v>
      </c>
      <c r="BH18" s="342"/>
      <c r="BI18" s="342"/>
      <c r="BJ18" s="342"/>
      <c r="BK18" s="342"/>
      <c r="BL18" s="342"/>
      <c r="BM18" s="342"/>
      <c r="BN18" s="564"/>
      <c r="BO18" s="565" t="s">
        <v>202</v>
      </c>
      <c r="BP18" s="565"/>
      <c r="BQ18" s="565"/>
      <c r="BR18" s="565"/>
      <c r="BS18" s="566" t="s">
        <v>202</v>
      </c>
      <c r="BT18" s="566"/>
      <c r="BU18" s="566"/>
      <c r="BV18" s="566"/>
      <c r="BW18" s="566"/>
      <c r="BX18" s="566"/>
      <c r="BY18" s="566"/>
      <c r="BZ18" s="566"/>
      <c r="CA18" s="566"/>
      <c r="CB18" s="567"/>
      <c r="CD18" s="570" t="s">
        <v>363</v>
      </c>
      <c r="CE18" s="468"/>
      <c r="CF18" s="468"/>
      <c r="CG18" s="468"/>
      <c r="CH18" s="468"/>
      <c r="CI18" s="468"/>
      <c r="CJ18" s="468"/>
      <c r="CK18" s="468"/>
      <c r="CL18" s="468"/>
      <c r="CM18" s="468"/>
      <c r="CN18" s="468"/>
      <c r="CO18" s="468"/>
      <c r="CP18" s="468"/>
      <c r="CQ18" s="571"/>
      <c r="CR18" s="563" t="s">
        <v>202</v>
      </c>
      <c r="CS18" s="342"/>
      <c r="CT18" s="342"/>
      <c r="CU18" s="342"/>
      <c r="CV18" s="342"/>
      <c r="CW18" s="342"/>
      <c r="CX18" s="342"/>
      <c r="CY18" s="564"/>
      <c r="CZ18" s="565" t="s">
        <v>202</v>
      </c>
      <c r="DA18" s="565"/>
      <c r="DB18" s="565"/>
      <c r="DC18" s="565"/>
      <c r="DD18" s="568" t="s">
        <v>202</v>
      </c>
      <c r="DE18" s="342"/>
      <c r="DF18" s="342"/>
      <c r="DG18" s="342"/>
      <c r="DH18" s="342"/>
      <c r="DI18" s="342"/>
      <c r="DJ18" s="342"/>
      <c r="DK18" s="342"/>
      <c r="DL18" s="342"/>
      <c r="DM18" s="342"/>
      <c r="DN18" s="342"/>
      <c r="DO18" s="342"/>
      <c r="DP18" s="564"/>
      <c r="DQ18" s="568" t="s">
        <v>202</v>
      </c>
      <c r="DR18" s="342"/>
      <c r="DS18" s="342"/>
      <c r="DT18" s="342"/>
      <c r="DU18" s="342"/>
      <c r="DV18" s="342"/>
      <c r="DW18" s="342"/>
      <c r="DX18" s="342"/>
      <c r="DY18" s="342"/>
      <c r="DZ18" s="342"/>
      <c r="EA18" s="342"/>
      <c r="EB18" s="342"/>
      <c r="EC18" s="569"/>
    </row>
    <row r="19" spans="2:133" ht="11.25" customHeight="1" x14ac:dyDescent="0.2">
      <c r="B19" s="570" t="s">
        <v>364</v>
      </c>
      <c r="C19" s="468"/>
      <c r="D19" s="468"/>
      <c r="E19" s="468"/>
      <c r="F19" s="468"/>
      <c r="G19" s="468"/>
      <c r="H19" s="468"/>
      <c r="I19" s="468"/>
      <c r="J19" s="468"/>
      <c r="K19" s="468"/>
      <c r="L19" s="468"/>
      <c r="M19" s="468"/>
      <c r="N19" s="468"/>
      <c r="O19" s="468"/>
      <c r="P19" s="468"/>
      <c r="Q19" s="571"/>
      <c r="R19" s="563">
        <v>63796</v>
      </c>
      <c r="S19" s="342"/>
      <c r="T19" s="342"/>
      <c r="U19" s="342"/>
      <c r="V19" s="342"/>
      <c r="W19" s="342"/>
      <c r="X19" s="342"/>
      <c r="Y19" s="564"/>
      <c r="Z19" s="565">
        <v>0.2</v>
      </c>
      <c r="AA19" s="565"/>
      <c r="AB19" s="565"/>
      <c r="AC19" s="565"/>
      <c r="AD19" s="566">
        <v>63796</v>
      </c>
      <c r="AE19" s="566"/>
      <c r="AF19" s="566"/>
      <c r="AG19" s="566"/>
      <c r="AH19" s="566"/>
      <c r="AI19" s="566"/>
      <c r="AJ19" s="566"/>
      <c r="AK19" s="566"/>
      <c r="AL19" s="572">
        <v>0.4</v>
      </c>
      <c r="AM19" s="348"/>
      <c r="AN19" s="348"/>
      <c r="AO19" s="573"/>
      <c r="AP19" s="570" t="s">
        <v>256</v>
      </c>
      <c r="AQ19" s="468"/>
      <c r="AR19" s="468"/>
      <c r="AS19" s="468"/>
      <c r="AT19" s="468"/>
      <c r="AU19" s="468"/>
      <c r="AV19" s="468"/>
      <c r="AW19" s="468"/>
      <c r="AX19" s="468"/>
      <c r="AY19" s="468"/>
      <c r="AZ19" s="468"/>
      <c r="BA19" s="468"/>
      <c r="BB19" s="468"/>
      <c r="BC19" s="468"/>
      <c r="BD19" s="468"/>
      <c r="BE19" s="468"/>
      <c r="BF19" s="571"/>
      <c r="BG19" s="563" t="s">
        <v>202</v>
      </c>
      <c r="BH19" s="342"/>
      <c r="BI19" s="342"/>
      <c r="BJ19" s="342"/>
      <c r="BK19" s="342"/>
      <c r="BL19" s="342"/>
      <c r="BM19" s="342"/>
      <c r="BN19" s="564"/>
      <c r="BO19" s="565" t="s">
        <v>202</v>
      </c>
      <c r="BP19" s="565"/>
      <c r="BQ19" s="565"/>
      <c r="BR19" s="565"/>
      <c r="BS19" s="566" t="s">
        <v>202</v>
      </c>
      <c r="BT19" s="566"/>
      <c r="BU19" s="566"/>
      <c r="BV19" s="566"/>
      <c r="BW19" s="566"/>
      <c r="BX19" s="566"/>
      <c r="BY19" s="566"/>
      <c r="BZ19" s="566"/>
      <c r="CA19" s="566"/>
      <c r="CB19" s="567"/>
      <c r="CD19" s="570" t="s">
        <v>365</v>
      </c>
      <c r="CE19" s="468"/>
      <c r="CF19" s="468"/>
      <c r="CG19" s="468"/>
      <c r="CH19" s="468"/>
      <c r="CI19" s="468"/>
      <c r="CJ19" s="468"/>
      <c r="CK19" s="468"/>
      <c r="CL19" s="468"/>
      <c r="CM19" s="468"/>
      <c r="CN19" s="468"/>
      <c r="CO19" s="468"/>
      <c r="CP19" s="468"/>
      <c r="CQ19" s="571"/>
      <c r="CR19" s="563" t="s">
        <v>202</v>
      </c>
      <c r="CS19" s="342"/>
      <c r="CT19" s="342"/>
      <c r="CU19" s="342"/>
      <c r="CV19" s="342"/>
      <c r="CW19" s="342"/>
      <c r="CX19" s="342"/>
      <c r="CY19" s="564"/>
      <c r="CZ19" s="565" t="s">
        <v>202</v>
      </c>
      <c r="DA19" s="565"/>
      <c r="DB19" s="565"/>
      <c r="DC19" s="565"/>
      <c r="DD19" s="568" t="s">
        <v>202</v>
      </c>
      <c r="DE19" s="342"/>
      <c r="DF19" s="342"/>
      <c r="DG19" s="342"/>
      <c r="DH19" s="342"/>
      <c r="DI19" s="342"/>
      <c r="DJ19" s="342"/>
      <c r="DK19" s="342"/>
      <c r="DL19" s="342"/>
      <c r="DM19" s="342"/>
      <c r="DN19" s="342"/>
      <c r="DO19" s="342"/>
      <c r="DP19" s="564"/>
      <c r="DQ19" s="568" t="s">
        <v>202</v>
      </c>
      <c r="DR19" s="342"/>
      <c r="DS19" s="342"/>
      <c r="DT19" s="342"/>
      <c r="DU19" s="342"/>
      <c r="DV19" s="342"/>
      <c r="DW19" s="342"/>
      <c r="DX19" s="342"/>
      <c r="DY19" s="342"/>
      <c r="DZ19" s="342"/>
      <c r="EA19" s="342"/>
      <c r="EB19" s="342"/>
      <c r="EC19" s="569"/>
    </row>
    <row r="20" spans="2:133" ht="11.25" customHeight="1" x14ac:dyDescent="0.2">
      <c r="B20" s="576" t="s">
        <v>366</v>
      </c>
      <c r="C20" s="577"/>
      <c r="D20" s="577"/>
      <c r="E20" s="577"/>
      <c r="F20" s="577"/>
      <c r="G20" s="577"/>
      <c r="H20" s="577"/>
      <c r="I20" s="577"/>
      <c r="J20" s="577"/>
      <c r="K20" s="577"/>
      <c r="L20" s="577"/>
      <c r="M20" s="577"/>
      <c r="N20" s="577"/>
      <c r="O20" s="577"/>
      <c r="P20" s="577"/>
      <c r="Q20" s="578"/>
      <c r="R20" s="563">
        <v>744</v>
      </c>
      <c r="S20" s="342"/>
      <c r="T20" s="342"/>
      <c r="U20" s="342"/>
      <c r="V20" s="342"/>
      <c r="W20" s="342"/>
      <c r="X20" s="342"/>
      <c r="Y20" s="564"/>
      <c r="Z20" s="565">
        <v>0</v>
      </c>
      <c r="AA20" s="565"/>
      <c r="AB20" s="565"/>
      <c r="AC20" s="565"/>
      <c r="AD20" s="566">
        <v>744</v>
      </c>
      <c r="AE20" s="566"/>
      <c r="AF20" s="566"/>
      <c r="AG20" s="566"/>
      <c r="AH20" s="566"/>
      <c r="AI20" s="566"/>
      <c r="AJ20" s="566"/>
      <c r="AK20" s="566"/>
      <c r="AL20" s="572">
        <v>0</v>
      </c>
      <c r="AM20" s="348"/>
      <c r="AN20" s="348"/>
      <c r="AO20" s="573"/>
      <c r="AP20" s="570" t="s">
        <v>367</v>
      </c>
      <c r="AQ20" s="468"/>
      <c r="AR20" s="468"/>
      <c r="AS20" s="468"/>
      <c r="AT20" s="468"/>
      <c r="AU20" s="468"/>
      <c r="AV20" s="468"/>
      <c r="AW20" s="468"/>
      <c r="AX20" s="468"/>
      <c r="AY20" s="468"/>
      <c r="AZ20" s="468"/>
      <c r="BA20" s="468"/>
      <c r="BB20" s="468"/>
      <c r="BC20" s="468"/>
      <c r="BD20" s="468"/>
      <c r="BE20" s="468"/>
      <c r="BF20" s="571"/>
      <c r="BG20" s="563" t="s">
        <v>202</v>
      </c>
      <c r="BH20" s="342"/>
      <c r="BI20" s="342"/>
      <c r="BJ20" s="342"/>
      <c r="BK20" s="342"/>
      <c r="BL20" s="342"/>
      <c r="BM20" s="342"/>
      <c r="BN20" s="564"/>
      <c r="BO20" s="565" t="s">
        <v>202</v>
      </c>
      <c r="BP20" s="565"/>
      <c r="BQ20" s="565"/>
      <c r="BR20" s="565"/>
      <c r="BS20" s="566" t="s">
        <v>202</v>
      </c>
      <c r="BT20" s="566"/>
      <c r="BU20" s="566"/>
      <c r="BV20" s="566"/>
      <c r="BW20" s="566"/>
      <c r="BX20" s="566"/>
      <c r="BY20" s="566"/>
      <c r="BZ20" s="566"/>
      <c r="CA20" s="566"/>
      <c r="CB20" s="567"/>
      <c r="CD20" s="570" t="s">
        <v>194</v>
      </c>
      <c r="CE20" s="468"/>
      <c r="CF20" s="468"/>
      <c r="CG20" s="468"/>
      <c r="CH20" s="468"/>
      <c r="CI20" s="468"/>
      <c r="CJ20" s="468"/>
      <c r="CK20" s="468"/>
      <c r="CL20" s="468"/>
      <c r="CM20" s="468"/>
      <c r="CN20" s="468"/>
      <c r="CO20" s="468"/>
      <c r="CP20" s="468"/>
      <c r="CQ20" s="571"/>
      <c r="CR20" s="563">
        <v>33161395</v>
      </c>
      <c r="CS20" s="342"/>
      <c r="CT20" s="342"/>
      <c r="CU20" s="342"/>
      <c r="CV20" s="342"/>
      <c r="CW20" s="342"/>
      <c r="CX20" s="342"/>
      <c r="CY20" s="564"/>
      <c r="CZ20" s="565">
        <v>100</v>
      </c>
      <c r="DA20" s="565"/>
      <c r="DB20" s="565"/>
      <c r="DC20" s="565"/>
      <c r="DD20" s="568">
        <v>3270540</v>
      </c>
      <c r="DE20" s="342"/>
      <c r="DF20" s="342"/>
      <c r="DG20" s="342"/>
      <c r="DH20" s="342"/>
      <c r="DI20" s="342"/>
      <c r="DJ20" s="342"/>
      <c r="DK20" s="342"/>
      <c r="DL20" s="342"/>
      <c r="DM20" s="342"/>
      <c r="DN20" s="342"/>
      <c r="DO20" s="342"/>
      <c r="DP20" s="564"/>
      <c r="DQ20" s="568">
        <v>20020926</v>
      </c>
      <c r="DR20" s="342"/>
      <c r="DS20" s="342"/>
      <c r="DT20" s="342"/>
      <c r="DU20" s="342"/>
      <c r="DV20" s="342"/>
      <c r="DW20" s="342"/>
      <c r="DX20" s="342"/>
      <c r="DY20" s="342"/>
      <c r="DZ20" s="342"/>
      <c r="EA20" s="342"/>
      <c r="EB20" s="342"/>
      <c r="EC20" s="569"/>
    </row>
    <row r="21" spans="2:133" ht="11.25" customHeight="1" x14ac:dyDescent="0.2">
      <c r="B21" s="570" t="s">
        <v>343</v>
      </c>
      <c r="C21" s="468"/>
      <c r="D21" s="468"/>
      <c r="E21" s="468"/>
      <c r="F21" s="468"/>
      <c r="G21" s="468"/>
      <c r="H21" s="468"/>
      <c r="I21" s="468"/>
      <c r="J21" s="468"/>
      <c r="K21" s="468"/>
      <c r="L21" s="468"/>
      <c r="M21" s="468"/>
      <c r="N21" s="468"/>
      <c r="O21" s="468"/>
      <c r="P21" s="468"/>
      <c r="Q21" s="571"/>
      <c r="R21" s="563">
        <v>7203877</v>
      </c>
      <c r="S21" s="342"/>
      <c r="T21" s="342"/>
      <c r="U21" s="342"/>
      <c r="V21" s="342"/>
      <c r="W21" s="342"/>
      <c r="X21" s="342"/>
      <c r="Y21" s="564"/>
      <c r="Z21" s="565">
        <v>21.2</v>
      </c>
      <c r="AA21" s="565"/>
      <c r="AB21" s="565"/>
      <c r="AC21" s="565"/>
      <c r="AD21" s="566">
        <v>6420643</v>
      </c>
      <c r="AE21" s="566"/>
      <c r="AF21" s="566"/>
      <c r="AG21" s="566"/>
      <c r="AH21" s="566"/>
      <c r="AI21" s="566"/>
      <c r="AJ21" s="566"/>
      <c r="AK21" s="566"/>
      <c r="AL21" s="572">
        <v>37.4</v>
      </c>
      <c r="AM21" s="348"/>
      <c r="AN21" s="348"/>
      <c r="AO21" s="573"/>
      <c r="AP21" s="570" t="s">
        <v>370</v>
      </c>
      <c r="AQ21" s="583"/>
      <c r="AR21" s="583"/>
      <c r="AS21" s="583"/>
      <c r="AT21" s="583"/>
      <c r="AU21" s="583"/>
      <c r="AV21" s="583"/>
      <c r="AW21" s="583"/>
      <c r="AX21" s="583"/>
      <c r="AY21" s="583"/>
      <c r="AZ21" s="583"/>
      <c r="BA21" s="583"/>
      <c r="BB21" s="583"/>
      <c r="BC21" s="583"/>
      <c r="BD21" s="583"/>
      <c r="BE21" s="583"/>
      <c r="BF21" s="584"/>
      <c r="BG21" s="563" t="s">
        <v>202</v>
      </c>
      <c r="BH21" s="342"/>
      <c r="BI21" s="342"/>
      <c r="BJ21" s="342"/>
      <c r="BK21" s="342"/>
      <c r="BL21" s="342"/>
      <c r="BM21" s="342"/>
      <c r="BN21" s="564"/>
      <c r="BO21" s="565" t="s">
        <v>202</v>
      </c>
      <c r="BP21" s="565"/>
      <c r="BQ21" s="565"/>
      <c r="BR21" s="565"/>
      <c r="BS21" s="566" t="s">
        <v>202</v>
      </c>
      <c r="BT21" s="566"/>
      <c r="BU21" s="566"/>
      <c r="BV21" s="566"/>
      <c r="BW21" s="566"/>
      <c r="BX21" s="566"/>
      <c r="BY21" s="566"/>
      <c r="BZ21" s="566"/>
      <c r="CA21" s="566"/>
      <c r="CB21" s="567"/>
      <c r="CD21" s="585"/>
      <c r="CE21" s="586"/>
      <c r="CF21" s="586"/>
      <c r="CG21" s="586"/>
      <c r="CH21" s="586"/>
      <c r="CI21" s="586"/>
      <c r="CJ21" s="586"/>
      <c r="CK21" s="586"/>
      <c r="CL21" s="586"/>
      <c r="CM21" s="586"/>
      <c r="CN21" s="586"/>
      <c r="CO21" s="586"/>
      <c r="CP21" s="586"/>
      <c r="CQ21" s="587"/>
      <c r="CR21" s="588"/>
      <c r="CS21" s="580"/>
      <c r="CT21" s="580"/>
      <c r="CU21" s="580"/>
      <c r="CV21" s="580"/>
      <c r="CW21" s="580"/>
      <c r="CX21" s="580"/>
      <c r="CY21" s="581"/>
      <c r="CZ21" s="589"/>
      <c r="DA21" s="589"/>
      <c r="DB21" s="589"/>
      <c r="DC21" s="589"/>
      <c r="DD21" s="579"/>
      <c r="DE21" s="580"/>
      <c r="DF21" s="580"/>
      <c r="DG21" s="580"/>
      <c r="DH21" s="580"/>
      <c r="DI21" s="580"/>
      <c r="DJ21" s="580"/>
      <c r="DK21" s="580"/>
      <c r="DL21" s="580"/>
      <c r="DM21" s="580"/>
      <c r="DN21" s="580"/>
      <c r="DO21" s="580"/>
      <c r="DP21" s="581"/>
      <c r="DQ21" s="579"/>
      <c r="DR21" s="580"/>
      <c r="DS21" s="580"/>
      <c r="DT21" s="580"/>
      <c r="DU21" s="580"/>
      <c r="DV21" s="580"/>
      <c r="DW21" s="580"/>
      <c r="DX21" s="580"/>
      <c r="DY21" s="580"/>
      <c r="DZ21" s="580"/>
      <c r="EA21" s="580"/>
      <c r="EB21" s="580"/>
      <c r="EC21" s="582"/>
    </row>
    <row r="22" spans="2:133" ht="11.25" customHeight="1" x14ac:dyDescent="0.2">
      <c r="B22" s="570" t="s">
        <v>300</v>
      </c>
      <c r="C22" s="468"/>
      <c r="D22" s="468"/>
      <c r="E22" s="468"/>
      <c r="F22" s="468"/>
      <c r="G22" s="468"/>
      <c r="H22" s="468"/>
      <c r="I22" s="468"/>
      <c r="J22" s="468"/>
      <c r="K22" s="468"/>
      <c r="L22" s="468"/>
      <c r="M22" s="468"/>
      <c r="N22" s="468"/>
      <c r="O22" s="468"/>
      <c r="P22" s="468"/>
      <c r="Q22" s="571"/>
      <c r="R22" s="563">
        <v>6420643</v>
      </c>
      <c r="S22" s="342"/>
      <c r="T22" s="342"/>
      <c r="U22" s="342"/>
      <c r="V22" s="342"/>
      <c r="W22" s="342"/>
      <c r="X22" s="342"/>
      <c r="Y22" s="564"/>
      <c r="Z22" s="565">
        <v>18.899999999999999</v>
      </c>
      <c r="AA22" s="565"/>
      <c r="AB22" s="565"/>
      <c r="AC22" s="565"/>
      <c r="AD22" s="566">
        <v>6420643</v>
      </c>
      <c r="AE22" s="566"/>
      <c r="AF22" s="566"/>
      <c r="AG22" s="566"/>
      <c r="AH22" s="566"/>
      <c r="AI22" s="566"/>
      <c r="AJ22" s="566"/>
      <c r="AK22" s="566"/>
      <c r="AL22" s="572">
        <v>37.4</v>
      </c>
      <c r="AM22" s="348"/>
      <c r="AN22" s="348"/>
      <c r="AO22" s="573"/>
      <c r="AP22" s="570" t="s">
        <v>372</v>
      </c>
      <c r="AQ22" s="583"/>
      <c r="AR22" s="583"/>
      <c r="AS22" s="583"/>
      <c r="AT22" s="583"/>
      <c r="AU22" s="583"/>
      <c r="AV22" s="583"/>
      <c r="AW22" s="583"/>
      <c r="AX22" s="583"/>
      <c r="AY22" s="583"/>
      <c r="AZ22" s="583"/>
      <c r="BA22" s="583"/>
      <c r="BB22" s="583"/>
      <c r="BC22" s="583"/>
      <c r="BD22" s="583"/>
      <c r="BE22" s="583"/>
      <c r="BF22" s="584"/>
      <c r="BG22" s="563" t="s">
        <v>202</v>
      </c>
      <c r="BH22" s="342"/>
      <c r="BI22" s="342"/>
      <c r="BJ22" s="342"/>
      <c r="BK22" s="342"/>
      <c r="BL22" s="342"/>
      <c r="BM22" s="342"/>
      <c r="BN22" s="564"/>
      <c r="BO22" s="565" t="s">
        <v>202</v>
      </c>
      <c r="BP22" s="565"/>
      <c r="BQ22" s="565"/>
      <c r="BR22" s="565"/>
      <c r="BS22" s="566" t="s">
        <v>202</v>
      </c>
      <c r="BT22" s="566"/>
      <c r="BU22" s="566"/>
      <c r="BV22" s="566"/>
      <c r="BW22" s="566"/>
      <c r="BX22" s="566"/>
      <c r="BY22" s="566"/>
      <c r="BZ22" s="566"/>
      <c r="CA22" s="566"/>
      <c r="CB22" s="567"/>
      <c r="CD22" s="336" t="s">
        <v>373</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86"/>
    </row>
    <row r="23" spans="2:133" ht="11.25" customHeight="1" x14ac:dyDescent="0.2">
      <c r="B23" s="570" t="s">
        <v>297</v>
      </c>
      <c r="C23" s="468"/>
      <c r="D23" s="468"/>
      <c r="E23" s="468"/>
      <c r="F23" s="468"/>
      <c r="G23" s="468"/>
      <c r="H23" s="468"/>
      <c r="I23" s="468"/>
      <c r="J23" s="468"/>
      <c r="K23" s="468"/>
      <c r="L23" s="468"/>
      <c r="M23" s="468"/>
      <c r="N23" s="468"/>
      <c r="O23" s="468"/>
      <c r="P23" s="468"/>
      <c r="Q23" s="571"/>
      <c r="R23" s="563">
        <v>783234</v>
      </c>
      <c r="S23" s="342"/>
      <c r="T23" s="342"/>
      <c r="U23" s="342"/>
      <c r="V23" s="342"/>
      <c r="W23" s="342"/>
      <c r="X23" s="342"/>
      <c r="Y23" s="564"/>
      <c r="Z23" s="565">
        <v>2.2999999999999998</v>
      </c>
      <c r="AA23" s="565"/>
      <c r="AB23" s="565"/>
      <c r="AC23" s="565"/>
      <c r="AD23" s="566" t="s">
        <v>202</v>
      </c>
      <c r="AE23" s="566"/>
      <c r="AF23" s="566"/>
      <c r="AG23" s="566"/>
      <c r="AH23" s="566"/>
      <c r="AI23" s="566"/>
      <c r="AJ23" s="566"/>
      <c r="AK23" s="566"/>
      <c r="AL23" s="572" t="s">
        <v>202</v>
      </c>
      <c r="AM23" s="348"/>
      <c r="AN23" s="348"/>
      <c r="AO23" s="573"/>
      <c r="AP23" s="570" t="s">
        <v>121</v>
      </c>
      <c r="AQ23" s="583"/>
      <c r="AR23" s="583"/>
      <c r="AS23" s="583"/>
      <c r="AT23" s="583"/>
      <c r="AU23" s="583"/>
      <c r="AV23" s="583"/>
      <c r="AW23" s="583"/>
      <c r="AX23" s="583"/>
      <c r="AY23" s="583"/>
      <c r="AZ23" s="583"/>
      <c r="BA23" s="583"/>
      <c r="BB23" s="583"/>
      <c r="BC23" s="583"/>
      <c r="BD23" s="583"/>
      <c r="BE23" s="583"/>
      <c r="BF23" s="584"/>
      <c r="BG23" s="563" t="s">
        <v>202</v>
      </c>
      <c r="BH23" s="342"/>
      <c r="BI23" s="342"/>
      <c r="BJ23" s="342"/>
      <c r="BK23" s="342"/>
      <c r="BL23" s="342"/>
      <c r="BM23" s="342"/>
      <c r="BN23" s="564"/>
      <c r="BO23" s="565" t="s">
        <v>202</v>
      </c>
      <c r="BP23" s="565"/>
      <c r="BQ23" s="565"/>
      <c r="BR23" s="565"/>
      <c r="BS23" s="566" t="s">
        <v>202</v>
      </c>
      <c r="BT23" s="566"/>
      <c r="BU23" s="566"/>
      <c r="BV23" s="566"/>
      <c r="BW23" s="566"/>
      <c r="BX23" s="566"/>
      <c r="BY23" s="566"/>
      <c r="BZ23" s="566"/>
      <c r="CA23" s="566"/>
      <c r="CB23" s="567"/>
      <c r="CD23" s="336" t="s">
        <v>317</v>
      </c>
      <c r="CE23" s="337"/>
      <c r="CF23" s="337"/>
      <c r="CG23" s="337"/>
      <c r="CH23" s="337"/>
      <c r="CI23" s="337"/>
      <c r="CJ23" s="337"/>
      <c r="CK23" s="337"/>
      <c r="CL23" s="337"/>
      <c r="CM23" s="337"/>
      <c r="CN23" s="337"/>
      <c r="CO23" s="337"/>
      <c r="CP23" s="337"/>
      <c r="CQ23" s="386"/>
      <c r="CR23" s="336" t="s">
        <v>291</v>
      </c>
      <c r="CS23" s="337"/>
      <c r="CT23" s="337"/>
      <c r="CU23" s="337"/>
      <c r="CV23" s="337"/>
      <c r="CW23" s="337"/>
      <c r="CX23" s="337"/>
      <c r="CY23" s="386"/>
      <c r="CZ23" s="336" t="s">
        <v>375</v>
      </c>
      <c r="DA23" s="337"/>
      <c r="DB23" s="337"/>
      <c r="DC23" s="386"/>
      <c r="DD23" s="336" t="s">
        <v>303</v>
      </c>
      <c r="DE23" s="337"/>
      <c r="DF23" s="337"/>
      <c r="DG23" s="337"/>
      <c r="DH23" s="337"/>
      <c r="DI23" s="337"/>
      <c r="DJ23" s="337"/>
      <c r="DK23" s="386"/>
      <c r="DL23" s="590" t="s">
        <v>377</v>
      </c>
      <c r="DM23" s="591"/>
      <c r="DN23" s="591"/>
      <c r="DO23" s="591"/>
      <c r="DP23" s="591"/>
      <c r="DQ23" s="591"/>
      <c r="DR23" s="591"/>
      <c r="DS23" s="591"/>
      <c r="DT23" s="591"/>
      <c r="DU23" s="591"/>
      <c r="DV23" s="592"/>
      <c r="DW23" s="336" t="s">
        <v>19</v>
      </c>
      <c r="DX23" s="337"/>
      <c r="DY23" s="337"/>
      <c r="DZ23" s="337"/>
      <c r="EA23" s="337"/>
      <c r="EB23" s="337"/>
      <c r="EC23" s="386"/>
    </row>
    <row r="24" spans="2:133" ht="11.25" customHeight="1" x14ac:dyDescent="0.2">
      <c r="B24" s="570" t="s">
        <v>378</v>
      </c>
      <c r="C24" s="468"/>
      <c r="D24" s="468"/>
      <c r="E24" s="468"/>
      <c r="F24" s="468"/>
      <c r="G24" s="468"/>
      <c r="H24" s="468"/>
      <c r="I24" s="468"/>
      <c r="J24" s="468"/>
      <c r="K24" s="468"/>
      <c r="L24" s="468"/>
      <c r="M24" s="468"/>
      <c r="N24" s="468"/>
      <c r="O24" s="468"/>
      <c r="P24" s="468"/>
      <c r="Q24" s="571"/>
      <c r="R24" s="563" t="s">
        <v>202</v>
      </c>
      <c r="S24" s="342"/>
      <c r="T24" s="342"/>
      <c r="U24" s="342"/>
      <c r="V24" s="342"/>
      <c r="W24" s="342"/>
      <c r="X24" s="342"/>
      <c r="Y24" s="564"/>
      <c r="Z24" s="565" t="s">
        <v>202</v>
      </c>
      <c r="AA24" s="565"/>
      <c r="AB24" s="565"/>
      <c r="AC24" s="565"/>
      <c r="AD24" s="566" t="s">
        <v>202</v>
      </c>
      <c r="AE24" s="566"/>
      <c r="AF24" s="566"/>
      <c r="AG24" s="566"/>
      <c r="AH24" s="566"/>
      <c r="AI24" s="566"/>
      <c r="AJ24" s="566"/>
      <c r="AK24" s="566"/>
      <c r="AL24" s="572" t="s">
        <v>202</v>
      </c>
      <c r="AM24" s="348"/>
      <c r="AN24" s="348"/>
      <c r="AO24" s="573"/>
      <c r="AP24" s="570" t="s">
        <v>379</v>
      </c>
      <c r="AQ24" s="583"/>
      <c r="AR24" s="583"/>
      <c r="AS24" s="583"/>
      <c r="AT24" s="583"/>
      <c r="AU24" s="583"/>
      <c r="AV24" s="583"/>
      <c r="AW24" s="583"/>
      <c r="AX24" s="583"/>
      <c r="AY24" s="583"/>
      <c r="AZ24" s="583"/>
      <c r="BA24" s="583"/>
      <c r="BB24" s="583"/>
      <c r="BC24" s="583"/>
      <c r="BD24" s="583"/>
      <c r="BE24" s="583"/>
      <c r="BF24" s="584"/>
      <c r="BG24" s="563" t="s">
        <v>202</v>
      </c>
      <c r="BH24" s="342"/>
      <c r="BI24" s="342"/>
      <c r="BJ24" s="342"/>
      <c r="BK24" s="342"/>
      <c r="BL24" s="342"/>
      <c r="BM24" s="342"/>
      <c r="BN24" s="564"/>
      <c r="BO24" s="565" t="s">
        <v>202</v>
      </c>
      <c r="BP24" s="565"/>
      <c r="BQ24" s="565"/>
      <c r="BR24" s="565"/>
      <c r="BS24" s="566" t="s">
        <v>202</v>
      </c>
      <c r="BT24" s="566"/>
      <c r="BU24" s="566"/>
      <c r="BV24" s="566"/>
      <c r="BW24" s="566"/>
      <c r="BX24" s="566"/>
      <c r="BY24" s="566"/>
      <c r="BZ24" s="566"/>
      <c r="CA24" s="566"/>
      <c r="CB24" s="567"/>
      <c r="CD24" s="552" t="s">
        <v>381</v>
      </c>
      <c r="CE24" s="553"/>
      <c r="CF24" s="553"/>
      <c r="CG24" s="553"/>
      <c r="CH24" s="553"/>
      <c r="CI24" s="553"/>
      <c r="CJ24" s="553"/>
      <c r="CK24" s="553"/>
      <c r="CL24" s="553"/>
      <c r="CM24" s="553"/>
      <c r="CN24" s="553"/>
      <c r="CO24" s="553"/>
      <c r="CP24" s="553"/>
      <c r="CQ24" s="554"/>
      <c r="CR24" s="555">
        <v>17778334</v>
      </c>
      <c r="CS24" s="556"/>
      <c r="CT24" s="556"/>
      <c r="CU24" s="556"/>
      <c r="CV24" s="556"/>
      <c r="CW24" s="556"/>
      <c r="CX24" s="556"/>
      <c r="CY24" s="557"/>
      <c r="CZ24" s="560">
        <v>53.6</v>
      </c>
      <c r="DA24" s="561"/>
      <c r="DB24" s="561"/>
      <c r="DC24" s="574"/>
      <c r="DD24" s="593">
        <v>10605139</v>
      </c>
      <c r="DE24" s="556"/>
      <c r="DF24" s="556"/>
      <c r="DG24" s="556"/>
      <c r="DH24" s="556"/>
      <c r="DI24" s="556"/>
      <c r="DJ24" s="556"/>
      <c r="DK24" s="557"/>
      <c r="DL24" s="593">
        <v>10358338</v>
      </c>
      <c r="DM24" s="556"/>
      <c r="DN24" s="556"/>
      <c r="DO24" s="556"/>
      <c r="DP24" s="556"/>
      <c r="DQ24" s="556"/>
      <c r="DR24" s="556"/>
      <c r="DS24" s="556"/>
      <c r="DT24" s="556"/>
      <c r="DU24" s="556"/>
      <c r="DV24" s="557"/>
      <c r="DW24" s="560">
        <v>59.3</v>
      </c>
      <c r="DX24" s="561"/>
      <c r="DY24" s="561"/>
      <c r="DZ24" s="561"/>
      <c r="EA24" s="561"/>
      <c r="EB24" s="561"/>
      <c r="EC24" s="562"/>
    </row>
    <row r="25" spans="2:133" ht="11.25" customHeight="1" x14ac:dyDescent="0.2">
      <c r="B25" s="570" t="s">
        <v>54</v>
      </c>
      <c r="C25" s="468"/>
      <c r="D25" s="468"/>
      <c r="E25" s="468"/>
      <c r="F25" s="468"/>
      <c r="G25" s="468"/>
      <c r="H25" s="468"/>
      <c r="I25" s="468"/>
      <c r="J25" s="468"/>
      <c r="K25" s="468"/>
      <c r="L25" s="468"/>
      <c r="M25" s="468"/>
      <c r="N25" s="468"/>
      <c r="O25" s="468"/>
      <c r="P25" s="468"/>
      <c r="Q25" s="571"/>
      <c r="R25" s="563">
        <v>17926167</v>
      </c>
      <c r="S25" s="342"/>
      <c r="T25" s="342"/>
      <c r="U25" s="342"/>
      <c r="V25" s="342"/>
      <c r="W25" s="342"/>
      <c r="X25" s="342"/>
      <c r="Y25" s="564"/>
      <c r="Z25" s="565">
        <v>52.6</v>
      </c>
      <c r="AA25" s="565"/>
      <c r="AB25" s="565"/>
      <c r="AC25" s="565"/>
      <c r="AD25" s="566">
        <v>17142933</v>
      </c>
      <c r="AE25" s="566"/>
      <c r="AF25" s="566"/>
      <c r="AG25" s="566"/>
      <c r="AH25" s="566"/>
      <c r="AI25" s="566"/>
      <c r="AJ25" s="566"/>
      <c r="AK25" s="566"/>
      <c r="AL25" s="572">
        <v>99.8</v>
      </c>
      <c r="AM25" s="348"/>
      <c r="AN25" s="348"/>
      <c r="AO25" s="573"/>
      <c r="AP25" s="570" t="s">
        <v>275</v>
      </c>
      <c r="AQ25" s="583"/>
      <c r="AR25" s="583"/>
      <c r="AS25" s="583"/>
      <c r="AT25" s="583"/>
      <c r="AU25" s="583"/>
      <c r="AV25" s="583"/>
      <c r="AW25" s="583"/>
      <c r="AX25" s="583"/>
      <c r="AY25" s="583"/>
      <c r="AZ25" s="583"/>
      <c r="BA25" s="583"/>
      <c r="BB25" s="583"/>
      <c r="BC25" s="583"/>
      <c r="BD25" s="583"/>
      <c r="BE25" s="583"/>
      <c r="BF25" s="584"/>
      <c r="BG25" s="563" t="s">
        <v>202</v>
      </c>
      <c r="BH25" s="342"/>
      <c r="BI25" s="342"/>
      <c r="BJ25" s="342"/>
      <c r="BK25" s="342"/>
      <c r="BL25" s="342"/>
      <c r="BM25" s="342"/>
      <c r="BN25" s="564"/>
      <c r="BO25" s="565" t="s">
        <v>202</v>
      </c>
      <c r="BP25" s="565"/>
      <c r="BQ25" s="565"/>
      <c r="BR25" s="565"/>
      <c r="BS25" s="566" t="s">
        <v>202</v>
      </c>
      <c r="BT25" s="566"/>
      <c r="BU25" s="566"/>
      <c r="BV25" s="566"/>
      <c r="BW25" s="566"/>
      <c r="BX25" s="566"/>
      <c r="BY25" s="566"/>
      <c r="BZ25" s="566"/>
      <c r="CA25" s="566"/>
      <c r="CB25" s="567"/>
      <c r="CD25" s="570" t="s">
        <v>200</v>
      </c>
      <c r="CE25" s="468"/>
      <c r="CF25" s="468"/>
      <c r="CG25" s="468"/>
      <c r="CH25" s="468"/>
      <c r="CI25" s="468"/>
      <c r="CJ25" s="468"/>
      <c r="CK25" s="468"/>
      <c r="CL25" s="468"/>
      <c r="CM25" s="468"/>
      <c r="CN25" s="468"/>
      <c r="CO25" s="468"/>
      <c r="CP25" s="468"/>
      <c r="CQ25" s="571"/>
      <c r="CR25" s="563">
        <v>5146320</v>
      </c>
      <c r="CS25" s="594"/>
      <c r="CT25" s="594"/>
      <c r="CU25" s="594"/>
      <c r="CV25" s="594"/>
      <c r="CW25" s="594"/>
      <c r="CX25" s="594"/>
      <c r="CY25" s="595"/>
      <c r="CZ25" s="572">
        <v>15.5</v>
      </c>
      <c r="DA25" s="596"/>
      <c r="DB25" s="596"/>
      <c r="DC25" s="598"/>
      <c r="DD25" s="568">
        <v>4662540</v>
      </c>
      <c r="DE25" s="594"/>
      <c r="DF25" s="594"/>
      <c r="DG25" s="594"/>
      <c r="DH25" s="594"/>
      <c r="DI25" s="594"/>
      <c r="DJ25" s="594"/>
      <c r="DK25" s="595"/>
      <c r="DL25" s="568">
        <v>4570220</v>
      </c>
      <c r="DM25" s="594"/>
      <c r="DN25" s="594"/>
      <c r="DO25" s="594"/>
      <c r="DP25" s="594"/>
      <c r="DQ25" s="594"/>
      <c r="DR25" s="594"/>
      <c r="DS25" s="594"/>
      <c r="DT25" s="594"/>
      <c r="DU25" s="594"/>
      <c r="DV25" s="595"/>
      <c r="DW25" s="572">
        <v>26.2</v>
      </c>
      <c r="DX25" s="596"/>
      <c r="DY25" s="596"/>
      <c r="DZ25" s="596"/>
      <c r="EA25" s="596"/>
      <c r="EB25" s="596"/>
      <c r="EC25" s="597"/>
    </row>
    <row r="26" spans="2:133" ht="11.25" customHeight="1" x14ac:dyDescent="0.2">
      <c r="B26" s="570" t="s">
        <v>383</v>
      </c>
      <c r="C26" s="468"/>
      <c r="D26" s="468"/>
      <c r="E26" s="468"/>
      <c r="F26" s="468"/>
      <c r="G26" s="468"/>
      <c r="H26" s="468"/>
      <c r="I26" s="468"/>
      <c r="J26" s="468"/>
      <c r="K26" s="468"/>
      <c r="L26" s="468"/>
      <c r="M26" s="468"/>
      <c r="N26" s="468"/>
      <c r="O26" s="468"/>
      <c r="P26" s="468"/>
      <c r="Q26" s="571"/>
      <c r="R26" s="563">
        <v>11334</v>
      </c>
      <c r="S26" s="342"/>
      <c r="T26" s="342"/>
      <c r="U26" s="342"/>
      <c r="V26" s="342"/>
      <c r="W26" s="342"/>
      <c r="X26" s="342"/>
      <c r="Y26" s="564"/>
      <c r="Z26" s="565">
        <v>0</v>
      </c>
      <c r="AA26" s="565"/>
      <c r="AB26" s="565"/>
      <c r="AC26" s="565"/>
      <c r="AD26" s="566">
        <v>11334</v>
      </c>
      <c r="AE26" s="566"/>
      <c r="AF26" s="566"/>
      <c r="AG26" s="566"/>
      <c r="AH26" s="566"/>
      <c r="AI26" s="566"/>
      <c r="AJ26" s="566"/>
      <c r="AK26" s="566"/>
      <c r="AL26" s="572">
        <v>0.1</v>
      </c>
      <c r="AM26" s="348"/>
      <c r="AN26" s="348"/>
      <c r="AO26" s="573"/>
      <c r="AP26" s="570" t="s">
        <v>386</v>
      </c>
      <c r="AQ26" s="583"/>
      <c r="AR26" s="583"/>
      <c r="AS26" s="583"/>
      <c r="AT26" s="583"/>
      <c r="AU26" s="583"/>
      <c r="AV26" s="583"/>
      <c r="AW26" s="583"/>
      <c r="AX26" s="583"/>
      <c r="AY26" s="583"/>
      <c r="AZ26" s="583"/>
      <c r="BA26" s="583"/>
      <c r="BB26" s="583"/>
      <c r="BC26" s="583"/>
      <c r="BD26" s="583"/>
      <c r="BE26" s="583"/>
      <c r="BF26" s="584"/>
      <c r="BG26" s="563" t="s">
        <v>202</v>
      </c>
      <c r="BH26" s="342"/>
      <c r="BI26" s="342"/>
      <c r="BJ26" s="342"/>
      <c r="BK26" s="342"/>
      <c r="BL26" s="342"/>
      <c r="BM26" s="342"/>
      <c r="BN26" s="564"/>
      <c r="BO26" s="565" t="s">
        <v>202</v>
      </c>
      <c r="BP26" s="565"/>
      <c r="BQ26" s="565"/>
      <c r="BR26" s="565"/>
      <c r="BS26" s="566" t="s">
        <v>202</v>
      </c>
      <c r="BT26" s="566"/>
      <c r="BU26" s="566"/>
      <c r="BV26" s="566"/>
      <c r="BW26" s="566"/>
      <c r="BX26" s="566"/>
      <c r="BY26" s="566"/>
      <c r="BZ26" s="566"/>
      <c r="CA26" s="566"/>
      <c r="CB26" s="567"/>
      <c r="CD26" s="570" t="s">
        <v>125</v>
      </c>
      <c r="CE26" s="468"/>
      <c r="CF26" s="468"/>
      <c r="CG26" s="468"/>
      <c r="CH26" s="468"/>
      <c r="CI26" s="468"/>
      <c r="CJ26" s="468"/>
      <c r="CK26" s="468"/>
      <c r="CL26" s="468"/>
      <c r="CM26" s="468"/>
      <c r="CN26" s="468"/>
      <c r="CO26" s="468"/>
      <c r="CP26" s="468"/>
      <c r="CQ26" s="571"/>
      <c r="CR26" s="563">
        <v>3287531</v>
      </c>
      <c r="CS26" s="342"/>
      <c r="CT26" s="342"/>
      <c r="CU26" s="342"/>
      <c r="CV26" s="342"/>
      <c r="CW26" s="342"/>
      <c r="CX26" s="342"/>
      <c r="CY26" s="564"/>
      <c r="CZ26" s="572">
        <v>9.9</v>
      </c>
      <c r="DA26" s="596"/>
      <c r="DB26" s="596"/>
      <c r="DC26" s="598"/>
      <c r="DD26" s="568">
        <v>3020706</v>
      </c>
      <c r="DE26" s="342"/>
      <c r="DF26" s="342"/>
      <c r="DG26" s="342"/>
      <c r="DH26" s="342"/>
      <c r="DI26" s="342"/>
      <c r="DJ26" s="342"/>
      <c r="DK26" s="564"/>
      <c r="DL26" s="568" t="s">
        <v>202</v>
      </c>
      <c r="DM26" s="342"/>
      <c r="DN26" s="342"/>
      <c r="DO26" s="342"/>
      <c r="DP26" s="342"/>
      <c r="DQ26" s="342"/>
      <c r="DR26" s="342"/>
      <c r="DS26" s="342"/>
      <c r="DT26" s="342"/>
      <c r="DU26" s="342"/>
      <c r="DV26" s="564"/>
      <c r="DW26" s="572" t="s">
        <v>202</v>
      </c>
      <c r="DX26" s="596"/>
      <c r="DY26" s="596"/>
      <c r="DZ26" s="596"/>
      <c r="EA26" s="596"/>
      <c r="EB26" s="596"/>
      <c r="EC26" s="597"/>
    </row>
    <row r="27" spans="2:133" ht="11.25" customHeight="1" x14ac:dyDescent="0.2">
      <c r="B27" s="570" t="s">
        <v>157</v>
      </c>
      <c r="C27" s="468"/>
      <c r="D27" s="468"/>
      <c r="E27" s="468"/>
      <c r="F27" s="468"/>
      <c r="G27" s="468"/>
      <c r="H27" s="468"/>
      <c r="I27" s="468"/>
      <c r="J27" s="468"/>
      <c r="K27" s="468"/>
      <c r="L27" s="468"/>
      <c r="M27" s="468"/>
      <c r="N27" s="468"/>
      <c r="O27" s="468"/>
      <c r="P27" s="468"/>
      <c r="Q27" s="571"/>
      <c r="R27" s="563">
        <v>455770</v>
      </c>
      <c r="S27" s="342"/>
      <c r="T27" s="342"/>
      <c r="U27" s="342"/>
      <c r="V27" s="342"/>
      <c r="W27" s="342"/>
      <c r="X27" s="342"/>
      <c r="Y27" s="564"/>
      <c r="Z27" s="565">
        <v>1.3</v>
      </c>
      <c r="AA27" s="565"/>
      <c r="AB27" s="565"/>
      <c r="AC27" s="565"/>
      <c r="AD27" s="566">
        <v>1883</v>
      </c>
      <c r="AE27" s="566"/>
      <c r="AF27" s="566"/>
      <c r="AG27" s="566"/>
      <c r="AH27" s="566"/>
      <c r="AI27" s="566"/>
      <c r="AJ27" s="566"/>
      <c r="AK27" s="566"/>
      <c r="AL27" s="572">
        <v>0</v>
      </c>
      <c r="AM27" s="348"/>
      <c r="AN27" s="348"/>
      <c r="AO27" s="573"/>
      <c r="AP27" s="570" t="s">
        <v>387</v>
      </c>
      <c r="AQ27" s="468"/>
      <c r="AR27" s="468"/>
      <c r="AS27" s="468"/>
      <c r="AT27" s="468"/>
      <c r="AU27" s="468"/>
      <c r="AV27" s="468"/>
      <c r="AW27" s="468"/>
      <c r="AX27" s="468"/>
      <c r="AY27" s="468"/>
      <c r="AZ27" s="468"/>
      <c r="BA27" s="468"/>
      <c r="BB27" s="468"/>
      <c r="BC27" s="468"/>
      <c r="BD27" s="468"/>
      <c r="BE27" s="468"/>
      <c r="BF27" s="571"/>
      <c r="BG27" s="563">
        <v>8614846</v>
      </c>
      <c r="BH27" s="342"/>
      <c r="BI27" s="342"/>
      <c r="BJ27" s="342"/>
      <c r="BK27" s="342"/>
      <c r="BL27" s="342"/>
      <c r="BM27" s="342"/>
      <c r="BN27" s="564"/>
      <c r="BO27" s="565">
        <v>100</v>
      </c>
      <c r="BP27" s="565"/>
      <c r="BQ27" s="565"/>
      <c r="BR27" s="565"/>
      <c r="BS27" s="566">
        <v>788295</v>
      </c>
      <c r="BT27" s="566"/>
      <c r="BU27" s="566"/>
      <c r="BV27" s="566"/>
      <c r="BW27" s="566"/>
      <c r="BX27" s="566"/>
      <c r="BY27" s="566"/>
      <c r="BZ27" s="566"/>
      <c r="CA27" s="566"/>
      <c r="CB27" s="567"/>
      <c r="CD27" s="570" t="s">
        <v>222</v>
      </c>
      <c r="CE27" s="468"/>
      <c r="CF27" s="468"/>
      <c r="CG27" s="468"/>
      <c r="CH27" s="468"/>
      <c r="CI27" s="468"/>
      <c r="CJ27" s="468"/>
      <c r="CK27" s="468"/>
      <c r="CL27" s="468"/>
      <c r="CM27" s="468"/>
      <c r="CN27" s="468"/>
      <c r="CO27" s="468"/>
      <c r="CP27" s="468"/>
      <c r="CQ27" s="571"/>
      <c r="CR27" s="563">
        <v>9015906</v>
      </c>
      <c r="CS27" s="594"/>
      <c r="CT27" s="594"/>
      <c r="CU27" s="594"/>
      <c r="CV27" s="594"/>
      <c r="CW27" s="594"/>
      <c r="CX27" s="594"/>
      <c r="CY27" s="595"/>
      <c r="CZ27" s="572">
        <v>27.2</v>
      </c>
      <c r="DA27" s="596"/>
      <c r="DB27" s="596"/>
      <c r="DC27" s="598"/>
      <c r="DD27" s="568">
        <v>2492096</v>
      </c>
      <c r="DE27" s="594"/>
      <c r="DF27" s="594"/>
      <c r="DG27" s="594"/>
      <c r="DH27" s="594"/>
      <c r="DI27" s="594"/>
      <c r="DJ27" s="594"/>
      <c r="DK27" s="595"/>
      <c r="DL27" s="568">
        <v>2337615</v>
      </c>
      <c r="DM27" s="594"/>
      <c r="DN27" s="594"/>
      <c r="DO27" s="594"/>
      <c r="DP27" s="594"/>
      <c r="DQ27" s="594"/>
      <c r="DR27" s="594"/>
      <c r="DS27" s="594"/>
      <c r="DT27" s="594"/>
      <c r="DU27" s="594"/>
      <c r="DV27" s="595"/>
      <c r="DW27" s="572">
        <v>13.4</v>
      </c>
      <c r="DX27" s="596"/>
      <c r="DY27" s="596"/>
      <c r="DZ27" s="596"/>
      <c r="EA27" s="596"/>
      <c r="EB27" s="596"/>
      <c r="EC27" s="597"/>
    </row>
    <row r="28" spans="2:133" ht="11.25" customHeight="1" x14ac:dyDescent="0.2">
      <c r="B28" s="570" t="s">
        <v>229</v>
      </c>
      <c r="C28" s="468"/>
      <c r="D28" s="468"/>
      <c r="E28" s="468"/>
      <c r="F28" s="468"/>
      <c r="G28" s="468"/>
      <c r="H28" s="468"/>
      <c r="I28" s="468"/>
      <c r="J28" s="468"/>
      <c r="K28" s="468"/>
      <c r="L28" s="468"/>
      <c r="M28" s="468"/>
      <c r="N28" s="468"/>
      <c r="O28" s="468"/>
      <c r="P28" s="468"/>
      <c r="Q28" s="571"/>
      <c r="R28" s="563">
        <v>310338</v>
      </c>
      <c r="S28" s="342"/>
      <c r="T28" s="342"/>
      <c r="U28" s="342"/>
      <c r="V28" s="342"/>
      <c r="W28" s="342"/>
      <c r="X28" s="342"/>
      <c r="Y28" s="564"/>
      <c r="Z28" s="565">
        <v>0.9</v>
      </c>
      <c r="AA28" s="565"/>
      <c r="AB28" s="565"/>
      <c r="AC28" s="565"/>
      <c r="AD28" s="566">
        <v>19970</v>
      </c>
      <c r="AE28" s="566"/>
      <c r="AF28" s="566"/>
      <c r="AG28" s="566"/>
      <c r="AH28" s="566"/>
      <c r="AI28" s="566"/>
      <c r="AJ28" s="566"/>
      <c r="AK28" s="566"/>
      <c r="AL28" s="572">
        <v>0.1</v>
      </c>
      <c r="AM28" s="348"/>
      <c r="AN28" s="348"/>
      <c r="AO28" s="573"/>
      <c r="AP28" s="570"/>
      <c r="AQ28" s="468"/>
      <c r="AR28" s="468"/>
      <c r="AS28" s="468"/>
      <c r="AT28" s="468"/>
      <c r="AU28" s="468"/>
      <c r="AV28" s="468"/>
      <c r="AW28" s="468"/>
      <c r="AX28" s="468"/>
      <c r="AY28" s="468"/>
      <c r="AZ28" s="468"/>
      <c r="BA28" s="468"/>
      <c r="BB28" s="468"/>
      <c r="BC28" s="468"/>
      <c r="BD28" s="468"/>
      <c r="BE28" s="468"/>
      <c r="BF28" s="571"/>
      <c r="BG28" s="563"/>
      <c r="BH28" s="342"/>
      <c r="BI28" s="342"/>
      <c r="BJ28" s="342"/>
      <c r="BK28" s="342"/>
      <c r="BL28" s="342"/>
      <c r="BM28" s="342"/>
      <c r="BN28" s="564"/>
      <c r="BO28" s="565"/>
      <c r="BP28" s="565"/>
      <c r="BQ28" s="565"/>
      <c r="BR28" s="565"/>
      <c r="BS28" s="568"/>
      <c r="BT28" s="342"/>
      <c r="BU28" s="342"/>
      <c r="BV28" s="342"/>
      <c r="BW28" s="342"/>
      <c r="BX28" s="342"/>
      <c r="BY28" s="342"/>
      <c r="BZ28" s="342"/>
      <c r="CA28" s="342"/>
      <c r="CB28" s="569"/>
      <c r="CD28" s="570" t="s">
        <v>382</v>
      </c>
      <c r="CE28" s="468"/>
      <c r="CF28" s="468"/>
      <c r="CG28" s="468"/>
      <c r="CH28" s="468"/>
      <c r="CI28" s="468"/>
      <c r="CJ28" s="468"/>
      <c r="CK28" s="468"/>
      <c r="CL28" s="468"/>
      <c r="CM28" s="468"/>
      <c r="CN28" s="468"/>
      <c r="CO28" s="468"/>
      <c r="CP28" s="468"/>
      <c r="CQ28" s="571"/>
      <c r="CR28" s="563">
        <v>3616108</v>
      </c>
      <c r="CS28" s="342"/>
      <c r="CT28" s="342"/>
      <c r="CU28" s="342"/>
      <c r="CV28" s="342"/>
      <c r="CW28" s="342"/>
      <c r="CX28" s="342"/>
      <c r="CY28" s="564"/>
      <c r="CZ28" s="572">
        <v>10.9</v>
      </c>
      <c r="DA28" s="596"/>
      <c r="DB28" s="596"/>
      <c r="DC28" s="598"/>
      <c r="DD28" s="568">
        <v>3450503</v>
      </c>
      <c r="DE28" s="342"/>
      <c r="DF28" s="342"/>
      <c r="DG28" s="342"/>
      <c r="DH28" s="342"/>
      <c r="DI28" s="342"/>
      <c r="DJ28" s="342"/>
      <c r="DK28" s="564"/>
      <c r="DL28" s="568">
        <v>3450503</v>
      </c>
      <c r="DM28" s="342"/>
      <c r="DN28" s="342"/>
      <c r="DO28" s="342"/>
      <c r="DP28" s="342"/>
      <c r="DQ28" s="342"/>
      <c r="DR28" s="342"/>
      <c r="DS28" s="342"/>
      <c r="DT28" s="342"/>
      <c r="DU28" s="342"/>
      <c r="DV28" s="564"/>
      <c r="DW28" s="572">
        <v>19.8</v>
      </c>
      <c r="DX28" s="596"/>
      <c r="DY28" s="596"/>
      <c r="DZ28" s="596"/>
      <c r="EA28" s="596"/>
      <c r="EB28" s="596"/>
      <c r="EC28" s="597"/>
    </row>
    <row r="29" spans="2:133" ht="11.25" customHeight="1" x14ac:dyDescent="0.2">
      <c r="B29" s="570" t="s">
        <v>22</v>
      </c>
      <c r="C29" s="468"/>
      <c r="D29" s="468"/>
      <c r="E29" s="468"/>
      <c r="F29" s="468"/>
      <c r="G29" s="468"/>
      <c r="H29" s="468"/>
      <c r="I29" s="468"/>
      <c r="J29" s="468"/>
      <c r="K29" s="468"/>
      <c r="L29" s="468"/>
      <c r="M29" s="468"/>
      <c r="N29" s="468"/>
      <c r="O29" s="468"/>
      <c r="P29" s="468"/>
      <c r="Q29" s="571"/>
      <c r="R29" s="563">
        <v>41702</v>
      </c>
      <c r="S29" s="342"/>
      <c r="T29" s="342"/>
      <c r="U29" s="342"/>
      <c r="V29" s="342"/>
      <c r="W29" s="342"/>
      <c r="X29" s="342"/>
      <c r="Y29" s="564"/>
      <c r="Z29" s="565">
        <v>0.1</v>
      </c>
      <c r="AA29" s="565"/>
      <c r="AB29" s="565"/>
      <c r="AC29" s="565"/>
      <c r="AD29" s="566" t="s">
        <v>202</v>
      </c>
      <c r="AE29" s="566"/>
      <c r="AF29" s="566"/>
      <c r="AG29" s="566"/>
      <c r="AH29" s="566"/>
      <c r="AI29" s="566"/>
      <c r="AJ29" s="566"/>
      <c r="AK29" s="566"/>
      <c r="AL29" s="572" t="s">
        <v>202</v>
      </c>
      <c r="AM29" s="348"/>
      <c r="AN29" s="348"/>
      <c r="AO29" s="573"/>
      <c r="AP29" s="585"/>
      <c r="AQ29" s="586"/>
      <c r="AR29" s="586"/>
      <c r="AS29" s="586"/>
      <c r="AT29" s="586"/>
      <c r="AU29" s="586"/>
      <c r="AV29" s="586"/>
      <c r="AW29" s="586"/>
      <c r="AX29" s="586"/>
      <c r="AY29" s="586"/>
      <c r="AZ29" s="586"/>
      <c r="BA29" s="586"/>
      <c r="BB29" s="586"/>
      <c r="BC29" s="586"/>
      <c r="BD29" s="586"/>
      <c r="BE29" s="586"/>
      <c r="BF29" s="587"/>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34" t="s">
        <v>177</v>
      </c>
      <c r="CE29" s="455"/>
      <c r="CF29" s="570" t="s">
        <v>25</v>
      </c>
      <c r="CG29" s="468"/>
      <c r="CH29" s="468"/>
      <c r="CI29" s="468"/>
      <c r="CJ29" s="468"/>
      <c r="CK29" s="468"/>
      <c r="CL29" s="468"/>
      <c r="CM29" s="468"/>
      <c r="CN29" s="468"/>
      <c r="CO29" s="468"/>
      <c r="CP29" s="468"/>
      <c r="CQ29" s="571"/>
      <c r="CR29" s="563">
        <v>3616107</v>
      </c>
      <c r="CS29" s="594"/>
      <c r="CT29" s="594"/>
      <c r="CU29" s="594"/>
      <c r="CV29" s="594"/>
      <c r="CW29" s="594"/>
      <c r="CX29" s="594"/>
      <c r="CY29" s="595"/>
      <c r="CZ29" s="572">
        <v>10.9</v>
      </c>
      <c r="DA29" s="596"/>
      <c r="DB29" s="596"/>
      <c r="DC29" s="598"/>
      <c r="DD29" s="568">
        <v>3450502</v>
      </c>
      <c r="DE29" s="594"/>
      <c r="DF29" s="594"/>
      <c r="DG29" s="594"/>
      <c r="DH29" s="594"/>
      <c r="DI29" s="594"/>
      <c r="DJ29" s="594"/>
      <c r="DK29" s="595"/>
      <c r="DL29" s="568">
        <v>3450502</v>
      </c>
      <c r="DM29" s="594"/>
      <c r="DN29" s="594"/>
      <c r="DO29" s="594"/>
      <c r="DP29" s="594"/>
      <c r="DQ29" s="594"/>
      <c r="DR29" s="594"/>
      <c r="DS29" s="594"/>
      <c r="DT29" s="594"/>
      <c r="DU29" s="594"/>
      <c r="DV29" s="595"/>
      <c r="DW29" s="572">
        <v>19.8</v>
      </c>
      <c r="DX29" s="596"/>
      <c r="DY29" s="596"/>
      <c r="DZ29" s="596"/>
      <c r="EA29" s="596"/>
      <c r="EB29" s="596"/>
      <c r="EC29" s="597"/>
    </row>
    <row r="30" spans="2:133" ht="11.25" customHeight="1" x14ac:dyDescent="0.2">
      <c r="B30" s="570" t="s">
        <v>344</v>
      </c>
      <c r="C30" s="468"/>
      <c r="D30" s="468"/>
      <c r="E30" s="468"/>
      <c r="F30" s="468"/>
      <c r="G30" s="468"/>
      <c r="H30" s="468"/>
      <c r="I30" s="468"/>
      <c r="J30" s="468"/>
      <c r="K30" s="468"/>
      <c r="L30" s="468"/>
      <c r="M30" s="468"/>
      <c r="N30" s="468"/>
      <c r="O30" s="468"/>
      <c r="P30" s="468"/>
      <c r="Q30" s="571"/>
      <c r="R30" s="563">
        <v>7337029</v>
      </c>
      <c r="S30" s="342"/>
      <c r="T30" s="342"/>
      <c r="U30" s="342"/>
      <c r="V30" s="342"/>
      <c r="W30" s="342"/>
      <c r="X30" s="342"/>
      <c r="Y30" s="564"/>
      <c r="Z30" s="565">
        <v>21.5</v>
      </c>
      <c r="AA30" s="565"/>
      <c r="AB30" s="565"/>
      <c r="AC30" s="565"/>
      <c r="AD30" s="566" t="s">
        <v>202</v>
      </c>
      <c r="AE30" s="566"/>
      <c r="AF30" s="566"/>
      <c r="AG30" s="566"/>
      <c r="AH30" s="566"/>
      <c r="AI30" s="566"/>
      <c r="AJ30" s="566"/>
      <c r="AK30" s="566"/>
      <c r="AL30" s="572" t="s">
        <v>202</v>
      </c>
      <c r="AM30" s="348"/>
      <c r="AN30" s="348"/>
      <c r="AO30" s="573"/>
      <c r="AP30" s="336" t="s">
        <v>317</v>
      </c>
      <c r="AQ30" s="337"/>
      <c r="AR30" s="337"/>
      <c r="AS30" s="337"/>
      <c r="AT30" s="337"/>
      <c r="AU30" s="337"/>
      <c r="AV30" s="337"/>
      <c r="AW30" s="337"/>
      <c r="AX30" s="337"/>
      <c r="AY30" s="337"/>
      <c r="AZ30" s="337"/>
      <c r="BA30" s="337"/>
      <c r="BB30" s="337"/>
      <c r="BC30" s="337"/>
      <c r="BD30" s="337"/>
      <c r="BE30" s="337"/>
      <c r="BF30" s="386"/>
      <c r="BG30" s="336" t="s">
        <v>389</v>
      </c>
      <c r="BH30" s="599"/>
      <c r="BI30" s="599"/>
      <c r="BJ30" s="599"/>
      <c r="BK30" s="599"/>
      <c r="BL30" s="599"/>
      <c r="BM30" s="599"/>
      <c r="BN30" s="599"/>
      <c r="BO30" s="599"/>
      <c r="BP30" s="599"/>
      <c r="BQ30" s="600"/>
      <c r="BR30" s="336" t="s">
        <v>390</v>
      </c>
      <c r="BS30" s="599"/>
      <c r="BT30" s="599"/>
      <c r="BU30" s="599"/>
      <c r="BV30" s="599"/>
      <c r="BW30" s="599"/>
      <c r="BX30" s="599"/>
      <c r="BY30" s="599"/>
      <c r="BZ30" s="599"/>
      <c r="CA30" s="599"/>
      <c r="CB30" s="600"/>
      <c r="CD30" s="535"/>
      <c r="CE30" s="458"/>
      <c r="CF30" s="570" t="s">
        <v>392</v>
      </c>
      <c r="CG30" s="468"/>
      <c r="CH30" s="468"/>
      <c r="CI30" s="468"/>
      <c r="CJ30" s="468"/>
      <c r="CK30" s="468"/>
      <c r="CL30" s="468"/>
      <c r="CM30" s="468"/>
      <c r="CN30" s="468"/>
      <c r="CO30" s="468"/>
      <c r="CP30" s="468"/>
      <c r="CQ30" s="571"/>
      <c r="CR30" s="563">
        <v>3493737</v>
      </c>
      <c r="CS30" s="342"/>
      <c r="CT30" s="342"/>
      <c r="CU30" s="342"/>
      <c r="CV30" s="342"/>
      <c r="CW30" s="342"/>
      <c r="CX30" s="342"/>
      <c r="CY30" s="564"/>
      <c r="CZ30" s="572">
        <v>10.5</v>
      </c>
      <c r="DA30" s="596"/>
      <c r="DB30" s="596"/>
      <c r="DC30" s="598"/>
      <c r="DD30" s="568">
        <v>3333394</v>
      </c>
      <c r="DE30" s="342"/>
      <c r="DF30" s="342"/>
      <c r="DG30" s="342"/>
      <c r="DH30" s="342"/>
      <c r="DI30" s="342"/>
      <c r="DJ30" s="342"/>
      <c r="DK30" s="564"/>
      <c r="DL30" s="568">
        <v>3333394</v>
      </c>
      <c r="DM30" s="342"/>
      <c r="DN30" s="342"/>
      <c r="DO30" s="342"/>
      <c r="DP30" s="342"/>
      <c r="DQ30" s="342"/>
      <c r="DR30" s="342"/>
      <c r="DS30" s="342"/>
      <c r="DT30" s="342"/>
      <c r="DU30" s="342"/>
      <c r="DV30" s="564"/>
      <c r="DW30" s="572">
        <v>19.100000000000001</v>
      </c>
      <c r="DX30" s="596"/>
      <c r="DY30" s="596"/>
      <c r="DZ30" s="596"/>
      <c r="EA30" s="596"/>
      <c r="EB30" s="596"/>
      <c r="EC30" s="597"/>
    </row>
    <row r="31" spans="2:133" ht="11.25" customHeight="1" x14ac:dyDescent="0.2">
      <c r="B31" s="576" t="s">
        <v>52</v>
      </c>
      <c r="C31" s="577"/>
      <c r="D31" s="577"/>
      <c r="E31" s="577"/>
      <c r="F31" s="577"/>
      <c r="G31" s="577"/>
      <c r="H31" s="577"/>
      <c r="I31" s="577"/>
      <c r="J31" s="577"/>
      <c r="K31" s="577"/>
      <c r="L31" s="577"/>
      <c r="M31" s="577"/>
      <c r="N31" s="577"/>
      <c r="O31" s="577"/>
      <c r="P31" s="577"/>
      <c r="Q31" s="578"/>
      <c r="R31" s="563" t="s">
        <v>202</v>
      </c>
      <c r="S31" s="342"/>
      <c r="T31" s="342"/>
      <c r="U31" s="342"/>
      <c r="V31" s="342"/>
      <c r="W31" s="342"/>
      <c r="X31" s="342"/>
      <c r="Y31" s="564"/>
      <c r="Z31" s="565" t="s">
        <v>202</v>
      </c>
      <c r="AA31" s="565"/>
      <c r="AB31" s="565"/>
      <c r="AC31" s="565"/>
      <c r="AD31" s="566" t="s">
        <v>202</v>
      </c>
      <c r="AE31" s="566"/>
      <c r="AF31" s="566"/>
      <c r="AG31" s="566"/>
      <c r="AH31" s="566"/>
      <c r="AI31" s="566"/>
      <c r="AJ31" s="566"/>
      <c r="AK31" s="566"/>
      <c r="AL31" s="572" t="s">
        <v>202</v>
      </c>
      <c r="AM31" s="348"/>
      <c r="AN31" s="348"/>
      <c r="AO31" s="573"/>
      <c r="AP31" s="526" t="s">
        <v>9</v>
      </c>
      <c r="AQ31" s="527"/>
      <c r="AR31" s="527"/>
      <c r="AS31" s="527"/>
      <c r="AT31" s="646" t="s">
        <v>393</v>
      </c>
      <c r="AU31" s="42"/>
      <c r="AV31" s="42"/>
      <c r="AW31" s="42"/>
      <c r="AX31" s="552" t="s">
        <v>276</v>
      </c>
      <c r="AY31" s="553"/>
      <c r="AZ31" s="553"/>
      <c r="BA31" s="553"/>
      <c r="BB31" s="553"/>
      <c r="BC31" s="553"/>
      <c r="BD31" s="553"/>
      <c r="BE31" s="553"/>
      <c r="BF31" s="554"/>
      <c r="BG31" s="601">
        <v>99.4</v>
      </c>
      <c r="BH31" s="602"/>
      <c r="BI31" s="602"/>
      <c r="BJ31" s="602"/>
      <c r="BK31" s="602"/>
      <c r="BL31" s="602"/>
      <c r="BM31" s="561">
        <v>97.8</v>
      </c>
      <c r="BN31" s="602"/>
      <c r="BO31" s="602"/>
      <c r="BP31" s="602"/>
      <c r="BQ31" s="603"/>
      <c r="BR31" s="601">
        <v>99.3</v>
      </c>
      <c r="BS31" s="602"/>
      <c r="BT31" s="602"/>
      <c r="BU31" s="602"/>
      <c r="BV31" s="602"/>
      <c r="BW31" s="602"/>
      <c r="BX31" s="561">
        <v>97.7</v>
      </c>
      <c r="BY31" s="602"/>
      <c r="BZ31" s="602"/>
      <c r="CA31" s="602"/>
      <c r="CB31" s="603"/>
      <c r="CD31" s="535"/>
      <c r="CE31" s="458"/>
      <c r="CF31" s="570" t="s">
        <v>316</v>
      </c>
      <c r="CG31" s="468"/>
      <c r="CH31" s="468"/>
      <c r="CI31" s="468"/>
      <c r="CJ31" s="468"/>
      <c r="CK31" s="468"/>
      <c r="CL31" s="468"/>
      <c r="CM31" s="468"/>
      <c r="CN31" s="468"/>
      <c r="CO31" s="468"/>
      <c r="CP31" s="468"/>
      <c r="CQ31" s="571"/>
      <c r="CR31" s="563">
        <v>122370</v>
      </c>
      <c r="CS31" s="594"/>
      <c r="CT31" s="594"/>
      <c r="CU31" s="594"/>
      <c r="CV31" s="594"/>
      <c r="CW31" s="594"/>
      <c r="CX31" s="594"/>
      <c r="CY31" s="595"/>
      <c r="CZ31" s="572">
        <v>0.4</v>
      </c>
      <c r="DA31" s="596"/>
      <c r="DB31" s="596"/>
      <c r="DC31" s="598"/>
      <c r="DD31" s="568">
        <v>117108</v>
      </c>
      <c r="DE31" s="594"/>
      <c r="DF31" s="594"/>
      <c r="DG31" s="594"/>
      <c r="DH31" s="594"/>
      <c r="DI31" s="594"/>
      <c r="DJ31" s="594"/>
      <c r="DK31" s="595"/>
      <c r="DL31" s="568">
        <v>117108</v>
      </c>
      <c r="DM31" s="594"/>
      <c r="DN31" s="594"/>
      <c r="DO31" s="594"/>
      <c r="DP31" s="594"/>
      <c r="DQ31" s="594"/>
      <c r="DR31" s="594"/>
      <c r="DS31" s="594"/>
      <c r="DT31" s="594"/>
      <c r="DU31" s="594"/>
      <c r="DV31" s="595"/>
      <c r="DW31" s="572">
        <v>0.7</v>
      </c>
      <c r="DX31" s="596"/>
      <c r="DY31" s="596"/>
      <c r="DZ31" s="596"/>
      <c r="EA31" s="596"/>
      <c r="EB31" s="596"/>
      <c r="EC31" s="597"/>
    </row>
    <row r="32" spans="2:133" ht="11.25" customHeight="1" x14ac:dyDescent="0.2">
      <c r="B32" s="570" t="s">
        <v>394</v>
      </c>
      <c r="C32" s="468"/>
      <c r="D32" s="468"/>
      <c r="E32" s="468"/>
      <c r="F32" s="468"/>
      <c r="G32" s="468"/>
      <c r="H32" s="468"/>
      <c r="I32" s="468"/>
      <c r="J32" s="468"/>
      <c r="K32" s="468"/>
      <c r="L32" s="468"/>
      <c r="M32" s="468"/>
      <c r="N32" s="468"/>
      <c r="O32" s="468"/>
      <c r="P32" s="468"/>
      <c r="Q32" s="571"/>
      <c r="R32" s="563">
        <v>3296391</v>
      </c>
      <c r="S32" s="342"/>
      <c r="T32" s="342"/>
      <c r="U32" s="342"/>
      <c r="V32" s="342"/>
      <c r="W32" s="342"/>
      <c r="X32" s="342"/>
      <c r="Y32" s="564"/>
      <c r="Z32" s="565">
        <v>9.6999999999999993</v>
      </c>
      <c r="AA32" s="565"/>
      <c r="AB32" s="565"/>
      <c r="AC32" s="565"/>
      <c r="AD32" s="566" t="s">
        <v>202</v>
      </c>
      <c r="AE32" s="566"/>
      <c r="AF32" s="566"/>
      <c r="AG32" s="566"/>
      <c r="AH32" s="566"/>
      <c r="AI32" s="566"/>
      <c r="AJ32" s="566"/>
      <c r="AK32" s="566"/>
      <c r="AL32" s="572" t="s">
        <v>202</v>
      </c>
      <c r="AM32" s="348"/>
      <c r="AN32" s="348"/>
      <c r="AO32" s="573"/>
      <c r="AP32" s="645"/>
      <c r="AQ32" s="513"/>
      <c r="AR32" s="513"/>
      <c r="AS32" s="513"/>
      <c r="AT32" s="647"/>
      <c r="AU32" s="1" t="s">
        <v>251</v>
      </c>
      <c r="AX32" s="570" t="s">
        <v>292</v>
      </c>
      <c r="AY32" s="468"/>
      <c r="AZ32" s="468"/>
      <c r="BA32" s="468"/>
      <c r="BB32" s="468"/>
      <c r="BC32" s="468"/>
      <c r="BD32" s="468"/>
      <c r="BE32" s="468"/>
      <c r="BF32" s="571"/>
      <c r="BG32" s="604">
        <v>99.4</v>
      </c>
      <c r="BH32" s="594"/>
      <c r="BI32" s="594"/>
      <c r="BJ32" s="594"/>
      <c r="BK32" s="594"/>
      <c r="BL32" s="594"/>
      <c r="BM32" s="348">
        <v>98.4</v>
      </c>
      <c r="BN32" s="594"/>
      <c r="BO32" s="594"/>
      <c r="BP32" s="594"/>
      <c r="BQ32" s="605"/>
      <c r="BR32" s="604">
        <v>99.4</v>
      </c>
      <c r="BS32" s="594"/>
      <c r="BT32" s="594"/>
      <c r="BU32" s="594"/>
      <c r="BV32" s="594"/>
      <c r="BW32" s="594"/>
      <c r="BX32" s="348">
        <v>98.2</v>
      </c>
      <c r="BY32" s="594"/>
      <c r="BZ32" s="594"/>
      <c r="CA32" s="594"/>
      <c r="CB32" s="605"/>
      <c r="CD32" s="536"/>
      <c r="CE32" s="538"/>
      <c r="CF32" s="570" t="s">
        <v>396</v>
      </c>
      <c r="CG32" s="468"/>
      <c r="CH32" s="468"/>
      <c r="CI32" s="468"/>
      <c r="CJ32" s="468"/>
      <c r="CK32" s="468"/>
      <c r="CL32" s="468"/>
      <c r="CM32" s="468"/>
      <c r="CN32" s="468"/>
      <c r="CO32" s="468"/>
      <c r="CP32" s="468"/>
      <c r="CQ32" s="571"/>
      <c r="CR32" s="563">
        <v>1</v>
      </c>
      <c r="CS32" s="342"/>
      <c r="CT32" s="342"/>
      <c r="CU32" s="342"/>
      <c r="CV32" s="342"/>
      <c r="CW32" s="342"/>
      <c r="CX32" s="342"/>
      <c r="CY32" s="564"/>
      <c r="CZ32" s="572">
        <v>0</v>
      </c>
      <c r="DA32" s="596"/>
      <c r="DB32" s="596"/>
      <c r="DC32" s="598"/>
      <c r="DD32" s="568">
        <v>1</v>
      </c>
      <c r="DE32" s="342"/>
      <c r="DF32" s="342"/>
      <c r="DG32" s="342"/>
      <c r="DH32" s="342"/>
      <c r="DI32" s="342"/>
      <c r="DJ32" s="342"/>
      <c r="DK32" s="564"/>
      <c r="DL32" s="568">
        <v>1</v>
      </c>
      <c r="DM32" s="342"/>
      <c r="DN32" s="342"/>
      <c r="DO32" s="342"/>
      <c r="DP32" s="342"/>
      <c r="DQ32" s="342"/>
      <c r="DR32" s="342"/>
      <c r="DS32" s="342"/>
      <c r="DT32" s="342"/>
      <c r="DU32" s="342"/>
      <c r="DV32" s="564"/>
      <c r="DW32" s="572">
        <v>0</v>
      </c>
      <c r="DX32" s="596"/>
      <c r="DY32" s="596"/>
      <c r="DZ32" s="596"/>
      <c r="EA32" s="596"/>
      <c r="EB32" s="596"/>
      <c r="EC32" s="597"/>
    </row>
    <row r="33" spans="2:133" ht="11.25" customHeight="1" x14ac:dyDescent="0.2">
      <c r="B33" s="570" t="s">
        <v>236</v>
      </c>
      <c r="C33" s="468"/>
      <c r="D33" s="468"/>
      <c r="E33" s="468"/>
      <c r="F33" s="468"/>
      <c r="G33" s="468"/>
      <c r="H33" s="468"/>
      <c r="I33" s="468"/>
      <c r="J33" s="468"/>
      <c r="K33" s="468"/>
      <c r="L33" s="468"/>
      <c r="M33" s="468"/>
      <c r="N33" s="468"/>
      <c r="O33" s="468"/>
      <c r="P33" s="468"/>
      <c r="Q33" s="571"/>
      <c r="R33" s="563">
        <v>75191</v>
      </c>
      <c r="S33" s="342"/>
      <c r="T33" s="342"/>
      <c r="U33" s="342"/>
      <c r="V33" s="342"/>
      <c r="W33" s="342"/>
      <c r="X33" s="342"/>
      <c r="Y33" s="564"/>
      <c r="Z33" s="565">
        <v>0.2</v>
      </c>
      <c r="AA33" s="565"/>
      <c r="AB33" s="565"/>
      <c r="AC33" s="565"/>
      <c r="AD33" s="566">
        <v>9345</v>
      </c>
      <c r="AE33" s="566"/>
      <c r="AF33" s="566"/>
      <c r="AG33" s="566"/>
      <c r="AH33" s="566"/>
      <c r="AI33" s="566"/>
      <c r="AJ33" s="566"/>
      <c r="AK33" s="566"/>
      <c r="AL33" s="572">
        <v>0.1</v>
      </c>
      <c r="AM33" s="348"/>
      <c r="AN33" s="348"/>
      <c r="AO33" s="573"/>
      <c r="AP33" s="529"/>
      <c r="AQ33" s="530"/>
      <c r="AR33" s="530"/>
      <c r="AS33" s="530"/>
      <c r="AT33" s="648"/>
      <c r="AU33" s="43"/>
      <c r="AV33" s="43"/>
      <c r="AW33" s="43"/>
      <c r="AX33" s="585" t="s">
        <v>162</v>
      </c>
      <c r="AY33" s="586"/>
      <c r="AZ33" s="586"/>
      <c r="BA33" s="586"/>
      <c r="BB33" s="586"/>
      <c r="BC33" s="586"/>
      <c r="BD33" s="586"/>
      <c r="BE33" s="586"/>
      <c r="BF33" s="587"/>
      <c r="BG33" s="606">
        <v>99.3</v>
      </c>
      <c r="BH33" s="607"/>
      <c r="BI33" s="607"/>
      <c r="BJ33" s="607"/>
      <c r="BK33" s="607"/>
      <c r="BL33" s="607"/>
      <c r="BM33" s="608">
        <v>97.2</v>
      </c>
      <c r="BN33" s="607"/>
      <c r="BO33" s="607"/>
      <c r="BP33" s="607"/>
      <c r="BQ33" s="609"/>
      <c r="BR33" s="606">
        <v>99.2</v>
      </c>
      <c r="BS33" s="607"/>
      <c r="BT33" s="607"/>
      <c r="BU33" s="607"/>
      <c r="BV33" s="607"/>
      <c r="BW33" s="607"/>
      <c r="BX33" s="608">
        <v>97.2</v>
      </c>
      <c r="BY33" s="607"/>
      <c r="BZ33" s="607"/>
      <c r="CA33" s="607"/>
      <c r="CB33" s="609"/>
      <c r="CD33" s="570" t="s">
        <v>397</v>
      </c>
      <c r="CE33" s="468"/>
      <c r="CF33" s="468"/>
      <c r="CG33" s="468"/>
      <c r="CH33" s="468"/>
      <c r="CI33" s="468"/>
      <c r="CJ33" s="468"/>
      <c r="CK33" s="468"/>
      <c r="CL33" s="468"/>
      <c r="CM33" s="468"/>
      <c r="CN33" s="468"/>
      <c r="CO33" s="468"/>
      <c r="CP33" s="468"/>
      <c r="CQ33" s="571"/>
      <c r="CR33" s="563">
        <v>11791789</v>
      </c>
      <c r="CS33" s="594"/>
      <c r="CT33" s="594"/>
      <c r="CU33" s="594"/>
      <c r="CV33" s="594"/>
      <c r="CW33" s="594"/>
      <c r="CX33" s="594"/>
      <c r="CY33" s="595"/>
      <c r="CZ33" s="572">
        <v>35.6</v>
      </c>
      <c r="DA33" s="596"/>
      <c r="DB33" s="596"/>
      <c r="DC33" s="598"/>
      <c r="DD33" s="568">
        <v>8746760</v>
      </c>
      <c r="DE33" s="594"/>
      <c r="DF33" s="594"/>
      <c r="DG33" s="594"/>
      <c r="DH33" s="594"/>
      <c r="DI33" s="594"/>
      <c r="DJ33" s="594"/>
      <c r="DK33" s="595"/>
      <c r="DL33" s="568">
        <v>5151288</v>
      </c>
      <c r="DM33" s="594"/>
      <c r="DN33" s="594"/>
      <c r="DO33" s="594"/>
      <c r="DP33" s="594"/>
      <c r="DQ33" s="594"/>
      <c r="DR33" s="594"/>
      <c r="DS33" s="594"/>
      <c r="DT33" s="594"/>
      <c r="DU33" s="594"/>
      <c r="DV33" s="595"/>
      <c r="DW33" s="572">
        <v>29.5</v>
      </c>
      <c r="DX33" s="596"/>
      <c r="DY33" s="596"/>
      <c r="DZ33" s="596"/>
      <c r="EA33" s="596"/>
      <c r="EB33" s="596"/>
      <c r="EC33" s="597"/>
    </row>
    <row r="34" spans="2:133" ht="11.25" customHeight="1" x14ac:dyDescent="0.2">
      <c r="B34" s="570" t="s">
        <v>149</v>
      </c>
      <c r="C34" s="468"/>
      <c r="D34" s="468"/>
      <c r="E34" s="468"/>
      <c r="F34" s="468"/>
      <c r="G34" s="468"/>
      <c r="H34" s="468"/>
      <c r="I34" s="468"/>
      <c r="J34" s="468"/>
      <c r="K34" s="468"/>
      <c r="L34" s="468"/>
      <c r="M34" s="468"/>
      <c r="N34" s="468"/>
      <c r="O34" s="468"/>
      <c r="P34" s="468"/>
      <c r="Q34" s="571"/>
      <c r="R34" s="563">
        <v>891909</v>
      </c>
      <c r="S34" s="342"/>
      <c r="T34" s="342"/>
      <c r="U34" s="342"/>
      <c r="V34" s="342"/>
      <c r="W34" s="342"/>
      <c r="X34" s="342"/>
      <c r="Y34" s="564"/>
      <c r="Z34" s="565">
        <v>2.6</v>
      </c>
      <c r="AA34" s="565"/>
      <c r="AB34" s="565"/>
      <c r="AC34" s="565"/>
      <c r="AD34" s="566" t="s">
        <v>202</v>
      </c>
      <c r="AE34" s="566"/>
      <c r="AF34" s="566"/>
      <c r="AG34" s="566"/>
      <c r="AH34" s="566"/>
      <c r="AI34" s="566"/>
      <c r="AJ34" s="566"/>
      <c r="AK34" s="566"/>
      <c r="AL34" s="572" t="s">
        <v>202</v>
      </c>
      <c r="AM34" s="348"/>
      <c r="AN34" s="348"/>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400</v>
      </c>
      <c r="CE34" s="468"/>
      <c r="CF34" s="468"/>
      <c r="CG34" s="468"/>
      <c r="CH34" s="468"/>
      <c r="CI34" s="468"/>
      <c r="CJ34" s="468"/>
      <c r="CK34" s="468"/>
      <c r="CL34" s="468"/>
      <c r="CM34" s="468"/>
      <c r="CN34" s="468"/>
      <c r="CO34" s="468"/>
      <c r="CP34" s="468"/>
      <c r="CQ34" s="571"/>
      <c r="CR34" s="563">
        <v>4500420</v>
      </c>
      <c r="CS34" s="342"/>
      <c r="CT34" s="342"/>
      <c r="CU34" s="342"/>
      <c r="CV34" s="342"/>
      <c r="CW34" s="342"/>
      <c r="CX34" s="342"/>
      <c r="CY34" s="564"/>
      <c r="CZ34" s="572">
        <v>13.6</v>
      </c>
      <c r="DA34" s="596"/>
      <c r="DB34" s="596"/>
      <c r="DC34" s="598"/>
      <c r="DD34" s="568">
        <v>3052951</v>
      </c>
      <c r="DE34" s="342"/>
      <c r="DF34" s="342"/>
      <c r="DG34" s="342"/>
      <c r="DH34" s="342"/>
      <c r="DI34" s="342"/>
      <c r="DJ34" s="342"/>
      <c r="DK34" s="564"/>
      <c r="DL34" s="568">
        <v>2440422</v>
      </c>
      <c r="DM34" s="342"/>
      <c r="DN34" s="342"/>
      <c r="DO34" s="342"/>
      <c r="DP34" s="342"/>
      <c r="DQ34" s="342"/>
      <c r="DR34" s="342"/>
      <c r="DS34" s="342"/>
      <c r="DT34" s="342"/>
      <c r="DU34" s="342"/>
      <c r="DV34" s="564"/>
      <c r="DW34" s="572">
        <v>14</v>
      </c>
      <c r="DX34" s="596"/>
      <c r="DY34" s="596"/>
      <c r="DZ34" s="596"/>
      <c r="EA34" s="596"/>
      <c r="EB34" s="596"/>
      <c r="EC34" s="597"/>
    </row>
    <row r="35" spans="2:133" ht="11.25" customHeight="1" x14ac:dyDescent="0.2">
      <c r="B35" s="570" t="s">
        <v>402</v>
      </c>
      <c r="C35" s="468"/>
      <c r="D35" s="468"/>
      <c r="E35" s="468"/>
      <c r="F35" s="468"/>
      <c r="G35" s="468"/>
      <c r="H35" s="468"/>
      <c r="I35" s="468"/>
      <c r="J35" s="468"/>
      <c r="K35" s="468"/>
      <c r="L35" s="468"/>
      <c r="M35" s="468"/>
      <c r="N35" s="468"/>
      <c r="O35" s="468"/>
      <c r="P35" s="468"/>
      <c r="Q35" s="571"/>
      <c r="R35" s="563">
        <v>752179</v>
      </c>
      <c r="S35" s="342"/>
      <c r="T35" s="342"/>
      <c r="U35" s="342"/>
      <c r="V35" s="342"/>
      <c r="W35" s="342"/>
      <c r="X35" s="342"/>
      <c r="Y35" s="564"/>
      <c r="Z35" s="565">
        <v>2.2000000000000002</v>
      </c>
      <c r="AA35" s="565"/>
      <c r="AB35" s="565"/>
      <c r="AC35" s="565"/>
      <c r="AD35" s="566" t="s">
        <v>202</v>
      </c>
      <c r="AE35" s="566"/>
      <c r="AF35" s="566"/>
      <c r="AG35" s="566"/>
      <c r="AH35" s="566"/>
      <c r="AI35" s="566"/>
      <c r="AJ35" s="566"/>
      <c r="AK35" s="566"/>
      <c r="AL35" s="572" t="s">
        <v>202</v>
      </c>
      <c r="AM35" s="348"/>
      <c r="AN35" s="348"/>
      <c r="AO35" s="573"/>
      <c r="AP35" s="16"/>
      <c r="AQ35" s="336" t="s">
        <v>403</v>
      </c>
      <c r="AR35" s="337"/>
      <c r="AS35" s="337"/>
      <c r="AT35" s="337"/>
      <c r="AU35" s="337"/>
      <c r="AV35" s="337"/>
      <c r="AW35" s="337"/>
      <c r="AX35" s="337"/>
      <c r="AY35" s="337"/>
      <c r="AZ35" s="337"/>
      <c r="BA35" s="337"/>
      <c r="BB35" s="337"/>
      <c r="BC35" s="337"/>
      <c r="BD35" s="337"/>
      <c r="BE35" s="337"/>
      <c r="BF35" s="386"/>
      <c r="BG35" s="336" t="s">
        <v>210</v>
      </c>
      <c r="BH35" s="337"/>
      <c r="BI35" s="337"/>
      <c r="BJ35" s="337"/>
      <c r="BK35" s="337"/>
      <c r="BL35" s="337"/>
      <c r="BM35" s="337"/>
      <c r="BN35" s="337"/>
      <c r="BO35" s="337"/>
      <c r="BP35" s="337"/>
      <c r="BQ35" s="337"/>
      <c r="BR35" s="337"/>
      <c r="BS35" s="337"/>
      <c r="BT35" s="337"/>
      <c r="BU35" s="337"/>
      <c r="BV35" s="337"/>
      <c r="BW35" s="337"/>
      <c r="BX35" s="337"/>
      <c r="BY35" s="337"/>
      <c r="BZ35" s="337"/>
      <c r="CA35" s="337"/>
      <c r="CB35" s="386"/>
      <c r="CD35" s="570" t="s">
        <v>404</v>
      </c>
      <c r="CE35" s="468"/>
      <c r="CF35" s="468"/>
      <c r="CG35" s="468"/>
      <c r="CH35" s="468"/>
      <c r="CI35" s="468"/>
      <c r="CJ35" s="468"/>
      <c r="CK35" s="468"/>
      <c r="CL35" s="468"/>
      <c r="CM35" s="468"/>
      <c r="CN35" s="468"/>
      <c r="CO35" s="468"/>
      <c r="CP35" s="468"/>
      <c r="CQ35" s="571"/>
      <c r="CR35" s="563">
        <v>122716</v>
      </c>
      <c r="CS35" s="594"/>
      <c r="CT35" s="594"/>
      <c r="CU35" s="594"/>
      <c r="CV35" s="594"/>
      <c r="CW35" s="594"/>
      <c r="CX35" s="594"/>
      <c r="CY35" s="595"/>
      <c r="CZ35" s="572">
        <v>0.4</v>
      </c>
      <c r="DA35" s="596"/>
      <c r="DB35" s="596"/>
      <c r="DC35" s="598"/>
      <c r="DD35" s="568">
        <v>103773</v>
      </c>
      <c r="DE35" s="594"/>
      <c r="DF35" s="594"/>
      <c r="DG35" s="594"/>
      <c r="DH35" s="594"/>
      <c r="DI35" s="594"/>
      <c r="DJ35" s="594"/>
      <c r="DK35" s="595"/>
      <c r="DL35" s="568">
        <v>89631</v>
      </c>
      <c r="DM35" s="594"/>
      <c r="DN35" s="594"/>
      <c r="DO35" s="594"/>
      <c r="DP35" s="594"/>
      <c r="DQ35" s="594"/>
      <c r="DR35" s="594"/>
      <c r="DS35" s="594"/>
      <c r="DT35" s="594"/>
      <c r="DU35" s="594"/>
      <c r="DV35" s="595"/>
      <c r="DW35" s="572">
        <v>0.5</v>
      </c>
      <c r="DX35" s="596"/>
      <c r="DY35" s="596"/>
      <c r="DZ35" s="596"/>
      <c r="EA35" s="596"/>
      <c r="EB35" s="596"/>
      <c r="EC35" s="597"/>
    </row>
    <row r="36" spans="2:133" ht="11.25" customHeight="1" x14ac:dyDescent="0.2">
      <c r="B36" s="570" t="s">
        <v>293</v>
      </c>
      <c r="C36" s="468"/>
      <c r="D36" s="468"/>
      <c r="E36" s="468"/>
      <c r="F36" s="468"/>
      <c r="G36" s="468"/>
      <c r="H36" s="468"/>
      <c r="I36" s="468"/>
      <c r="J36" s="468"/>
      <c r="K36" s="468"/>
      <c r="L36" s="468"/>
      <c r="M36" s="468"/>
      <c r="N36" s="468"/>
      <c r="O36" s="468"/>
      <c r="P36" s="468"/>
      <c r="Q36" s="571"/>
      <c r="R36" s="563">
        <v>584847</v>
      </c>
      <c r="S36" s="342"/>
      <c r="T36" s="342"/>
      <c r="U36" s="342"/>
      <c r="V36" s="342"/>
      <c r="W36" s="342"/>
      <c r="X36" s="342"/>
      <c r="Y36" s="564"/>
      <c r="Z36" s="565">
        <v>1.7</v>
      </c>
      <c r="AA36" s="565"/>
      <c r="AB36" s="565"/>
      <c r="AC36" s="565"/>
      <c r="AD36" s="566" t="s">
        <v>202</v>
      </c>
      <c r="AE36" s="566"/>
      <c r="AF36" s="566"/>
      <c r="AG36" s="566"/>
      <c r="AH36" s="566"/>
      <c r="AI36" s="566"/>
      <c r="AJ36" s="566"/>
      <c r="AK36" s="566"/>
      <c r="AL36" s="572" t="s">
        <v>202</v>
      </c>
      <c r="AM36" s="348"/>
      <c r="AN36" s="348"/>
      <c r="AO36" s="573"/>
      <c r="AP36" s="16"/>
      <c r="AQ36" s="610" t="s">
        <v>387</v>
      </c>
      <c r="AR36" s="611"/>
      <c r="AS36" s="611"/>
      <c r="AT36" s="611"/>
      <c r="AU36" s="611"/>
      <c r="AV36" s="611"/>
      <c r="AW36" s="611"/>
      <c r="AX36" s="611"/>
      <c r="AY36" s="612"/>
      <c r="AZ36" s="555">
        <v>3620458</v>
      </c>
      <c r="BA36" s="556"/>
      <c r="BB36" s="556"/>
      <c r="BC36" s="556"/>
      <c r="BD36" s="556"/>
      <c r="BE36" s="556"/>
      <c r="BF36" s="613"/>
      <c r="BG36" s="552" t="s">
        <v>407</v>
      </c>
      <c r="BH36" s="553"/>
      <c r="BI36" s="553"/>
      <c r="BJ36" s="553"/>
      <c r="BK36" s="553"/>
      <c r="BL36" s="553"/>
      <c r="BM36" s="553"/>
      <c r="BN36" s="553"/>
      <c r="BO36" s="553"/>
      <c r="BP36" s="553"/>
      <c r="BQ36" s="553"/>
      <c r="BR36" s="553"/>
      <c r="BS36" s="553"/>
      <c r="BT36" s="553"/>
      <c r="BU36" s="554"/>
      <c r="BV36" s="555">
        <v>153134</v>
      </c>
      <c r="BW36" s="556"/>
      <c r="BX36" s="556"/>
      <c r="BY36" s="556"/>
      <c r="BZ36" s="556"/>
      <c r="CA36" s="556"/>
      <c r="CB36" s="613"/>
      <c r="CD36" s="570" t="s">
        <v>29</v>
      </c>
      <c r="CE36" s="468"/>
      <c r="CF36" s="468"/>
      <c r="CG36" s="468"/>
      <c r="CH36" s="468"/>
      <c r="CI36" s="468"/>
      <c r="CJ36" s="468"/>
      <c r="CK36" s="468"/>
      <c r="CL36" s="468"/>
      <c r="CM36" s="468"/>
      <c r="CN36" s="468"/>
      <c r="CO36" s="468"/>
      <c r="CP36" s="468"/>
      <c r="CQ36" s="571"/>
      <c r="CR36" s="563">
        <v>3033987</v>
      </c>
      <c r="CS36" s="342"/>
      <c r="CT36" s="342"/>
      <c r="CU36" s="342"/>
      <c r="CV36" s="342"/>
      <c r="CW36" s="342"/>
      <c r="CX36" s="342"/>
      <c r="CY36" s="564"/>
      <c r="CZ36" s="572">
        <v>9.1</v>
      </c>
      <c r="DA36" s="596"/>
      <c r="DB36" s="596"/>
      <c r="DC36" s="598"/>
      <c r="DD36" s="568">
        <v>2516519</v>
      </c>
      <c r="DE36" s="342"/>
      <c r="DF36" s="342"/>
      <c r="DG36" s="342"/>
      <c r="DH36" s="342"/>
      <c r="DI36" s="342"/>
      <c r="DJ36" s="342"/>
      <c r="DK36" s="564"/>
      <c r="DL36" s="568">
        <v>952729</v>
      </c>
      <c r="DM36" s="342"/>
      <c r="DN36" s="342"/>
      <c r="DO36" s="342"/>
      <c r="DP36" s="342"/>
      <c r="DQ36" s="342"/>
      <c r="DR36" s="342"/>
      <c r="DS36" s="342"/>
      <c r="DT36" s="342"/>
      <c r="DU36" s="342"/>
      <c r="DV36" s="564"/>
      <c r="DW36" s="572">
        <v>5.5</v>
      </c>
      <c r="DX36" s="596"/>
      <c r="DY36" s="596"/>
      <c r="DZ36" s="596"/>
      <c r="EA36" s="596"/>
      <c r="EB36" s="596"/>
      <c r="EC36" s="597"/>
    </row>
    <row r="37" spans="2:133" ht="11.25" customHeight="1" x14ac:dyDescent="0.2">
      <c r="B37" s="570" t="s">
        <v>398</v>
      </c>
      <c r="C37" s="468"/>
      <c r="D37" s="468"/>
      <c r="E37" s="468"/>
      <c r="F37" s="468"/>
      <c r="G37" s="468"/>
      <c r="H37" s="468"/>
      <c r="I37" s="468"/>
      <c r="J37" s="468"/>
      <c r="K37" s="468"/>
      <c r="L37" s="468"/>
      <c r="M37" s="468"/>
      <c r="N37" s="468"/>
      <c r="O37" s="468"/>
      <c r="P37" s="468"/>
      <c r="Q37" s="571"/>
      <c r="R37" s="563">
        <v>918315</v>
      </c>
      <c r="S37" s="342"/>
      <c r="T37" s="342"/>
      <c r="U37" s="342"/>
      <c r="V37" s="342"/>
      <c r="W37" s="342"/>
      <c r="X37" s="342"/>
      <c r="Y37" s="564"/>
      <c r="Z37" s="565">
        <v>2.7</v>
      </c>
      <c r="AA37" s="565"/>
      <c r="AB37" s="565"/>
      <c r="AC37" s="565"/>
      <c r="AD37" s="566">
        <v>35</v>
      </c>
      <c r="AE37" s="566"/>
      <c r="AF37" s="566"/>
      <c r="AG37" s="566"/>
      <c r="AH37" s="566"/>
      <c r="AI37" s="566"/>
      <c r="AJ37" s="566"/>
      <c r="AK37" s="566"/>
      <c r="AL37" s="572">
        <v>0</v>
      </c>
      <c r="AM37" s="348"/>
      <c r="AN37" s="348"/>
      <c r="AO37" s="573"/>
      <c r="AQ37" s="614" t="s">
        <v>408</v>
      </c>
      <c r="AR37" s="345"/>
      <c r="AS37" s="345"/>
      <c r="AT37" s="345"/>
      <c r="AU37" s="345"/>
      <c r="AV37" s="345"/>
      <c r="AW37" s="345"/>
      <c r="AX37" s="345"/>
      <c r="AY37" s="615"/>
      <c r="AZ37" s="563">
        <v>780000</v>
      </c>
      <c r="BA37" s="342"/>
      <c r="BB37" s="342"/>
      <c r="BC37" s="342"/>
      <c r="BD37" s="594"/>
      <c r="BE37" s="594"/>
      <c r="BF37" s="605"/>
      <c r="BG37" s="570" t="s">
        <v>410</v>
      </c>
      <c r="BH37" s="468"/>
      <c r="BI37" s="468"/>
      <c r="BJ37" s="468"/>
      <c r="BK37" s="468"/>
      <c r="BL37" s="468"/>
      <c r="BM37" s="468"/>
      <c r="BN37" s="468"/>
      <c r="BO37" s="468"/>
      <c r="BP37" s="468"/>
      <c r="BQ37" s="468"/>
      <c r="BR37" s="468"/>
      <c r="BS37" s="468"/>
      <c r="BT37" s="468"/>
      <c r="BU37" s="571"/>
      <c r="BV37" s="563">
        <v>54766</v>
      </c>
      <c r="BW37" s="342"/>
      <c r="BX37" s="342"/>
      <c r="BY37" s="342"/>
      <c r="BZ37" s="342"/>
      <c r="CA37" s="342"/>
      <c r="CB37" s="569"/>
      <c r="CD37" s="570" t="s">
        <v>161</v>
      </c>
      <c r="CE37" s="468"/>
      <c r="CF37" s="468"/>
      <c r="CG37" s="468"/>
      <c r="CH37" s="468"/>
      <c r="CI37" s="468"/>
      <c r="CJ37" s="468"/>
      <c r="CK37" s="468"/>
      <c r="CL37" s="468"/>
      <c r="CM37" s="468"/>
      <c r="CN37" s="468"/>
      <c r="CO37" s="468"/>
      <c r="CP37" s="468"/>
      <c r="CQ37" s="571"/>
      <c r="CR37" s="563">
        <v>335137</v>
      </c>
      <c r="CS37" s="594"/>
      <c r="CT37" s="594"/>
      <c r="CU37" s="594"/>
      <c r="CV37" s="594"/>
      <c r="CW37" s="594"/>
      <c r="CX37" s="594"/>
      <c r="CY37" s="595"/>
      <c r="CZ37" s="572">
        <v>1</v>
      </c>
      <c r="DA37" s="596"/>
      <c r="DB37" s="596"/>
      <c r="DC37" s="598"/>
      <c r="DD37" s="568">
        <v>335137</v>
      </c>
      <c r="DE37" s="594"/>
      <c r="DF37" s="594"/>
      <c r="DG37" s="594"/>
      <c r="DH37" s="594"/>
      <c r="DI37" s="594"/>
      <c r="DJ37" s="594"/>
      <c r="DK37" s="595"/>
      <c r="DL37" s="568">
        <v>261920</v>
      </c>
      <c r="DM37" s="594"/>
      <c r="DN37" s="594"/>
      <c r="DO37" s="594"/>
      <c r="DP37" s="594"/>
      <c r="DQ37" s="594"/>
      <c r="DR37" s="594"/>
      <c r="DS37" s="594"/>
      <c r="DT37" s="594"/>
      <c r="DU37" s="594"/>
      <c r="DV37" s="595"/>
      <c r="DW37" s="572">
        <v>1.5</v>
      </c>
      <c r="DX37" s="596"/>
      <c r="DY37" s="596"/>
      <c r="DZ37" s="596"/>
      <c r="EA37" s="596"/>
      <c r="EB37" s="596"/>
      <c r="EC37" s="597"/>
    </row>
    <row r="38" spans="2:133" ht="11.25" customHeight="1" x14ac:dyDescent="0.2">
      <c r="B38" s="570" t="s">
        <v>411</v>
      </c>
      <c r="C38" s="468"/>
      <c r="D38" s="468"/>
      <c r="E38" s="468"/>
      <c r="F38" s="468"/>
      <c r="G38" s="468"/>
      <c r="H38" s="468"/>
      <c r="I38" s="468"/>
      <c r="J38" s="468"/>
      <c r="K38" s="468"/>
      <c r="L38" s="468"/>
      <c r="M38" s="468"/>
      <c r="N38" s="468"/>
      <c r="O38" s="468"/>
      <c r="P38" s="468"/>
      <c r="Q38" s="571"/>
      <c r="R38" s="563">
        <v>1453373</v>
      </c>
      <c r="S38" s="342"/>
      <c r="T38" s="342"/>
      <c r="U38" s="342"/>
      <c r="V38" s="342"/>
      <c r="W38" s="342"/>
      <c r="X38" s="342"/>
      <c r="Y38" s="564"/>
      <c r="Z38" s="565">
        <v>4.3</v>
      </c>
      <c r="AA38" s="565"/>
      <c r="AB38" s="565"/>
      <c r="AC38" s="565"/>
      <c r="AD38" s="566" t="s">
        <v>202</v>
      </c>
      <c r="AE38" s="566"/>
      <c r="AF38" s="566"/>
      <c r="AG38" s="566"/>
      <c r="AH38" s="566"/>
      <c r="AI38" s="566"/>
      <c r="AJ38" s="566"/>
      <c r="AK38" s="566"/>
      <c r="AL38" s="572" t="s">
        <v>202</v>
      </c>
      <c r="AM38" s="348"/>
      <c r="AN38" s="348"/>
      <c r="AO38" s="573"/>
      <c r="AQ38" s="614" t="s">
        <v>311</v>
      </c>
      <c r="AR38" s="345"/>
      <c r="AS38" s="345"/>
      <c r="AT38" s="345"/>
      <c r="AU38" s="345"/>
      <c r="AV38" s="345"/>
      <c r="AW38" s="345"/>
      <c r="AX38" s="345"/>
      <c r="AY38" s="615"/>
      <c r="AZ38" s="563">
        <v>205441</v>
      </c>
      <c r="BA38" s="342"/>
      <c r="BB38" s="342"/>
      <c r="BC38" s="342"/>
      <c r="BD38" s="594"/>
      <c r="BE38" s="594"/>
      <c r="BF38" s="605"/>
      <c r="BG38" s="570" t="s">
        <v>412</v>
      </c>
      <c r="BH38" s="468"/>
      <c r="BI38" s="468"/>
      <c r="BJ38" s="468"/>
      <c r="BK38" s="468"/>
      <c r="BL38" s="468"/>
      <c r="BM38" s="468"/>
      <c r="BN38" s="468"/>
      <c r="BO38" s="468"/>
      <c r="BP38" s="468"/>
      <c r="BQ38" s="468"/>
      <c r="BR38" s="468"/>
      <c r="BS38" s="468"/>
      <c r="BT38" s="468"/>
      <c r="BU38" s="571"/>
      <c r="BV38" s="563">
        <v>8423</v>
      </c>
      <c r="BW38" s="342"/>
      <c r="BX38" s="342"/>
      <c r="BY38" s="342"/>
      <c r="BZ38" s="342"/>
      <c r="CA38" s="342"/>
      <c r="CB38" s="569"/>
      <c r="CD38" s="570" t="s">
        <v>413</v>
      </c>
      <c r="CE38" s="468"/>
      <c r="CF38" s="468"/>
      <c r="CG38" s="468"/>
      <c r="CH38" s="468"/>
      <c r="CI38" s="468"/>
      <c r="CJ38" s="468"/>
      <c r="CK38" s="468"/>
      <c r="CL38" s="468"/>
      <c r="CM38" s="468"/>
      <c r="CN38" s="468"/>
      <c r="CO38" s="468"/>
      <c r="CP38" s="468"/>
      <c r="CQ38" s="571"/>
      <c r="CR38" s="563">
        <v>2563201</v>
      </c>
      <c r="CS38" s="342"/>
      <c r="CT38" s="342"/>
      <c r="CU38" s="342"/>
      <c r="CV38" s="342"/>
      <c r="CW38" s="342"/>
      <c r="CX38" s="342"/>
      <c r="CY38" s="564"/>
      <c r="CZ38" s="572">
        <v>7.7</v>
      </c>
      <c r="DA38" s="596"/>
      <c r="DB38" s="596"/>
      <c r="DC38" s="598"/>
      <c r="DD38" s="568">
        <v>2009849</v>
      </c>
      <c r="DE38" s="342"/>
      <c r="DF38" s="342"/>
      <c r="DG38" s="342"/>
      <c r="DH38" s="342"/>
      <c r="DI38" s="342"/>
      <c r="DJ38" s="342"/>
      <c r="DK38" s="564"/>
      <c r="DL38" s="568">
        <v>1650966</v>
      </c>
      <c r="DM38" s="342"/>
      <c r="DN38" s="342"/>
      <c r="DO38" s="342"/>
      <c r="DP38" s="342"/>
      <c r="DQ38" s="342"/>
      <c r="DR38" s="342"/>
      <c r="DS38" s="342"/>
      <c r="DT38" s="342"/>
      <c r="DU38" s="342"/>
      <c r="DV38" s="564"/>
      <c r="DW38" s="572">
        <v>9.5</v>
      </c>
      <c r="DX38" s="596"/>
      <c r="DY38" s="596"/>
      <c r="DZ38" s="596"/>
      <c r="EA38" s="596"/>
      <c r="EB38" s="596"/>
      <c r="EC38" s="597"/>
    </row>
    <row r="39" spans="2:133" ht="11.25" customHeight="1" x14ac:dyDescent="0.2">
      <c r="B39" s="570" t="s">
        <v>414</v>
      </c>
      <c r="C39" s="468"/>
      <c r="D39" s="468"/>
      <c r="E39" s="468"/>
      <c r="F39" s="468"/>
      <c r="G39" s="468"/>
      <c r="H39" s="468"/>
      <c r="I39" s="468"/>
      <c r="J39" s="468"/>
      <c r="K39" s="468"/>
      <c r="L39" s="468"/>
      <c r="M39" s="468"/>
      <c r="N39" s="468"/>
      <c r="O39" s="468"/>
      <c r="P39" s="468"/>
      <c r="Q39" s="571"/>
      <c r="R39" s="563" t="s">
        <v>202</v>
      </c>
      <c r="S39" s="342"/>
      <c r="T39" s="342"/>
      <c r="U39" s="342"/>
      <c r="V39" s="342"/>
      <c r="W39" s="342"/>
      <c r="X39" s="342"/>
      <c r="Y39" s="564"/>
      <c r="Z39" s="565" t="s">
        <v>202</v>
      </c>
      <c r="AA39" s="565"/>
      <c r="AB39" s="565"/>
      <c r="AC39" s="565"/>
      <c r="AD39" s="566" t="s">
        <v>202</v>
      </c>
      <c r="AE39" s="566"/>
      <c r="AF39" s="566"/>
      <c r="AG39" s="566"/>
      <c r="AH39" s="566"/>
      <c r="AI39" s="566"/>
      <c r="AJ39" s="566"/>
      <c r="AK39" s="566"/>
      <c r="AL39" s="572" t="s">
        <v>202</v>
      </c>
      <c r="AM39" s="348"/>
      <c r="AN39" s="348"/>
      <c r="AO39" s="573"/>
      <c r="AQ39" s="614" t="s">
        <v>416</v>
      </c>
      <c r="AR39" s="345"/>
      <c r="AS39" s="345"/>
      <c r="AT39" s="345"/>
      <c r="AU39" s="345"/>
      <c r="AV39" s="345"/>
      <c r="AW39" s="345"/>
      <c r="AX39" s="345"/>
      <c r="AY39" s="615"/>
      <c r="AZ39" s="563">
        <v>71816</v>
      </c>
      <c r="BA39" s="342"/>
      <c r="BB39" s="342"/>
      <c r="BC39" s="342"/>
      <c r="BD39" s="594"/>
      <c r="BE39" s="594"/>
      <c r="BF39" s="605"/>
      <c r="BG39" s="570" t="s">
        <v>339</v>
      </c>
      <c r="BH39" s="468"/>
      <c r="BI39" s="468"/>
      <c r="BJ39" s="468"/>
      <c r="BK39" s="468"/>
      <c r="BL39" s="468"/>
      <c r="BM39" s="468"/>
      <c r="BN39" s="468"/>
      <c r="BO39" s="468"/>
      <c r="BP39" s="468"/>
      <c r="BQ39" s="468"/>
      <c r="BR39" s="468"/>
      <c r="BS39" s="468"/>
      <c r="BT39" s="468"/>
      <c r="BU39" s="571"/>
      <c r="BV39" s="563">
        <v>12327</v>
      </c>
      <c r="BW39" s="342"/>
      <c r="BX39" s="342"/>
      <c r="BY39" s="342"/>
      <c r="BZ39" s="342"/>
      <c r="CA39" s="342"/>
      <c r="CB39" s="569"/>
      <c r="CD39" s="570" t="s">
        <v>420</v>
      </c>
      <c r="CE39" s="468"/>
      <c r="CF39" s="468"/>
      <c r="CG39" s="468"/>
      <c r="CH39" s="468"/>
      <c r="CI39" s="468"/>
      <c r="CJ39" s="468"/>
      <c r="CK39" s="468"/>
      <c r="CL39" s="468"/>
      <c r="CM39" s="468"/>
      <c r="CN39" s="468"/>
      <c r="CO39" s="468"/>
      <c r="CP39" s="468"/>
      <c r="CQ39" s="571"/>
      <c r="CR39" s="563">
        <v>1062400</v>
      </c>
      <c r="CS39" s="594"/>
      <c r="CT39" s="594"/>
      <c r="CU39" s="594"/>
      <c r="CV39" s="594"/>
      <c r="CW39" s="594"/>
      <c r="CX39" s="594"/>
      <c r="CY39" s="595"/>
      <c r="CZ39" s="572">
        <v>3.2</v>
      </c>
      <c r="DA39" s="596"/>
      <c r="DB39" s="596"/>
      <c r="DC39" s="598"/>
      <c r="DD39" s="568">
        <v>952103</v>
      </c>
      <c r="DE39" s="594"/>
      <c r="DF39" s="594"/>
      <c r="DG39" s="594"/>
      <c r="DH39" s="594"/>
      <c r="DI39" s="594"/>
      <c r="DJ39" s="594"/>
      <c r="DK39" s="595"/>
      <c r="DL39" s="568" t="s">
        <v>202</v>
      </c>
      <c r="DM39" s="594"/>
      <c r="DN39" s="594"/>
      <c r="DO39" s="594"/>
      <c r="DP39" s="594"/>
      <c r="DQ39" s="594"/>
      <c r="DR39" s="594"/>
      <c r="DS39" s="594"/>
      <c r="DT39" s="594"/>
      <c r="DU39" s="594"/>
      <c r="DV39" s="595"/>
      <c r="DW39" s="572" t="s">
        <v>202</v>
      </c>
      <c r="DX39" s="596"/>
      <c r="DY39" s="596"/>
      <c r="DZ39" s="596"/>
      <c r="EA39" s="596"/>
      <c r="EB39" s="596"/>
      <c r="EC39" s="597"/>
    </row>
    <row r="40" spans="2:133" ht="11.25" customHeight="1" x14ac:dyDescent="0.2">
      <c r="B40" s="570" t="s">
        <v>143</v>
      </c>
      <c r="C40" s="468"/>
      <c r="D40" s="468"/>
      <c r="E40" s="468"/>
      <c r="F40" s="468"/>
      <c r="G40" s="468"/>
      <c r="H40" s="468"/>
      <c r="I40" s="468"/>
      <c r="J40" s="468"/>
      <c r="K40" s="468"/>
      <c r="L40" s="468"/>
      <c r="M40" s="468"/>
      <c r="N40" s="468"/>
      <c r="O40" s="468"/>
      <c r="P40" s="468"/>
      <c r="Q40" s="571"/>
      <c r="R40" s="563">
        <v>267473</v>
      </c>
      <c r="S40" s="342"/>
      <c r="T40" s="342"/>
      <c r="U40" s="342"/>
      <c r="V40" s="342"/>
      <c r="W40" s="342"/>
      <c r="X40" s="342"/>
      <c r="Y40" s="564"/>
      <c r="Z40" s="565">
        <v>0.8</v>
      </c>
      <c r="AA40" s="565"/>
      <c r="AB40" s="565"/>
      <c r="AC40" s="565"/>
      <c r="AD40" s="566" t="s">
        <v>202</v>
      </c>
      <c r="AE40" s="566"/>
      <c r="AF40" s="566"/>
      <c r="AG40" s="566"/>
      <c r="AH40" s="566"/>
      <c r="AI40" s="566"/>
      <c r="AJ40" s="566"/>
      <c r="AK40" s="566"/>
      <c r="AL40" s="572" t="s">
        <v>202</v>
      </c>
      <c r="AM40" s="348"/>
      <c r="AN40" s="348"/>
      <c r="AO40" s="573"/>
      <c r="AQ40" s="614" t="s">
        <v>421</v>
      </c>
      <c r="AR40" s="345"/>
      <c r="AS40" s="345"/>
      <c r="AT40" s="345"/>
      <c r="AU40" s="345"/>
      <c r="AV40" s="345"/>
      <c r="AW40" s="345"/>
      <c r="AX40" s="345"/>
      <c r="AY40" s="615"/>
      <c r="AZ40" s="563" t="s">
        <v>202</v>
      </c>
      <c r="BA40" s="342"/>
      <c r="BB40" s="342"/>
      <c r="BC40" s="342"/>
      <c r="BD40" s="594"/>
      <c r="BE40" s="594"/>
      <c r="BF40" s="605"/>
      <c r="BG40" s="645" t="s">
        <v>422</v>
      </c>
      <c r="BH40" s="513"/>
      <c r="BI40" s="513"/>
      <c r="BJ40" s="513"/>
      <c r="BK40" s="513"/>
      <c r="BL40" s="7"/>
      <c r="BM40" s="468" t="s">
        <v>424</v>
      </c>
      <c r="BN40" s="468"/>
      <c r="BO40" s="468"/>
      <c r="BP40" s="468"/>
      <c r="BQ40" s="468"/>
      <c r="BR40" s="468"/>
      <c r="BS40" s="468"/>
      <c r="BT40" s="468"/>
      <c r="BU40" s="571"/>
      <c r="BV40" s="563">
        <v>95</v>
      </c>
      <c r="BW40" s="342"/>
      <c r="BX40" s="342"/>
      <c r="BY40" s="342"/>
      <c r="BZ40" s="342"/>
      <c r="CA40" s="342"/>
      <c r="CB40" s="569"/>
      <c r="CD40" s="570" t="s">
        <v>371</v>
      </c>
      <c r="CE40" s="468"/>
      <c r="CF40" s="468"/>
      <c r="CG40" s="468"/>
      <c r="CH40" s="468"/>
      <c r="CI40" s="468"/>
      <c r="CJ40" s="468"/>
      <c r="CK40" s="468"/>
      <c r="CL40" s="468"/>
      <c r="CM40" s="468"/>
      <c r="CN40" s="468"/>
      <c r="CO40" s="468"/>
      <c r="CP40" s="468"/>
      <c r="CQ40" s="571"/>
      <c r="CR40" s="563">
        <v>509065</v>
      </c>
      <c r="CS40" s="342"/>
      <c r="CT40" s="342"/>
      <c r="CU40" s="342"/>
      <c r="CV40" s="342"/>
      <c r="CW40" s="342"/>
      <c r="CX40" s="342"/>
      <c r="CY40" s="564"/>
      <c r="CZ40" s="572">
        <v>1.5</v>
      </c>
      <c r="DA40" s="596"/>
      <c r="DB40" s="596"/>
      <c r="DC40" s="598"/>
      <c r="DD40" s="568">
        <v>111565</v>
      </c>
      <c r="DE40" s="342"/>
      <c r="DF40" s="342"/>
      <c r="DG40" s="342"/>
      <c r="DH40" s="342"/>
      <c r="DI40" s="342"/>
      <c r="DJ40" s="342"/>
      <c r="DK40" s="564"/>
      <c r="DL40" s="568">
        <v>17540</v>
      </c>
      <c r="DM40" s="342"/>
      <c r="DN40" s="342"/>
      <c r="DO40" s="342"/>
      <c r="DP40" s="342"/>
      <c r="DQ40" s="342"/>
      <c r="DR40" s="342"/>
      <c r="DS40" s="342"/>
      <c r="DT40" s="342"/>
      <c r="DU40" s="342"/>
      <c r="DV40" s="564"/>
      <c r="DW40" s="572">
        <v>0.1</v>
      </c>
      <c r="DX40" s="596"/>
      <c r="DY40" s="596"/>
      <c r="DZ40" s="596"/>
      <c r="EA40" s="596"/>
      <c r="EB40" s="596"/>
      <c r="EC40" s="597"/>
    </row>
    <row r="41" spans="2:133" ht="11.25" customHeight="1" x14ac:dyDescent="0.2">
      <c r="B41" s="585" t="s">
        <v>144</v>
      </c>
      <c r="C41" s="586"/>
      <c r="D41" s="586"/>
      <c r="E41" s="586"/>
      <c r="F41" s="586"/>
      <c r="G41" s="586"/>
      <c r="H41" s="586"/>
      <c r="I41" s="586"/>
      <c r="J41" s="586"/>
      <c r="K41" s="586"/>
      <c r="L41" s="586"/>
      <c r="M41" s="586"/>
      <c r="N41" s="586"/>
      <c r="O41" s="586"/>
      <c r="P41" s="586"/>
      <c r="Q41" s="587"/>
      <c r="R41" s="616">
        <v>34054545</v>
      </c>
      <c r="S41" s="617"/>
      <c r="T41" s="617"/>
      <c r="U41" s="617"/>
      <c r="V41" s="617"/>
      <c r="W41" s="617"/>
      <c r="X41" s="617"/>
      <c r="Y41" s="618"/>
      <c r="Z41" s="619">
        <v>100</v>
      </c>
      <c r="AA41" s="619"/>
      <c r="AB41" s="619"/>
      <c r="AC41" s="619"/>
      <c r="AD41" s="620">
        <v>17185500</v>
      </c>
      <c r="AE41" s="620"/>
      <c r="AF41" s="620"/>
      <c r="AG41" s="620"/>
      <c r="AH41" s="620"/>
      <c r="AI41" s="620"/>
      <c r="AJ41" s="620"/>
      <c r="AK41" s="620"/>
      <c r="AL41" s="621">
        <v>100</v>
      </c>
      <c r="AM41" s="608"/>
      <c r="AN41" s="608"/>
      <c r="AO41" s="622"/>
      <c r="AQ41" s="614" t="s">
        <v>425</v>
      </c>
      <c r="AR41" s="345"/>
      <c r="AS41" s="345"/>
      <c r="AT41" s="345"/>
      <c r="AU41" s="345"/>
      <c r="AV41" s="345"/>
      <c r="AW41" s="345"/>
      <c r="AX41" s="345"/>
      <c r="AY41" s="615"/>
      <c r="AZ41" s="563">
        <v>763607</v>
      </c>
      <c r="BA41" s="342"/>
      <c r="BB41" s="342"/>
      <c r="BC41" s="342"/>
      <c r="BD41" s="594"/>
      <c r="BE41" s="594"/>
      <c r="BF41" s="605"/>
      <c r="BG41" s="645"/>
      <c r="BH41" s="513"/>
      <c r="BI41" s="513"/>
      <c r="BJ41" s="513"/>
      <c r="BK41" s="513"/>
      <c r="BL41" s="7"/>
      <c r="BM41" s="468" t="s">
        <v>344</v>
      </c>
      <c r="BN41" s="468"/>
      <c r="BO41" s="468"/>
      <c r="BP41" s="468"/>
      <c r="BQ41" s="468"/>
      <c r="BR41" s="468"/>
      <c r="BS41" s="468"/>
      <c r="BT41" s="468"/>
      <c r="BU41" s="571"/>
      <c r="BV41" s="563" t="s">
        <v>202</v>
      </c>
      <c r="BW41" s="342"/>
      <c r="BX41" s="342"/>
      <c r="BY41" s="342"/>
      <c r="BZ41" s="342"/>
      <c r="CA41" s="342"/>
      <c r="CB41" s="569"/>
      <c r="CD41" s="570" t="s">
        <v>287</v>
      </c>
      <c r="CE41" s="468"/>
      <c r="CF41" s="468"/>
      <c r="CG41" s="468"/>
      <c r="CH41" s="468"/>
      <c r="CI41" s="468"/>
      <c r="CJ41" s="468"/>
      <c r="CK41" s="468"/>
      <c r="CL41" s="468"/>
      <c r="CM41" s="468"/>
      <c r="CN41" s="468"/>
      <c r="CO41" s="468"/>
      <c r="CP41" s="468"/>
      <c r="CQ41" s="571"/>
      <c r="CR41" s="563" t="s">
        <v>202</v>
      </c>
      <c r="CS41" s="594"/>
      <c r="CT41" s="594"/>
      <c r="CU41" s="594"/>
      <c r="CV41" s="594"/>
      <c r="CW41" s="594"/>
      <c r="CX41" s="594"/>
      <c r="CY41" s="595"/>
      <c r="CZ41" s="572" t="s">
        <v>202</v>
      </c>
      <c r="DA41" s="596"/>
      <c r="DB41" s="596"/>
      <c r="DC41" s="598"/>
      <c r="DD41" s="568" t="s">
        <v>202</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2">
      <c r="AQ42" s="629" t="s">
        <v>426</v>
      </c>
      <c r="AR42" s="630"/>
      <c r="AS42" s="630"/>
      <c r="AT42" s="630"/>
      <c r="AU42" s="630"/>
      <c r="AV42" s="630"/>
      <c r="AW42" s="630"/>
      <c r="AX42" s="630"/>
      <c r="AY42" s="631"/>
      <c r="AZ42" s="616">
        <v>1799594</v>
      </c>
      <c r="BA42" s="617"/>
      <c r="BB42" s="617"/>
      <c r="BC42" s="617"/>
      <c r="BD42" s="607"/>
      <c r="BE42" s="607"/>
      <c r="BF42" s="609"/>
      <c r="BG42" s="529"/>
      <c r="BH42" s="530"/>
      <c r="BI42" s="530"/>
      <c r="BJ42" s="530"/>
      <c r="BK42" s="530"/>
      <c r="BL42" s="20"/>
      <c r="BM42" s="586" t="s">
        <v>427</v>
      </c>
      <c r="BN42" s="586"/>
      <c r="BO42" s="586"/>
      <c r="BP42" s="586"/>
      <c r="BQ42" s="586"/>
      <c r="BR42" s="586"/>
      <c r="BS42" s="586"/>
      <c r="BT42" s="586"/>
      <c r="BU42" s="587"/>
      <c r="BV42" s="616">
        <v>391</v>
      </c>
      <c r="BW42" s="617"/>
      <c r="BX42" s="617"/>
      <c r="BY42" s="617"/>
      <c r="BZ42" s="617"/>
      <c r="CA42" s="617"/>
      <c r="CB42" s="632"/>
      <c r="CD42" s="570" t="s">
        <v>280</v>
      </c>
      <c r="CE42" s="468"/>
      <c r="CF42" s="468"/>
      <c r="CG42" s="468"/>
      <c r="CH42" s="468"/>
      <c r="CI42" s="468"/>
      <c r="CJ42" s="468"/>
      <c r="CK42" s="468"/>
      <c r="CL42" s="468"/>
      <c r="CM42" s="468"/>
      <c r="CN42" s="468"/>
      <c r="CO42" s="468"/>
      <c r="CP42" s="468"/>
      <c r="CQ42" s="571"/>
      <c r="CR42" s="563">
        <v>3591272</v>
      </c>
      <c r="CS42" s="594"/>
      <c r="CT42" s="594"/>
      <c r="CU42" s="594"/>
      <c r="CV42" s="594"/>
      <c r="CW42" s="594"/>
      <c r="CX42" s="594"/>
      <c r="CY42" s="595"/>
      <c r="CZ42" s="572">
        <v>10.8</v>
      </c>
      <c r="DA42" s="596"/>
      <c r="DB42" s="596"/>
      <c r="DC42" s="598"/>
      <c r="DD42" s="568">
        <v>669027</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2">
      <c r="B43" s="1" t="s">
        <v>49</v>
      </c>
      <c r="CD43" s="570" t="s">
        <v>58</v>
      </c>
      <c r="CE43" s="468"/>
      <c r="CF43" s="468"/>
      <c r="CG43" s="468"/>
      <c r="CH43" s="468"/>
      <c r="CI43" s="468"/>
      <c r="CJ43" s="468"/>
      <c r="CK43" s="468"/>
      <c r="CL43" s="468"/>
      <c r="CM43" s="468"/>
      <c r="CN43" s="468"/>
      <c r="CO43" s="468"/>
      <c r="CP43" s="468"/>
      <c r="CQ43" s="571"/>
      <c r="CR43" s="563">
        <v>71149</v>
      </c>
      <c r="CS43" s="594"/>
      <c r="CT43" s="594"/>
      <c r="CU43" s="594"/>
      <c r="CV43" s="594"/>
      <c r="CW43" s="594"/>
      <c r="CX43" s="594"/>
      <c r="CY43" s="595"/>
      <c r="CZ43" s="572">
        <v>0.2</v>
      </c>
      <c r="DA43" s="596"/>
      <c r="DB43" s="596"/>
      <c r="DC43" s="598"/>
      <c r="DD43" s="568">
        <v>58862</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2">
      <c r="B44" s="633" t="s">
        <v>406</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34" t="s">
        <v>177</v>
      </c>
      <c r="CE44" s="455"/>
      <c r="CF44" s="570" t="s">
        <v>428</v>
      </c>
      <c r="CG44" s="468"/>
      <c r="CH44" s="468"/>
      <c r="CI44" s="468"/>
      <c r="CJ44" s="468"/>
      <c r="CK44" s="468"/>
      <c r="CL44" s="468"/>
      <c r="CM44" s="468"/>
      <c r="CN44" s="468"/>
      <c r="CO44" s="468"/>
      <c r="CP44" s="468"/>
      <c r="CQ44" s="571"/>
      <c r="CR44" s="563">
        <v>3270540</v>
      </c>
      <c r="CS44" s="342"/>
      <c r="CT44" s="342"/>
      <c r="CU44" s="342"/>
      <c r="CV44" s="342"/>
      <c r="CW44" s="342"/>
      <c r="CX44" s="342"/>
      <c r="CY44" s="564"/>
      <c r="CZ44" s="572">
        <v>9.9</v>
      </c>
      <c r="DA44" s="348"/>
      <c r="DB44" s="348"/>
      <c r="DC44" s="575"/>
      <c r="DD44" s="568">
        <v>497788</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2">
      <c r="B45" s="633" t="s">
        <v>267</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35"/>
      <c r="CE45" s="458"/>
      <c r="CF45" s="570" t="s">
        <v>429</v>
      </c>
      <c r="CG45" s="468"/>
      <c r="CH45" s="468"/>
      <c r="CI45" s="468"/>
      <c r="CJ45" s="468"/>
      <c r="CK45" s="468"/>
      <c r="CL45" s="468"/>
      <c r="CM45" s="468"/>
      <c r="CN45" s="468"/>
      <c r="CO45" s="468"/>
      <c r="CP45" s="468"/>
      <c r="CQ45" s="571"/>
      <c r="CR45" s="563">
        <v>2367920</v>
      </c>
      <c r="CS45" s="594"/>
      <c r="CT45" s="594"/>
      <c r="CU45" s="594"/>
      <c r="CV45" s="594"/>
      <c r="CW45" s="594"/>
      <c r="CX45" s="594"/>
      <c r="CY45" s="595"/>
      <c r="CZ45" s="572">
        <v>7.1</v>
      </c>
      <c r="DA45" s="596"/>
      <c r="DB45" s="596"/>
      <c r="DC45" s="598"/>
      <c r="DD45" s="568">
        <v>98426</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2">
      <c r="B46" s="41"/>
      <c r="CD46" s="535"/>
      <c r="CE46" s="458"/>
      <c r="CF46" s="570" t="s">
        <v>431</v>
      </c>
      <c r="CG46" s="468"/>
      <c r="CH46" s="468"/>
      <c r="CI46" s="468"/>
      <c r="CJ46" s="468"/>
      <c r="CK46" s="468"/>
      <c r="CL46" s="468"/>
      <c r="CM46" s="468"/>
      <c r="CN46" s="468"/>
      <c r="CO46" s="468"/>
      <c r="CP46" s="468"/>
      <c r="CQ46" s="571"/>
      <c r="CR46" s="563">
        <v>700608</v>
      </c>
      <c r="CS46" s="342"/>
      <c r="CT46" s="342"/>
      <c r="CU46" s="342"/>
      <c r="CV46" s="342"/>
      <c r="CW46" s="342"/>
      <c r="CX46" s="342"/>
      <c r="CY46" s="564"/>
      <c r="CZ46" s="572">
        <v>2.1</v>
      </c>
      <c r="DA46" s="348"/>
      <c r="DB46" s="348"/>
      <c r="DC46" s="575"/>
      <c r="DD46" s="568">
        <v>379450</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2">
      <c r="B47" s="41"/>
      <c r="CD47" s="535"/>
      <c r="CE47" s="458"/>
      <c r="CF47" s="570" t="s">
        <v>434</v>
      </c>
      <c r="CG47" s="468"/>
      <c r="CH47" s="468"/>
      <c r="CI47" s="468"/>
      <c r="CJ47" s="468"/>
      <c r="CK47" s="468"/>
      <c r="CL47" s="468"/>
      <c r="CM47" s="468"/>
      <c r="CN47" s="468"/>
      <c r="CO47" s="468"/>
      <c r="CP47" s="468"/>
      <c r="CQ47" s="571"/>
      <c r="CR47" s="563">
        <v>320732</v>
      </c>
      <c r="CS47" s="594"/>
      <c r="CT47" s="594"/>
      <c r="CU47" s="594"/>
      <c r="CV47" s="594"/>
      <c r="CW47" s="594"/>
      <c r="CX47" s="594"/>
      <c r="CY47" s="595"/>
      <c r="CZ47" s="572">
        <v>1</v>
      </c>
      <c r="DA47" s="596"/>
      <c r="DB47" s="596"/>
      <c r="DC47" s="598"/>
      <c r="DD47" s="568">
        <v>171239</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ht="10.8" x14ac:dyDescent="0.2">
      <c r="B48" s="41"/>
      <c r="CD48" s="536"/>
      <c r="CE48" s="538"/>
      <c r="CF48" s="570" t="s">
        <v>435</v>
      </c>
      <c r="CG48" s="468"/>
      <c r="CH48" s="468"/>
      <c r="CI48" s="468"/>
      <c r="CJ48" s="468"/>
      <c r="CK48" s="468"/>
      <c r="CL48" s="468"/>
      <c r="CM48" s="468"/>
      <c r="CN48" s="468"/>
      <c r="CO48" s="468"/>
      <c r="CP48" s="468"/>
      <c r="CQ48" s="571"/>
      <c r="CR48" s="563" t="s">
        <v>202</v>
      </c>
      <c r="CS48" s="342"/>
      <c r="CT48" s="342"/>
      <c r="CU48" s="342"/>
      <c r="CV48" s="342"/>
      <c r="CW48" s="342"/>
      <c r="CX48" s="342"/>
      <c r="CY48" s="564"/>
      <c r="CZ48" s="572" t="s">
        <v>202</v>
      </c>
      <c r="DA48" s="348"/>
      <c r="DB48" s="348"/>
      <c r="DC48" s="575"/>
      <c r="DD48" s="568" t="s">
        <v>202</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2">
      <c r="B49" s="41"/>
      <c r="CD49" s="585" t="s">
        <v>194</v>
      </c>
      <c r="CE49" s="586"/>
      <c r="CF49" s="586"/>
      <c r="CG49" s="586"/>
      <c r="CH49" s="586"/>
      <c r="CI49" s="586"/>
      <c r="CJ49" s="586"/>
      <c r="CK49" s="586"/>
      <c r="CL49" s="586"/>
      <c r="CM49" s="586"/>
      <c r="CN49" s="586"/>
      <c r="CO49" s="586"/>
      <c r="CP49" s="586"/>
      <c r="CQ49" s="587"/>
      <c r="CR49" s="616">
        <v>33161395</v>
      </c>
      <c r="CS49" s="607"/>
      <c r="CT49" s="607"/>
      <c r="CU49" s="607"/>
      <c r="CV49" s="607"/>
      <c r="CW49" s="607"/>
      <c r="CX49" s="607"/>
      <c r="CY49" s="635"/>
      <c r="CZ49" s="621">
        <v>100</v>
      </c>
      <c r="DA49" s="636"/>
      <c r="DB49" s="636"/>
      <c r="DC49" s="637"/>
      <c r="DD49" s="638">
        <v>20020926</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FT1cB1a19WtDRs9OSX31c9MqgC3RihNEvklyfRtubaZhJ4NSYuycD5YrJhQs/Ebqk2BP9u+bKxTXfudWtc6mHA==" saltValue="+0oorn1CpEcTffRr1XFE5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A33" sqref="AA33:AE33"/>
    </sheetView>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49" t="s">
        <v>301</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127</v>
      </c>
      <c r="DK2" s="651"/>
      <c r="DL2" s="651"/>
      <c r="DM2" s="651"/>
      <c r="DN2" s="651"/>
      <c r="DO2" s="652"/>
      <c r="DP2" s="50"/>
      <c r="DQ2" s="650" t="s">
        <v>305</v>
      </c>
      <c r="DR2" s="651"/>
      <c r="DS2" s="651"/>
      <c r="DT2" s="651"/>
      <c r="DU2" s="651"/>
      <c r="DV2" s="651"/>
      <c r="DW2" s="651"/>
      <c r="DX2" s="651"/>
      <c r="DY2" s="651"/>
      <c r="DZ2" s="652"/>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3" t="s">
        <v>436</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437</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2">
      <c r="A5" s="677" t="s">
        <v>438</v>
      </c>
      <c r="B5" s="678"/>
      <c r="C5" s="678"/>
      <c r="D5" s="678"/>
      <c r="E5" s="678"/>
      <c r="F5" s="678"/>
      <c r="G5" s="678"/>
      <c r="H5" s="678"/>
      <c r="I5" s="678"/>
      <c r="J5" s="678"/>
      <c r="K5" s="678"/>
      <c r="L5" s="678"/>
      <c r="M5" s="678"/>
      <c r="N5" s="678"/>
      <c r="O5" s="678"/>
      <c r="P5" s="679"/>
      <c r="Q5" s="671" t="s">
        <v>180</v>
      </c>
      <c r="R5" s="672"/>
      <c r="S5" s="672"/>
      <c r="T5" s="672"/>
      <c r="U5" s="683"/>
      <c r="V5" s="671" t="s">
        <v>439</v>
      </c>
      <c r="W5" s="672"/>
      <c r="X5" s="672"/>
      <c r="Y5" s="672"/>
      <c r="Z5" s="683"/>
      <c r="AA5" s="671" t="s">
        <v>440</v>
      </c>
      <c r="AB5" s="672"/>
      <c r="AC5" s="672"/>
      <c r="AD5" s="672"/>
      <c r="AE5" s="672"/>
      <c r="AF5" s="960" t="s">
        <v>178</v>
      </c>
      <c r="AG5" s="672"/>
      <c r="AH5" s="672"/>
      <c r="AI5" s="672"/>
      <c r="AJ5" s="673"/>
      <c r="AK5" s="672" t="s">
        <v>441</v>
      </c>
      <c r="AL5" s="672"/>
      <c r="AM5" s="672"/>
      <c r="AN5" s="672"/>
      <c r="AO5" s="683"/>
      <c r="AP5" s="671" t="s">
        <v>442</v>
      </c>
      <c r="AQ5" s="672"/>
      <c r="AR5" s="672"/>
      <c r="AS5" s="672"/>
      <c r="AT5" s="683"/>
      <c r="AU5" s="671" t="s">
        <v>444</v>
      </c>
      <c r="AV5" s="672"/>
      <c r="AW5" s="672"/>
      <c r="AX5" s="672"/>
      <c r="AY5" s="673"/>
      <c r="AZ5" s="56"/>
      <c r="BA5" s="56"/>
      <c r="BB5" s="56"/>
      <c r="BC5" s="56"/>
      <c r="BD5" s="56"/>
      <c r="BE5" s="67"/>
      <c r="BF5" s="67"/>
      <c r="BG5" s="67"/>
      <c r="BH5" s="67"/>
      <c r="BI5" s="67"/>
      <c r="BJ5" s="67"/>
      <c r="BK5" s="67"/>
      <c r="BL5" s="67"/>
      <c r="BM5" s="67"/>
      <c r="BN5" s="67"/>
      <c r="BO5" s="67"/>
      <c r="BP5" s="67"/>
      <c r="BQ5" s="677" t="s">
        <v>445</v>
      </c>
      <c r="BR5" s="678"/>
      <c r="BS5" s="678"/>
      <c r="BT5" s="678"/>
      <c r="BU5" s="678"/>
      <c r="BV5" s="678"/>
      <c r="BW5" s="678"/>
      <c r="BX5" s="678"/>
      <c r="BY5" s="678"/>
      <c r="BZ5" s="678"/>
      <c r="CA5" s="678"/>
      <c r="CB5" s="678"/>
      <c r="CC5" s="678"/>
      <c r="CD5" s="678"/>
      <c r="CE5" s="678"/>
      <c r="CF5" s="678"/>
      <c r="CG5" s="679"/>
      <c r="CH5" s="671" t="s">
        <v>368</v>
      </c>
      <c r="CI5" s="672"/>
      <c r="CJ5" s="672"/>
      <c r="CK5" s="672"/>
      <c r="CL5" s="683"/>
      <c r="CM5" s="671" t="s">
        <v>322</v>
      </c>
      <c r="CN5" s="672"/>
      <c r="CO5" s="672"/>
      <c r="CP5" s="672"/>
      <c r="CQ5" s="683"/>
      <c r="CR5" s="671" t="s">
        <v>244</v>
      </c>
      <c r="CS5" s="672"/>
      <c r="CT5" s="672"/>
      <c r="CU5" s="672"/>
      <c r="CV5" s="683"/>
      <c r="CW5" s="671" t="s">
        <v>50</v>
      </c>
      <c r="CX5" s="672"/>
      <c r="CY5" s="672"/>
      <c r="CZ5" s="672"/>
      <c r="DA5" s="683"/>
      <c r="DB5" s="671" t="s">
        <v>447</v>
      </c>
      <c r="DC5" s="672"/>
      <c r="DD5" s="672"/>
      <c r="DE5" s="672"/>
      <c r="DF5" s="683"/>
      <c r="DG5" s="685" t="s">
        <v>242</v>
      </c>
      <c r="DH5" s="686"/>
      <c r="DI5" s="686"/>
      <c r="DJ5" s="686"/>
      <c r="DK5" s="687"/>
      <c r="DL5" s="685" t="s">
        <v>449</v>
      </c>
      <c r="DM5" s="686"/>
      <c r="DN5" s="686"/>
      <c r="DO5" s="686"/>
      <c r="DP5" s="687"/>
      <c r="DQ5" s="671" t="s">
        <v>451</v>
      </c>
      <c r="DR5" s="672"/>
      <c r="DS5" s="672"/>
      <c r="DT5" s="672"/>
      <c r="DU5" s="683"/>
      <c r="DV5" s="671" t="s">
        <v>444</v>
      </c>
      <c r="DW5" s="672"/>
      <c r="DX5" s="672"/>
      <c r="DY5" s="672"/>
      <c r="DZ5" s="673"/>
      <c r="EA5" s="67"/>
    </row>
    <row r="6" spans="1:131" s="47" customFormat="1" ht="26.25" customHeight="1" x14ac:dyDescent="0.2">
      <c r="A6" s="680"/>
      <c r="B6" s="681"/>
      <c r="C6" s="681"/>
      <c r="D6" s="681"/>
      <c r="E6" s="681"/>
      <c r="F6" s="681"/>
      <c r="G6" s="681"/>
      <c r="H6" s="681"/>
      <c r="I6" s="681"/>
      <c r="J6" s="681"/>
      <c r="K6" s="681"/>
      <c r="L6" s="681"/>
      <c r="M6" s="681"/>
      <c r="N6" s="681"/>
      <c r="O6" s="681"/>
      <c r="P6" s="682"/>
      <c r="Q6" s="674"/>
      <c r="R6" s="675"/>
      <c r="S6" s="675"/>
      <c r="T6" s="675"/>
      <c r="U6" s="684"/>
      <c r="V6" s="674"/>
      <c r="W6" s="675"/>
      <c r="X6" s="675"/>
      <c r="Y6" s="675"/>
      <c r="Z6" s="684"/>
      <c r="AA6" s="674"/>
      <c r="AB6" s="675"/>
      <c r="AC6" s="675"/>
      <c r="AD6" s="675"/>
      <c r="AE6" s="675"/>
      <c r="AF6" s="961"/>
      <c r="AG6" s="675"/>
      <c r="AH6" s="675"/>
      <c r="AI6" s="675"/>
      <c r="AJ6" s="676"/>
      <c r="AK6" s="675"/>
      <c r="AL6" s="675"/>
      <c r="AM6" s="675"/>
      <c r="AN6" s="675"/>
      <c r="AO6" s="684"/>
      <c r="AP6" s="674"/>
      <c r="AQ6" s="675"/>
      <c r="AR6" s="675"/>
      <c r="AS6" s="675"/>
      <c r="AT6" s="684"/>
      <c r="AU6" s="674"/>
      <c r="AV6" s="675"/>
      <c r="AW6" s="675"/>
      <c r="AX6" s="675"/>
      <c r="AY6" s="676"/>
      <c r="AZ6" s="56"/>
      <c r="BA6" s="56"/>
      <c r="BB6" s="56"/>
      <c r="BC6" s="56"/>
      <c r="BD6" s="56"/>
      <c r="BE6" s="67"/>
      <c r="BF6" s="67"/>
      <c r="BG6" s="67"/>
      <c r="BH6" s="67"/>
      <c r="BI6" s="67"/>
      <c r="BJ6" s="67"/>
      <c r="BK6" s="67"/>
      <c r="BL6" s="67"/>
      <c r="BM6" s="67"/>
      <c r="BN6" s="67"/>
      <c r="BO6" s="67"/>
      <c r="BP6" s="67"/>
      <c r="BQ6" s="680"/>
      <c r="BR6" s="681"/>
      <c r="BS6" s="681"/>
      <c r="BT6" s="681"/>
      <c r="BU6" s="681"/>
      <c r="BV6" s="681"/>
      <c r="BW6" s="681"/>
      <c r="BX6" s="681"/>
      <c r="BY6" s="681"/>
      <c r="BZ6" s="681"/>
      <c r="CA6" s="681"/>
      <c r="CB6" s="681"/>
      <c r="CC6" s="681"/>
      <c r="CD6" s="681"/>
      <c r="CE6" s="681"/>
      <c r="CF6" s="681"/>
      <c r="CG6" s="682"/>
      <c r="CH6" s="674"/>
      <c r="CI6" s="675"/>
      <c r="CJ6" s="675"/>
      <c r="CK6" s="675"/>
      <c r="CL6" s="684"/>
      <c r="CM6" s="674"/>
      <c r="CN6" s="675"/>
      <c r="CO6" s="675"/>
      <c r="CP6" s="675"/>
      <c r="CQ6" s="684"/>
      <c r="CR6" s="674"/>
      <c r="CS6" s="675"/>
      <c r="CT6" s="675"/>
      <c r="CU6" s="675"/>
      <c r="CV6" s="684"/>
      <c r="CW6" s="674"/>
      <c r="CX6" s="675"/>
      <c r="CY6" s="675"/>
      <c r="CZ6" s="675"/>
      <c r="DA6" s="684"/>
      <c r="DB6" s="674"/>
      <c r="DC6" s="675"/>
      <c r="DD6" s="675"/>
      <c r="DE6" s="675"/>
      <c r="DF6" s="684"/>
      <c r="DG6" s="688"/>
      <c r="DH6" s="689"/>
      <c r="DI6" s="689"/>
      <c r="DJ6" s="689"/>
      <c r="DK6" s="690"/>
      <c r="DL6" s="688"/>
      <c r="DM6" s="689"/>
      <c r="DN6" s="689"/>
      <c r="DO6" s="689"/>
      <c r="DP6" s="690"/>
      <c r="DQ6" s="674"/>
      <c r="DR6" s="675"/>
      <c r="DS6" s="675"/>
      <c r="DT6" s="675"/>
      <c r="DU6" s="684"/>
      <c r="DV6" s="674"/>
      <c r="DW6" s="675"/>
      <c r="DX6" s="675"/>
      <c r="DY6" s="675"/>
      <c r="DZ6" s="676"/>
      <c r="EA6" s="67"/>
    </row>
    <row r="7" spans="1:131" s="47" customFormat="1" ht="26.25" customHeight="1" x14ac:dyDescent="0.2">
      <c r="A7" s="51">
        <v>1</v>
      </c>
      <c r="B7" s="655" t="s">
        <v>452</v>
      </c>
      <c r="C7" s="656"/>
      <c r="D7" s="656"/>
      <c r="E7" s="656"/>
      <c r="F7" s="656"/>
      <c r="G7" s="656"/>
      <c r="H7" s="656"/>
      <c r="I7" s="656"/>
      <c r="J7" s="656"/>
      <c r="K7" s="656"/>
      <c r="L7" s="656"/>
      <c r="M7" s="656"/>
      <c r="N7" s="656"/>
      <c r="O7" s="656"/>
      <c r="P7" s="657"/>
      <c r="Q7" s="658">
        <v>33646</v>
      </c>
      <c r="R7" s="659"/>
      <c r="S7" s="659"/>
      <c r="T7" s="659"/>
      <c r="U7" s="659"/>
      <c r="V7" s="659">
        <v>32767</v>
      </c>
      <c r="W7" s="659"/>
      <c r="X7" s="659"/>
      <c r="Y7" s="659"/>
      <c r="Z7" s="659"/>
      <c r="AA7" s="659">
        <v>879</v>
      </c>
      <c r="AB7" s="659"/>
      <c r="AC7" s="659"/>
      <c r="AD7" s="659"/>
      <c r="AE7" s="660"/>
      <c r="AF7" s="661">
        <v>724</v>
      </c>
      <c r="AG7" s="662"/>
      <c r="AH7" s="662"/>
      <c r="AI7" s="662"/>
      <c r="AJ7" s="663"/>
      <c r="AK7" s="664">
        <v>804</v>
      </c>
      <c r="AL7" s="659"/>
      <c r="AM7" s="659"/>
      <c r="AN7" s="659"/>
      <c r="AO7" s="659"/>
      <c r="AP7" s="659">
        <v>30572</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t="s">
        <v>423</v>
      </c>
      <c r="BT7" s="656"/>
      <c r="BU7" s="656"/>
      <c r="BV7" s="656"/>
      <c r="BW7" s="656"/>
      <c r="BX7" s="656"/>
      <c r="BY7" s="656"/>
      <c r="BZ7" s="656"/>
      <c r="CA7" s="656"/>
      <c r="CB7" s="656"/>
      <c r="CC7" s="656"/>
      <c r="CD7" s="656"/>
      <c r="CE7" s="656"/>
      <c r="CF7" s="656"/>
      <c r="CG7" s="657"/>
      <c r="CH7" s="667">
        <v>-0.38800000000000001</v>
      </c>
      <c r="CI7" s="668"/>
      <c r="CJ7" s="668"/>
      <c r="CK7" s="668"/>
      <c r="CL7" s="669"/>
      <c r="CM7" s="667">
        <v>42</v>
      </c>
      <c r="CN7" s="668"/>
      <c r="CO7" s="668"/>
      <c r="CP7" s="668"/>
      <c r="CQ7" s="669"/>
      <c r="CR7" s="667">
        <v>30</v>
      </c>
      <c r="CS7" s="668"/>
      <c r="CT7" s="668"/>
      <c r="CU7" s="668"/>
      <c r="CV7" s="669"/>
      <c r="CW7" s="667">
        <v>0</v>
      </c>
      <c r="CX7" s="668"/>
      <c r="CY7" s="668"/>
      <c r="CZ7" s="668"/>
      <c r="DA7" s="669"/>
      <c r="DB7" s="667" t="s">
        <v>202</v>
      </c>
      <c r="DC7" s="668"/>
      <c r="DD7" s="668"/>
      <c r="DE7" s="668"/>
      <c r="DF7" s="669"/>
      <c r="DG7" s="667" t="s">
        <v>202</v>
      </c>
      <c r="DH7" s="668"/>
      <c r="DI7" s="668"/>
      <c r="DJ7" s="668"/>
      <c r="DK7" s="669"/>
      <c r="DL7" s="667" t="s">
        <v>202</v>
      </c>
      <c r="DM7" s="668"/>
      <c r="DN7" s="668"/>
      <c r="DO7" s="668"/>
      <c r="DP7" s="669"/>
      <c r="DQ7" s="667" t="s">
        <v>202</v>
      </c>
      <c r="DR7" s="668"/>
      <c r="DS7" s="668"/>
      <c r="DT7" s="668"/>
      <c r="DU7" s="669"/>
      <c r="DV7" s="655"/>
      <c r="DW7" s="656"/>
      <c r="DX7" s="656"/>
      <c r="DY7" s="656"/>
      <c r="DZ7" s="670"/>
      <c r="EA7" s="67"/>
    </row>
    <row r="8" spans="1:131" s="47" customFormat="1" ht="26.25" customHeight="1" x14ac:dyDescent="0.2">
      <c r="A8" s="52">
        <v>2</v>
      </c>
      <c r="B8" s="691" t="s">
        <v>454</v>
      </c>
      <c r="C8" s="692"/>
      <c r="D8" s="692"/>
      <c r="E8" s="692"/>
      <c r="F8" s="692"/>
      <c r="G8" s="692"/>
      <c r="H8" s="692"/>
      <c r="I8" s="692"/>
      <c r="J8" s="692"/>
      <c r="K8" s="692"/>
      <c r="L8" s="692"/>
      <c r="M8" s="692"/>
      <c r="N8" s="692"/>
      <c r="O8" s="692"/>
      <c r="P8" s="693"/>
      <c r="Q8" s="694">
        <v>448</v>
      </c>
      <c r="R8" s="695"/>
      <c r="S8" s="695"/>
      <c r="T8" s="695"/>
      <c r="U8" s="695"/>
      <c r="V8" s="695">
        <v>439</v>
      </c>
      <c r="W8" s="695"/>
      <c r="X8" s="695"/>
      <c r="Y8" s="695"/>
      <c r="Z8" s="695"/>
      <c r="AA8" s="695">
        <v>9</v>
      </c>
      <c r="AB8" s="695"/>
      <c r="AC8" s="695"/>
      <c r="AD8" s="695"/>
      <c r="AE8" s="696"/>
      <c r="AF8" s="697">
        <v>3</v>
      </c>
      <c r="AG8" s="698"/>
      <c r="AH8" s="698"/>
      <c r="AI8" s="698"/>
      <c r="AJ8" s="699"/>
      <c r="AK8" s="700">
        <v>74</v>
      </c>
      <c r="AL8" s="695"/>
      <c r="AM8" s="695"/>
      <c r="AN8" s="695"/>
      <c r="AO8" s="695"/>
      <c r="AP8" s="695">
        <v>440</v>
      </c>
      <c r="AQ8" s="695"/>
      <c r="AR8" s="695"/>
      <c r="AS8" s="695"/>
      <c r="AT8" s="695"/>
      <c r="AU8" s="701"/>
      <c r="AV8" s="701"/>
      <c r="AW8" s="701"/>
      <c r="AX8" s="701"/>
      <c r="AY8" s="702"/>
      <c r="AZ8" s="56"/>
      <c r="BA8" s="56"/>
      <c r="BB8" s="56"/>
      <c r="BC8" s="56"/>
      <c r="BD8" s="56"/>
      <c r="BE8" s="67"/>
      <c r="BF8" s="67"/>
      <c r="BG8" s="67"/>
      <c r="BH8" s="67"/>
      <c r="BI8" s="67"/>
      <c r="BJ8" s="67"/>
      <c r="BK8" s="67"/>
      <c r="BL8" s="67"/>
      <c r="BM8" s="67"/>
      <c r="BN8" s="67"/>
      <c r="BO8" s="67"/>
      <c r="BP8" s="67"/>
      <c r="BQ8" s="52">
        <v>2</v>
      </c>
      <c r="BR8" s="72"/>
      <c r="BS8" s="691" t="s">
        <v>20</v>
      </c>
      <c r="BT8" s="692"/>
      <c r="BU8" s="692"/>
      <c r="BV8" s="692"/>
      <c r="BW8" s="692"/>
      <c r="BX8" s="692"/>
      <c r="BY8" s="692"/>
      <c r="BZ8" s="692"/>
      <c r="CA8" s="692"/>
      <c r="CB8" s="692"/>
      <c r="CC8" s="692"/>
      <c r="CD8" s="692"/>
      <c r="CE8" s="692"/>
      <c r="CF8" s="692"/>
      <c r="CG8" s="693"/>
      <c r="CH8" s="703">
        <v>8</v>
      </c>
      <c r="CI8" s="698"/>
      <c r="CJ8" s="698"/>
      <c r="CK8" s="698"/>
      <c r="CL8" s="704"/>
      <c r="CM8" s="703">
        <v>-36</v>
      </c>
      <c r="CN8" s="698"/>
      <c r="CO8" s="698"/>
      <c r="CP8" s="698"/>
      <c r="CQ8" s="704"/>
      <c r="CR8" s="703">
        <v>46</v>
      </c>
      <c r="CS8" s="698"/>
      <c r="CT8" s="698"/>
      <c r="CU8" s="698"/>
      <c r="CV8" s="704"/>
      <c r="CW8" s="703">
        <v>3</v>
      </c>
      <c r="CX8" s="698"/>
      <c r="CY8" s="698"/>
      <c r="CZ8" s="698"/>
      <c r="DA8" s="704"/>
      <c r="DB8" s="703">
        <v>47</v>
      </c>
      <c r="DC8" s="698"/>
      <c r="DD8" s="698"/>
      <c r="DE8" s="698"/>
      <c r="DF8" s="704"/>
      <c r="DG8" s="703" t="s">
        <v>202</v>
      </c>
      <c r="DH8" s="698"/>
      <c r="DI8" s="698"/>
      <c r="DJ8" s="698"/>
      <c r="DK8" s="704"/>
      <c r="DL8" s="703" t="s">
        <v>202</v>
      </c>
      <c r="DM8" s="698"/>
      <c r="DN8" s="698"/>
      <c r="DO8" s="698"/>
      <c r="DP8" s="704"/>
      <c r="DQ8" s="703" t="s">
        <v>202</v>
      </c>
      <c r="DR8" s="698"/>
      <c r="DS8" s="698"/>
      <c r="DT8" s="698"/>
      <c r="DU8" s="704"/>
      <c r="DV8" s="691"/>
      <c r="DW8" s="692"/>
      <c r="DX8" s="692"/>
      <c r="DY8" s="692"/>
      <c r="DZ8" s="705"/>
      <c r="EA8" s="67"/>
    </row>
    <row r="9" spans="1:131" s="47" customFormat="1" ht="26.25" customHeight="1" x14ac:dyDescent="0.2">
      <c r="A9" s="52">
        <v>3</v>
      </c>
      <c r="B9" s="691" t="s">
        <v>455</v>
      </c>
      <c r="C9" s="692"/>
      <c r="D9" s="692"/>
      <c r="E9" s="692"/>
      <c r="F9" s="692"/>
      <c r="G9" s="692"/>
      <c r="H9" s="692"/>
      <c r="I9" s="692"/>
      <c r="J9" s="692"/>
      <c r="K9" s="692"/>
      <c r="L9" s="692"/>
      <c r="M9" s="692"/>
      <c r="N9" s="692"/>
      <c r="O9" s="692"/>
      <c r="P9" s="693"/>
      <c r="Q9" s="694">
        <v>91</v>
      </c>
      <c r="R9" s="695"/>
      <c r="S9" s="695"/>
      <c r="T9" s="695"/>
      <c r="U9" s="695"/>
      <c r="V9" s="695">
        <v>86</v>
      </c>
      <c r="W9" s="695"/>
      <c r="X9" s="695"/>
      <c r="Y9" s="695"/>
      <c r="Z9" s="695"/>
      <c r="AA9" s="695">
        <v>5</v>
      </c>
      <c r="AB9" s="695"/>
      <c r="AC9" s="695"/>
      <c r="AD9" s="695"/>
      <c r="AE9" s="696"/>
      <c r="AF9" s="697">
        <v>4</v>
      </c>
      <c r="AG9" s="698"/>
      <c r="AH9" s="698"/>
      <c r="AI9" s="698"/>
      <c r="AJ9" s="699"/>
      <c r="AK9" s="700" t="s">
        <v>551</v>
      </c>
      <c r="AL9" s="695"/>
      <c r="AM9" s="695"/>
      <c r="AN9" s="695"/>
      <c r="AO9" s="695"/>
      <c r="AP9" s="695" t="s">
        <v>202</v>
      </c>
      <c r="AQ9" s="695"/>
      <c r="AR9" s="695"/>
      <c r="AS9" s="695"/>
      <c r="AT9" s="695"/>
      <c r="AU9" s="701"/>
      <c r="AV9" s="701"/>
      <c r="AW9" s="701"/>
      <c r="AX9" s="701"/>
      <c r="AY9" s="702"/>
      <c r="AZ9" s="56"/>
      <c r="BA9" s="56"/>
      <c r="BB9" s="56"/>
      <c r="BC9" s="56"/>
      <c r="BD9" s="56"/>
      <c r="BE9" s="67"/>
      <c r="BF9" s="67"/>
      <c r="BG9" s="67"/>
      <c r="BH9" s="67"/>
      <c r="BI9" s="67"/>
      <c r="BJ9" s="67"/>
      <c r="BK9" s="67"/>
      <c r="BL9" s="67"/>
      <c r="BM9" s="67"/>
      <c r="BN9" s="67"/>
      <c r="BO9" s="67"/>
      <c r="BP9" s="67"/>
      <c r="BQ9" s="52">
        <v>3</v>
      </c>
      <c r="BR9" s="72"/>
      <c r="BS9" s="691" t="s">
        <v>548</v>
      </c>
      <c r="BT9" s="692"/>
      <c r="BU9" s="692"/>
      <c r="BV9" s="692"/>
      <c r="BW9" s="692"/>
      <c r="BX9" s="692"/>
      <c r="BY9" s="692"/>
      <c r="BZ9" s="692"/>
      <c r="CA9" s="692"/>
      <c r="CB9" s="692"/>
      <c r="CC9" s="692"/>
      <c r="CD9" s="692"/>
      <c r="CE9" s="692"/>
      <c r="CF9" s="692"/>
      <c r="CG9" s="693"/>
      <c r="CH9" s="703">
        <v>-1</v>
      </c>
      <c r="CI9" s="698"/>
      <c r="CJ9" s="698"/>
      <c r="CK9" s="698"/>
      <c r="CL9" s="704"/>
      <c r="CM9" s="703">
        <v>-124</v>
      </c>
      <c r="CN9" s="698"/>
      <c r="CO9" s="698"/>
      <c r="CP9" s="698"/>
      <c r="CQ9" s="704"/>
      <c r="CR9" s="703">
        <v>281</v>
      </c>
      <c r="CS9" s="698"/>
      <c r="CT9" s="698"/>
      <c r="CU9" s="698"/>
      <c r="CV9" s="704"/>
      <c r="CW9" s="703" t="s">
        <v>202</v>
      </c>
      <c r="CX9" s="698"/>
      <c r="CY9" s="698"/>
      <c r="CZ9" s="698"/>
      <c r="DA9" s="704"/>
      <c r="DB9" s="703">
        <v>132</v>
      </c>
      <c r="DC9" s="698"/>
      <c r="DD9" s="698"/>
      <c r="DE9" s="698"/>
      <c r="DF9" s="704"/>
      <c r="DG9" s="703" t="s">
        <v>202</v>
      </c>
      <c r="DH9" s="698"/>
      <c r="DI9" s="698"/>
      <c r="DJ9" s="698"/>
      <c r="DK9" s="704"/>
      <c r="DL9" s="703" t="s">
        <v>202</v>
      </c>
      <c r="DM9" s="698"/>
      <c r="DN9" s="698"/>
      <c r="DO9" s="698"/>
      <c r="DP9" s="704"/>
      <c r="DQ9" s="703" t="s">
        <v>202</v>
      </c>
      <c r="DR9" s="698"/>
      <c r="DS9" s="698"/>
      <c r="DT9" s="698"/>
      <c r="DU9" s="704"/>
      <c r="DV9" s="691"/>
      <c r="DW9" s="692"/>
      <c r="DX9" s="692"/>
      <c r="DY9" s="692"/>
      <c r="DZ9" s="705"/>
      <c r="EA9" s="67"/>
    </row>
    <row r="10" spans="1:131" s="47" customFormat="1" ht="26.25" customHeight="1" x14ac:dyDescent="0.2">
      <c r="A10" s="52">
        <v>4</v>
      </c>
      <c r="B10" s="691" t="s">
        <v>457</v>
      </c>
      <c r="C10" s="692"/>
      <c r="D10" s="692"/>
      <c r="E10" s="692"/>
      <c r="F10" s="692"/>
      <c r="G10" s="692"/>
      <c r="H10" s="692"/>
      <c r="I10" s="692"/>
      <c r="J10" s="692"/>
      <c r="K10" s="692"/>
      <c r="L10" s="692"/>
      <c r="M10" s="692"/>
      <c r="N10" s="692"/>
      <c r="O10" s="692"/>
      <c r="P10" s="693"/>
      <c r="Q10" s="694" t="s">
        <v>202</v>
      </c>
      <c r="R10" s="695"/>
      <c r="S10" s="695"/>
      <c r="T10" s="695"/>
      <c r="U10" s="695"/>
      <c r="V10" s="695" t="s">
        <v>202</v>
      </c>
      <c r="W10" s="695"/>
      <c r="X10" s="695"/>
      <c r="Y10" s="695"/>
      <c r="Z10" s="695"/>
      <c r="AA10" s="695" t="s">
        <v>202</v>
      </c>
      <c r="AB10" s="695"/>
      <c r="AC10" s="695"/>
      <c r="AD10" s="695"/>
      <c r="AE10" s="696"/>
      <c r="AF10" s="697" t="s">
        <v>202</v>
      </c>
      <c r="AG10" s="698"/>
      <c r="AH10" s="698"/>
      <c r="AI10" s="698"/>
      <c r="AJ10" s="699"/>
      <c r="AK10" s="700" t="s">
        <v>202</v>
      </c>
      <c r="AL10" s="695"/>
      <c r="AM10" s="695"/>
      <c r="AN10" s="695"/>
      <c r="AO10" s="695"/>
      <c r="AP10" s="695" t="s">
        <v>202</v>
      </c>
      <c r="AQ10" s="695"/>
      <c r="AR10" s="695"/>
      <c r="AS10" s="695"/>
      <c r="AT10" s="695"/>
      <c r="AU10" s="701"/>
      <c r="AV10" s="701"/>
      <c r="AW10" s="701"/>
      <c r="AX10" s="701"/>
      <c r="AY10" s="702"/>
      <c r="AZ10" s="56"/>
      <c r="BA10" s="56"/>
      <c r="BB10" s="56"/>
      <c r="BC10" s="56"/>
      <c r="BD10" s="56"/>
      <c r="BE10" s="67"/>
      <c r="BF10" s="67"/>
      <c r="BG10" s="67"/>
      <c r="BH10" s="67"/>
      <c r="BI10" s="67"/>
      <c r="BJ10" s="67"/>
      <c r="BK10" s="67"/>
      <c r="BL10" s="67"/>
      <c r="BM10" s="67"/>
      <c r="BN10" s="67"/>
      <c r="BO10" s="67"/>
      <c r="BP10" s="67"/>
      <c r="BQ10" s="52">
        <v>4</v>
      </c>
      <c r="BR10" s="72"/>
      <c r="BS10" s="691" t="s">
        <v>369</v>
      </c>
      <c r="BT10" s="692"/>
      <c r="BU10" s="692"/>
      <c r="BV10" s="692"/>
      <c r="BW10" s="692"/>
      <c r="BX10" s="692"/>
      <c r="BY10" s="692"/>
      <c r="BZ10" s="692"/>
      <c r="CA10" s="692"/>
      <c r="CB10" s="692"/>
      <c r="CC10" s="692"/>
      <c r="CD10" s="692"/>
      <c r="CE10" s="692"/>
      <c r="CF10" s="692"/>
      <c r="CG10" s="693"/>
      <c r="CH10" s="703">
        <v>1</v>
      </c>
      <c r="CI10" s="698"/>
      <c r="CJ10" s="698"/>
      <c r="CK10" s="698"/>
      <c r="CL10" s="704"/>
      <c r="CM10" s="703">
        <v>43</v>
      </c>
      <c r="CN10" s="698"/>
      <c r="CO10" s="698"/>
      <c r="CP10" s="698"/>
      <c r="CQ10" s="704"/>
      <c r="CR10" s="703">
        <v>30</v>
      </c>
      <c r="CS10" s="698"/>
      <c r="CT10" s="698"/>
      <c r="CU10" s="698"/>
      <c r="CV10" s="704"/>
      <c r="CW10" s="703">
        <v>0</v>
      </c>
      <c r="CX10" s="698"/>
      <c r="CY10" s="698"/>
      <c r="CZ10" s="698"/>
      <c r="DA10" s="704"/>
      <c r="DB10" s="703" t="s">
        <v>202</v>
      </c>
      <c r="DC10" s="698"/>
      <c r="DD10" s="698"/>
      <c r="DE10" s="698"/>
      <c r="DF10" s="704"/>
      <c r="DG10" s="703" t="s">
        <v>202</v>
      </c>
      <c r="DH10" s="698"/>
      <c r="DI10" s="698"/>
      <c r="DJ10" s="698"/>
      <c r="DK10" s="704"/>
      <c r="DL10" s="703" t="s">
        <v>202</v>
      </c>
      <c r="DM10" s="698"/>
      <c r="DN10" s="698"/>
      <c r="DO10" s="698"/>
      <c r="DP10" s="704"/>
      <c r="DQ10" s="703" t="s">
        <v>202</v>
      </c>
      <c r="DR10" s="698"/>
      <c r="DS10" s="698"/>
      <c r="DT10" s="698"/>
      <c r="DU10" s="704"/>
      <c r="DV10" s="691"/>
      <c r="DW10" s="692"/>
      <c r="DX10" s="692"/>
      <c r="DY10" s="692"/>
      <c r="DZ10" s="705"/>
      <c r="EA10" s="67"/>
    </row>
    <row r="11" spans="1:131" s="47" customFormat="1" ht="26.25" customHeight="1" x14ac:dyDescent="0.2">
      <c r="A11" s="52">
        <v>5</v>
      </c>
      <c r="B11" s="691" t="s">
        <v>459</v>
      </c>
      <c r="C11" s="692"/>
      <c r="D11" s="692"/>
      <c r="E11" s="692"/>
      <c r="F11" s="692"/>
      <c r="G11" s="692"/>
      <c r="H11" s="692"/>
      <c r="I11" s="692"/>
      <c r="J11" s="692"/>
      <c r="K11" s="692"/>
      <c r="L11" s="692"/>
      <c r="M11" s="692"/>
      <c r="N11" s="692"/>
      <c r="O11" s="692"/>
      <c r="P11" s="693"/>
      <c r="Q11" s="694">
        <v>6</v>
      </c>
      <c r="R11" s="695"/>
      <c r="S11" s="695"/>
      <c r="T11" s="695"/>
      <c r="U11" s="695"/>
      <c r="V11" s="695">
        <v>6</v>
      </c>
      <c r="W11" s="695"/>
      <c r="X11" s="695"/>
      <c r="Y11" s="695"/>
      <c r="Z11" s="695"/>
      <c r="AA11" s="695">
        <v>0</v>
      </c>
      <c r="AB11" s="695"/>
      <c r="AC11" s="695"/>
      <c r="AD11" s="695"/>
      <c r="AE11" s="696"/>
      <c r="AF11" s="697">
        <v>0</v>
      </c>
      <c r="AG11" s="698"/>
      <c r="AH11" s="698"/>
      <c r="AI11" s="698"/>
      <c r="AJ11" s="699"/>
      <c r="AK11" s="700">
        <v>3</v>
      </c>
      <c r="AL11" s="695"/>
      <c r="AM11" s="695"/>
      <c r="AN11" s="695"/>
      <c r="AO11" s="695"/>
      <c r="AP11" s="695" t="s">
        <v>202</v>
      </c>
      <c r="AQ11" s="695"/>
      <c r="AR11" s="695"/>
      <c r="AS11" s="695"/>
      <c r="AT11" s="695"/>
      <c r="AU11" s="701"/>
      <c r="AV11" s="701"/>
      <c r="AW11" s="701"/>
      <c r="AX11" s="701"/>
      <c r="AY11" s="702"/>
      <c r="AZ11" s="56"/>
      <c r="BA11" s="56"/>
      <c r="BB11" s="56"/>
      <c r="BC11" s="56"/>
      <c r="BD11" s="56"/>
      <c r="BE11" s="67"/>
      <c r="BF11" s="67"/>
      <c r="BG11" s="67"/>
      <c r="BH11" s="67"/>
      <c r="BI11" s="67"/>
      <c r="BJ11" s="67"/>
      <c r="BK11" s="67"/>
      <c r="BL11" s="67"/>
      <c r="BM11" s="67"/>
      <c r="BN11" s="67"/>
      <c r="BO11" s="67"/>
      <c r="BP11" s="67"/>
      <c r="BQ11" s="52">
        <v>5</v>
      </c>
      <c r="BR11" s="72"/>
      <c r="BS11" s="691" t="s">
        <v>67</v>
      </c>
      <c r="BT11" s="692"/>
      <c r="BU11" s="692"/>
      <c r="BV11" s="692"/>
      <c r="BW11" s="692"/>
      <c r="BX11" s="692"/>
      <c r="BY11" s="692"/>
      <c r="BZ11" s="692"/>
      <c r="CA11" s="692"/>
      <c r="CB11" s="692"/>
      <c r="CC11" s="692"/>
      <c r="CD11" s="692"/>
      <c r="CE11" s="692"/>
      <c r="CF11" s="692"/>
      <c r="CG11" s="693"/>
      <c r="CH11" s="703">
        <v>49</v>
      </c>
      <c r="CI11" s="698"/>
      <c r="CJ11" s="698"/>
      <c r="CK11" s="698"/>
      <c r="CL11" s="704"/>
      <c r="CM11" s="703">
        <v>-11843</v>
      </c>
      <c r="CN11" s="698"/>
      <c r="CO11" s="698"/>
      <c r="CP11" s="698"/>
      <c r="CQ11" s="704"/>
      <c r="CR11" s="703">
        <v>0</v>
      </c>
      <c r="CS11" s="698"/>
      <c r="CT11" s="698"/>
      <c r="CU11" s="698"/>
      <c r="CV11" s="704"/>
      <c r="CW11" s="703" t="s">
        <v>202</v>
      </c>
      <c r="CX11" s="698"/>
      <c r="CY11" s="698"/>
      <c r="CZ11" s="698"/>
      <c r="DA11" s="704"/>
      <c r="DB11" s="703">
        <v>69</v>
      </c>
      <c r="DC11" s="698"/>
      <c r="DD11" s="698"/>
      <c r="DE11" s="698"/>
      <c r="DF11" s="704"/>
      <c r="DG11" s="703" t="s">
        <v>202</v>
      </c>
      <c r="DH11" s="698"/>
      <c r="DI11" s="698"/>
      <c r="DJ11" s="698"/>
      <c r="DK11" s="704"/>
      <c r="DL11" s="703" t="s">
        <v>202</v>
      </c>
      <c r="DM11" s="698"/>
      <c r="DN11" s="698"/>
      <c r="DO11" s="698"/>
      <c r="DP11" s="704"/>
      <c r="DQ11" s="703" t="s">
        <v>202</v>
      </c>
      <c r="DR11" s="698"/>
      <c r="DS11" s="698"/>
      <c r="DT11" s="698"/>
      <c r="DU11" s="704"/>
      <c r="DV11" s="691"/>
      <c r="DW11" s="692"/>
      <c r="DX11" s="692"/>
      <c r="DY11" s="692"/>
      <c r="DZ11" s="705"/>
      <c r="EA11" s="67"/>
    </row>
    <row r="12" spans="1:131" s="47" customFormat="1" ht="26.25" customHeight="1" x14ac:dyDescent="0.2">
      <c r="A12" s="52">
        <v>6</v>
      </c>
      <c r="B12" s="691" t="s">
        <v>171</v>
      </c>
      <c r="C12" s="692"/>
      <c r="D12" s="692"/>
      <c r="E12" s="692"/>
      <c r="F12" s="692"/>
      <c r="G12" s="692"/>
      <c r="H12" s="692"/>
      <c r="I12" s="692"/>
      <c r="J12" s="692"/>
      <c r="K12" s="692"/>
      <c r="L12" s="692"/>
      <c r="M12" s="692"/>
      <c r="N12" s="692"/>
      <c r="O12" s="692"/>
      <c r="P12" s="693"/>
      <c r="Q12" s="694">
        <v>5</v>
      </c>
      <c r="R12" s="695"/>
      <c r="S12" s="695"/>
      <c r="T12" s="695"/>
      <c r="U12" s="695"/>
      <c r="V12" s="695">
        <v>4</v>
      </c>
      <c r="W12" s="695"/>
      <c r="X12" s="695"/>
      <c r="Y12" s="695"/>
      <c r="Z12" s="695"/>
      <c r="AA12" s="695">
        <v>0</v>
      </c>
      <c r="AB12" s="695"/>
      <c r="AC12" s="695"/>
      <c r="AD12" s="695"/>
      <c r="AE12" s="696"/>
      <c r="AF12" s="697">
        <v>0</v>
      </c>
      <c r="AG12" s="698"/>
      <c r="AH12" s="698"/>
      <c r="AI12" s="698"/>
      <c r="AJ12" s="699"/>
      <c r="AK12" s="700">
        <v>4</v>
      </c>
      <c r="AL12" s="695"/>
      <c r="AM12" s="695"/>
      <c r="AN12" s="695"/>
      <c r="AO12" s="695"/>
      <c r="AP12" s="695" t="s">
        <v>202</v>
      </c>
      <c r="AQ12" s="695"/>
      <c r="AR12" s="695"/>
      <c r="AS12" s="695"/>
      <c r="AT12" s="695"/>
      <c r="AU12" s="701"/>
      <c r="AV12" s="701"/>
      <c r="AW12" s="701"/>
      <c r="AX12" s="701"/>
      <c r="AY12" s="702"/>
      <c r="AZ12" s="56"/>
      <c r="BA12" s="56"/>
      <c r="BB12" s="56"/>
      <c r="BC12" s="56"/>
      <c r="BD12" s="56"/>
      <c r="BE12" s="67"/>
      <c r="BF12" s="67"/>
      <c r="BG12" s="67"/>
      <c r="BH12" s="67"/>
      <c r="BI12" s="67"/>
      <c r="BJ12" s="67"/>
      <c r="BK12" s="67"/>
      <c r="BL12" s="67"/>
      <c r="BM12" s="67"/>
      <c r="BN12" s="67"/>
      <c r="BO12" s="67"/>
      <c r="BP12" s="67"/>
      <c r="BQ12" s="52">
        <v>6</v>
      </c>
      <c r="BR12" s="72"/>
      <c r="BS12" s="691"/>
      <c r="BT12" s="692"/>
      <c r="BU12" s="692"/>
      <c r="BV12" s="692"/>
      <c r="BW12" s="692"/>
      <c r="BX12" s="692"/>
      <c r="BY12" s="692"/>
      <c r="BZ12" s="692"/>
      <c r="CA12" s="692"/>
      <c r="CB12" s="692"/>
      <c r="CC12" s="692"/>
      <c r="CD12" s="692"/>
      <c r="CE12" s="692"/>
      <c r="CF12" s="692"/>
      <c r="CG12" s="693"/>
      <c r="CH12" s="703"/>
      <c r="CI12" s="698"/>
      <c r="CJ12" s="698"/>
      <c r="CK12" s="698"/>
      <c r="CL12" s="704"/>
      <c r="CM12" s="703"/>
      <c r="CN12" s="698"/>
      <c r="CO12" s="698"/>
      <c r="CP12" s="698"/>
      <c r="CQ12" s="704"/>
      <c r="CR12" s="703"/>
      <c r="CS12" s="698"/>
      <c r="CT12" s="698"/>
      <c r="CU12" s="698"/>
      <c r="CV12" s="704"/>
      <c r="CW12" s="703"/>
      <c r="CX12" s="698"/>
      <c r="CY12" s="698"/>
      <c r="CZ12" s="698"/>
      <c r="DA12" s="704"/>
      <c r="DB12" s="703"/>
      <c r="DC12" s="698"/>
      <c r="DD12" s="698"/>
      <c r="DE12" s="698"/>
      <c r="DF12" s="704"/>
      <c r="DG12" s="703"/>
      <c r="DH12" s="698"/>
      <c r="DI12" s="698"/>
      <c r="DJ12" s="698"/>
      <c r="DK12" s="704"/>
      <c r="DL12" s="703"/>
      <c r="DM12" s="698"/>
      <c r="DN12" s="698"/>
      <c r="DO12" s="698"/>
      <c r="DP12" s="704"/>
      <c r="DQ12" s="703"/>
      <c r="DR12" s="698"/>
      <c r="DS12" s="698"/>
      <c r="DT12" s="698"/>
      <c r="DU12" s="704"/>
      <c r="DV12" s="691"/>
      <c r="DW12" s="692"/>
      <c r="DX12" s="692"/>
      <c r="DY12" s="692"/>
      <c r="DZ12" s="705"/>
      <c r="EA12" s="67"/>
    </row>
    <row r="13" spans="1:131" s="47" customFormat="1" ht="26.25" customHeight="1" x14ac:dyDescent="0.2">
      <c r="A13" s="52">
        <v>7</v>
      </c>
      <c r="B13" s="691"/>
      <c r="C13" s="692"/>
      <c r="D13" s="692"/>
      <c r="E13" s="692"/>
      <c r="F13" s="692"/>
      <c r="G13" s="692"/>
      <c r="H13" s="692"/>
      <c r="I13" s="692"/>
      <c r="J13" s="692"/>
      <c r="K13" s="692"/>
      <c r="L13" s="692"/>
      <c r="M13" s="692"/>
      <c r="N13" s="692"/>
      <c r="O13" s="692"/>
      <c r="P13" s="693"/>
      <c r="Q13" s="694"/>
      <c r="R13" s="695"/>
      <c r="S13" s="695"/>
      <c r="T13" s="695"/>
      <c r="U13" s="695"/>
      <c r="V13" s="695"/>
      <c r="W13" s="695"/>
      <c r="X13" s="695"/>
      <c r="Y13" s="695"/>
      <c r="Z13" s="695"/>
      <c r="AA13" s="695"/>
      <c r="AB13" s="695"/>
      <c r="AC13" s="695"/>
      <c r="AD13" s="695"/>
      <c r="AE13" s="696"/>
      <c r="AF13" s="697"/>
      <c r="AG13" s="698"/>
      <c r="AH13" s="698"/>
      <c r="AI13" s="698"/>
      <c r="AJ13" s="699"/>
      <c r="AK13" s="700"/>
      <c r="AL13" s="695"/>
      <c r="AM13" s="695"/>
      <c r="AN13" s="695"/>
      <c r="AO13" s="695"/>
      <c r="AP13" s="695"/>
      <c r="AQ13" s="695"/>
      <c r="AR13" s="695"/>
      <c r="AS13" s="695"/>
      <c r="AT13" s="695"/>
      <c r="AU13" s="701"/>
      <c r="AV13" s="701"/>
      <c r="AW13" s="701"/>
      <c r="AX13" s="701"/>
      <c r="AY13" s="702"/>
      <c r="AZ13" s="56"/>
      <c r="BA13" s="56"/>
      <c r="BB13" s="56"/>
      <c r="BC13" s="56"/>
      <c r="BD13" s="56"/>
      <c r="BE13" s="67"/>
      <c r="BF13" s="67"/>
      <c r="BG13" s="67"/>
      <c r="BH13" s="67"/>
      <c r="BI13" s="67"/>
      <c r="BJ13" s="67"/>
      <c r="BK13" s="67"/>
      <c r="BL13" s="67"/>
      <c r="BM13" s="67"/>
      <c r="BN13" s="67"/>
      <c r="BO13" s="67"/>
      <c r="BP13" s="67"/>
      <c r="BQ13" s="52">
        <v>7</v>
      </c>
      <c r="BR13" s="72"/>
      <c r="BS13" s="691"/>
      <c r="BT13" s="692"/>
      <c r="BU13" s="692"/>
      <c r="BV13" s="692"/>
      <c r="BW13" s="692"/>
      <c r="BX13" s="692"/>
      <c r="BY13" s="692"/>
      <c r="BZ13" s="692"/>
      <c r="CA13" s="692"/>
      <c r="CB13" s="692"/>
      <c r="CC13" s="692"/>
      <c r="CD13" s="692"/>
      <c r="CE13" s="692"/>
      <c r="CF13" s="692"/>
      <c r="CG13" s="693"/>
      <c r="CH13" s="703"/>
      <c r="CI13" s="698"/>
      <c r="CJ13" s="698"/>
      <c r="CK13" s="698"/>
      <c r="CL13" s="704"/>
      <c r="CM13" s="703"/>
      <c r="CN13" s="698"/>
      <c r="CO13" s="698"/>
      <c r="CP13" s="698"/>
      <c r="CQ13" s="704"/>
      <c r="CR13" s="703"/>
      <c r="CS13" s="698"/>
      <c r="CT13" s="698"/>
      <c r="CU13" s="698"/>
      <c r="CV13" s="704"/>
      <c r="CW13" s="703"/>
      <c r="CX13" s="698"/>
      <c r="CY13" s="698"/>
      <c r="CZ13" s="698"/>
      <c r="DA13" s="704"/>
      <c r="DB13" s="703"/>
      <c r="DC13" s="698"/>
      <c r="DD13" s="698"/>
      <c r="DE13" s="698"/>
      <c r="DF13" s="704"/>
      <c r="DG13" s="703"/>
      <c r="DH13" s="698"/>
      <c r="DI13" s="698"/>
      <c r="DJ13" s="698"/>
      <c r="DK13" s="704"/>
      <c r="DL13" s="703"/>
      <c r="DM13" s="698"/>
      <c r="DN13" s="698"/>
      <c r="DO13" s="698"/>
      <c r="DP13" s="704"/>
      <c r="DQ13" s="703"/>
      <c r="DR13" s="698"/>
      <c r="DS13" s="698"/>
      <c r="DT13" s="698"/>
      <c r="DU13" s="704"/>
      <c r="DV13" s="691"/>
      <c r="DW13" s="692"/>
      <c r="DX13" s="692"/>
      <c r="DY13" s="692"/>
      <c r="DZ13" s="705"/>
      <c r="EA13" s="67"/>
    </row>
    <row r="14" spans="1:131" s="47" customFormat="1" ht="26.25" customHeight="1" x14ac:dyDescent="0.2">
      <c r="A14" s="52">
        <v>8</v>
      </c>
      <c r="B14" s="691"/>
      <c r="C14" s="692"/>
      <c r="D14" s="692"/>
      <c r="E14" s="692"/>
      <c r="F14" s="692"/>
      <c r="G14" s="692"/>
      <c r="H14" s="692"/>
      <c r="I14" s="692"/>
      <c r="J14" s="692"/>
      <c r="K14" s="692"/>
      <c r="L14" s="692"/>
      <c r="M14" s="692"/>
      <c r="N14" s="692"/>
      <c r="O14" s="692"/>
      <c r="P14" s="693"/>
      <c r="Q14" s="694"/>
      <c r="R14" s="695"/>
      <c r="S14" s="695"/>
      <c r="T14" s="695"/>
      <c r="U14" s="695"/>
      <c r="V14" s="695"/>
      <c r="W14" s="695"/>
      <c r="X14" s="695"/>
      <c r="Y14" s="695"/>
      <c r="Z14" s="695"/>
      <c r="AA14" s="695"/>
      <c r="AB14" s="695"/>
      <c r="AC14" s="695"/>
      <c r="AD14" s="695"/>
      <c r="AE14" s="696"/>
      <c r="AF14" s="697"/>
      <c r="AG14" s="698"/>
      <c r="AH14" s="698"/>
      <c r="AI14" s="698"/>
      <c r="AJ14" s="699"/>
      <c r="AK14" s="700"/>
      <c r="AL14" s="695"/>
      <c r="AM14" s="695"/>
      <c r="AN14" s="695"/>
      <c r="AO14" s="695"/>
      <c r="AP14" s="695"/>
      <c r="AQ14" s="695"/>
      <c r="AR14" s="695"/>
      <c r="AS14" s="695"/>
      <c r="AT14" s="695"/>
      <c r="AU14" s="701"/>
      <c r="AV14" s="701"/>
      <c r="AW14" s="701"/>
      <c r="AX14" s="701"/>
      <c r="AY14" s="702"/>
      <c r="AZ14" s="56"/>
      <c r="BA14" s="56"/>
      <c r="BB14" s="56"/>
      <c r="BC14" s="56"/>
      <c r="BD14" s="56"/>
      <c r="BE14" s="67"/>
      <c r="BF14" s="67"/>
      <c r="BG14" s="67"/>
      <c r="BH14" s="67"/>
      <c r="BI14" s="67"/>
      <c r="BJ14" s="67"/>
      <c r="BK14" s="67"/>
      <c r="BL14" s="67"/>
      <c r="BM14" s="67"/>
      <c r="BN14" s="67"/>
      <c r="BO14" s="67"/>
      <c r="BP14" s="67"/>
      <c r="BQ14" s="52">
        <v>8</v>
      </c>
      <c r="BR14" s="72"/>
      <c r="BS14" s="691"/>
      <c r="BT14" s="692"/>
      <c r="BU14" s="692"/>
      <c r="BV14" s="692"/>
      <c r="BW14" s="692"/>
      <c r="BX14" s="692"/>
      <c r="BY14" s="692"/>
      <c r="BZ14" s="692"/>
      <c r="CA14" s="692"/>
      <c r="CB14" s="692"/>
      <c r="CC14" s="692"/>
      <c r="CD14" s="692"/>
      <c r="CE14" s="692"/>
      <c r="CF14" s="692"/>
      <c r="CG14" s="693"/>
      <c r="CH14" s="703"/>
      <c r="CI14" s="698"/>
      <c r="CJ14" s="698"/>
      <c r="CK14" s="698"/>
      <c r="CL14" s="704"/>
      <c r="CM14" s="703"/>
      <c r="CN14" s="698"/>
      <c r="CO14" s="698"/>
      <c r="CP14" s="698"/>
      <c r="CQ14" s="704"/>
      <c r="CR14" s="703"/>
      <c r="CS14" s="698"/>
      <c r="CT14" s="698"/>
      <c r="CU14" s="698"/>
      <c r="CV14" s="704"/>
      <c r="CW14" s="703"/>
      <c r="CX14" s="698"/>
      <c r="CY14" s="698"/>
      <c r="CZ14" s="698"/>
      <c r="DA14" s="704"/>
      <c r="DB14" s="703"/>
      <c r="DC14" s="698"/>
      <c r="DD14" s="698"/>
      <c r="DE14" s="698"/>
      <c r="DF14" s="704"/>
      <c r="DG14" s="703"/>
      <c r="DH14" s="698"/>
      <c r="DI14" s="698"/>
      <c r="DJ14" s="698"/>
      <c r="DK14" s="704"/>
      <c r="DL14" s="703"/>
      <c r="DM14" s="698"/>
      <c r="DN14" s="698"/>
      <c r="DO14" s="698"/>
      <c r="DP14" s="704"/>
      <c r="DQ14" s="703"/>
      <c r="DR14" s="698"/>
      <c r="DS14" s="698"/>
      <c r="DT14" s="698"/>
      <c r="DU14" s="704"/>
      <c r="DV14" s="691"/>
      <c r="DW14" s="692"/>
      <c r="DX14" s="692"/>
      <c r="DY14" s="692"/>
      <c r="DZ14" s="705"/>
      <c r="EA14" s="67"/>
    </row>
    <row r="15" spans="1:131" s="47" customFormat="1" ht="26.25" customHeight="1" x14ac:dyDescent="0.2">
      <c r="A15" s="52">
        <v>9</v>
      </c>
      <c r="B15" s="691"/>
      <c r="C15" s="692"/>
      <c r="D15" s="692"/>
      <c r="E15" s="692"/>
      <c r="F15" s="692"/>
      <c r="G15" s="692"/>
      <c r="H15" s="692"/>
      <c r="I15" s="692"/>
      <c r="J15" s="692"/>
      <c r="K15" s="692"/>
      <c r="L15" s="692"/>
      <c r="M15" s="692"/>
      <c r="N15" s="692"/>
      <c r="O15" s="692"/>
      <c r="P15" s="693"/>
      <c r="Q15" s="694"/>
      <c r="R15" s="695"/>
      <c r="S15" s="695"/>
      <c r="T15" s="695"/>
      <c r="U15" s="695"/>
      <c r="V15" s="695"/>
      <c r="W15" s="695"/>
      <c r="X15" s="695"/>
      <c r="Y15" s="695"/>
      <c r="Z15" s="695"/>
      <c r="AA15" s="695"/>
      <c r="AB15" s="695"/>
      <c r="AC15" s="695"/>
      <c r="AD15" s="695"/>
      <c r="AE15" s="696"/>
      <c r="AF15" s="697"/>
      <c r="AG15" s="698"/>
      <c r="AH15" s="698"/>
      <c r="AI15" s="698"/>
      <c r="AJ15" s="699"/>
      <c r="AK15" s="700"/>
      <c r="AL15" s="695"/>
      <c r="AM15" s="695"/>
      <c r="AN15" s="695"/>
      <c r="AO15" s="695"/>
      <c r="AP15" s="695"/>
      <c r="AQ15" s="695"/>
      <c r="AR15" s="695"/>
      <c r="AS15" s="695"/>
      <c r="AT15" s="695"/>
      <c r="AU15" s="701"/>
      <c r="AV15" s="701"/>
      <c r="AW15" s="701"/>
      <c r="AX15" s="701"/>
      <c r="AY15" s="702"/>
      <c r="AZ15" s="56"/>
      <c r="BA15" s="56"/>
      <c r="BB15" s="56"/>
      <c r="BC15" s="56"/>
      <c r="BD15" s="56"/>
      <c r="BE15" s="67"/>
      <c r="BF15" s="67"/>
      <c r="BG15" s="67"/>
      <c r="BH15" s="67"/>
      <c r="BI15" s="67"/>
      <c r="BJ15" s="67"/>
      <c r="BK15" s="67"/>
      <c r="BL15" s="67"/>
      <c r="BM15" s="67"/>
      <c r="BN15" s="67"/>
      <c r="BO15" s="67"/>
      <c r="BP15" s="67"/>
      <c r="BQ15" s="52">
        <v>9</v>
      </c>
      <c r="BR15" s="72"/>
      <c r="BS15" s="691"/>
      <c r="BT15" s="692"/>
      <c r="BU15" s="692"/>
      <c r="BV15" s="692"/>
      <c r="BW15" s="692"/>
      <c r="BX15" s="692"/>
      <c r="BY15" s="692"/>
      <c r="BZ15" s="692"/>
      <c r="CA15" s="692"/>
      <c r="CB15" s="692"/>
      <c r="CC15" s="692"/>
      <c r="CD15" s="692"/>
      <c r="CE15" s="692"/>
      <c r="CF15" s="692"/>
      <c r="CG15" s="693"/>
      <c r="CH15" s="703"/>
      <c r="CI15" s="698"/>
      <c r="CJ15" s="698"/>
      <c r="CK15" s="698"/>
      <c r="CL15" s="704"/>
      <c r="CM15" s="703"/>
      <c r="CN15" s="698"/>
      <c r="CO15" s="698"/>
      <c r="CP15" s="698"/>
      <c r="CQ15" s="704"/>
      <c r="CR15" s="703"/>
      <c r="CS15" s="698"/>
      <c r="CT15" s="698"/>
      <c r="CU15" s="698"/>
      <c r="CV15" s="704"/>
      <c r="CW15" s="703"/>
      <c r="CX15" s="698"/>
      <c r="CY15" s="698"/>
      <c r="CZ15" s="698"/>
      <c r="DA15" s="704"/>
      <c r="DB15" s="703"/>
      <c r="DC15" s="698"/>
      <c r="DD15" s="698"/>
      <c r="DE15" s="698"/>
      <c r="DF15" s="704"/>
      <c r="DG15" s="703"/>
      <c r="DH15" s="698"/>
      <c r="DI15" s="698"/>
      <c r="DJ15" s="698"/>
      <c r="DK15" s="704"/>
      <c r="DL15" s="703"/>
      <c r="DM15" s="698"/>
      <c r="DN15" s="698"/>
      <c r="DO15" s="698"/>
      <c r="DP15" s="704"/>
      <c r="DQ15" s="703"/>
      <c r="DR15" s="698"/>
      <c r="DS15" s="698"/>
      <c r="DT15" s="698"/>
      <c r="DU15" s="704"/>
      <c r="DV15" s="691"/>
      <c r="DW15" s="692"/>
      <c r="DX15" s="692"/>
      <c r="DY15" s="692"/>
      <c r="DZ15" s="705"/>
      <c r="EA15" s="67"/>
    </row>
    <row r="16" spans="1:131" s="47" customFormat="1" ht="26.25" customHeight="1" x14ac:dyDescent="0.2">
      <c r="A16" s="52">
        <v>10</v>
      </c>
      <c r="B16" s="691"/>
      <c r="C16" s="692"/>
      <c r="D16" s="692"/>
      <c r="E16" s="692"/>
      <c r="F16" s="692"/>
      <c r="G16" s="692"/>
      <c r="H16" s="692"/>
      <c r="I16" s="692"/>
      <c r="J16" s="692"/>
      <c r="K16" s="692"/>
      <c r="L16" s="692"/>
      <c r="M16" s="692"/>
      <c r="N16" s="692"/>
      <c r="O16" s="692"/>
      <c r="P16" s="693"/>
      <c r="Q16" s="694"/>
      <c r="R16" s="695"/>
      <c r="S16" s="695"/>
      <c r="T16" s="695"/>
      <c r="U16" s="695"/>
      <c r="V16" s="695"/>
      <c r="W16" s="695"/>
      <c r="X16" s="695"/>
      <c r="Y16" s="695"/>
      <c r="Z16" s="695"/>
      <c r="AA16" s="695"/>
      <c r="AB16" s="695"/>
      <c r="AC16" s="695"/>
      <c r="AD16" s="695"/>
      <c r="AE16" s="696"/>
      <c r="AF16" s="697"/>
      <c r="AG16" s="698"/>
      <c r="AH16" s="698"/>
      <c r="AI16" s="698"/>
      <c r="AJ16" s="699"/>
      <c r="AK16" s="700"/>
      <c r="AL16" s="695"/>
      <c r="AM16" s="695"/>
      <c r="AN16" s="695"/>
      <c r="AO16" s="695"/>
      <c r="AP16" s="695"/>
      <c r="AQ16" s="695"/>
      <c r="AR16" s="695"/>
      <c r="AS16" s="695"/>
      <c r="AT16" s="695"/>
      <c r="AU16" s="701"/>
      <c r="AV16" s="701"/>
      <c r="AW16" s="701"/>
      <c r="AX16" s="701"/>
      <c r="AY16" s="702"/>
      <c r="AZ16" s="56"/>
      <c r="BA16" s="56"/>
      <c r="BB16" s="56"/>
      <c r="BC16" s="56"/>
      <c r="BD16" s="56"/>
      <c r="BE16" s="67"/>
      <c r="BF16" s="67"/>
      <c r="BG16" s="67"/>
      <c r="BH16" s="67"/>
      <c r="BI16" s="67"/>
      <c r="BJ16" s="67"/>
      <c r="BK16" s="67"/>
      <c r="BL16" s="67"/>
      <c r="BM16" s="67"/>
      <c r="BN16" s="67"/>
      <c r="BO16" s="67"/>
      <c r="BP16" s="67"/>
      <c r="BQ16" s="52">
        <v>10</v>
      </c>
      <c r="BR16" s="72"/>
      <c r="BS16" s="691"/>
      <c r="BT16" s="692"/>
      <c r="BU16" s="692"/>
      <c r="BV16" s="692"/>
      <c r="BW16" s="692"/>
      <c r="BX16" s="692"/>
      <c r="BY16" s="692"/>
      <c r="BZ16" s="692"/>
      <c r="CA16" s="692"/>
      <c r="CB16" s="692"/>
      <c r="CC16" s="692"/>
      <c r="CD16" s="692"/>
      <c r="CE16" s="692"/>
      <c r="CF16" s="692"/>
      <c r="CG16" s="693"/>
      <c r="CH16" s="703"/>
      <c r="CI16" s="698"/>
      <c r="CJ16" s="698"/>
      <c r="CK16" s="698"/>
      <c r="CL16" s="704"/>
      <c r="CM16" s="703"/>
      <c r="CN16" s="698"/>
      <c r="CO16" s="698"/>
      <c r="CP16" s="698"/>
      <c r="CQ16" s="704"/>
      <c r="CR16" s="703"/>
      <c r="CS16" s="698"/>
      <c r="CT16" s="698"/>
      <c r="CU16" s="698"/>
      <c r="CV16" s="704"/>
      <c r="CW16" s="703"/>
      <c r="CX16" s="698"/>
      <c r="CY16" s="698"/>
      <c r="CZ16" s="698"/>
      <c r="DA16" s="704"/>
      <c r="DB16" s="703"/>
      <c r="DC16" s="698"/>
      <c r="DD16" s="698"/>
      <c r="DE16" s="698"/>
      <c r="DF16" s="704"/>
      <c r="DG16" s="703"/>
      <c r="DH16" s="698"/>
      <c r="DI16" s="698"/>
      <c r="DJ16" s="698"/>
      <c r="DK16" s="704"/>
      <c r="DL16" s="703"/>
      <c r="DM16" s="698"/>
      <c r="DN16" s="698"/>
      <c r="DO16" s="698"/>
      <c r="DP16" s="704"/>
      <c r="DQ16" s="703"/>
      <c r="DR16" s="698"/>
      <c r="DS16" s="698"/>
      <c r="DT16" s="698"/>
      <c r="DU16" s="704"/>
      <c r="DV16" s="691"/>
      <c r="DW16" s="692"/>
      <c r="DX16" s="692"/>
      <c r="DY16" s="692"/>
      <c r="DZ16" s="705"/>
      <c r="EA16" s="67"/>
    </row>
    <row r="17" spans="1:131" s="47" customFormat="1" ht="26.25" customHeight="1" x14ac:dyDescent="0.2">
      <c r="A17" s="52">
        <v>11</v>
      </c>
      <c r="B17" s="691"/>
      <c r="C17" s="692"/>
      <c r="D17" s="692"/>
      <c r="E17" s="692"/>
      <c r="F17" s="692"/>
      <c r="G17" s="692"/>
      <c r="H17" s="692"/>
      <c r="I17" s="692"/>
      <c r="J17" s="692"/>
      <c r="K17" s="692"/>
      <c r="L17" s="692"/>
      <c r="M17" s="692"/>
      <c r="N17" s="692"/>
      <c r="O17" s="692"/>
      <c r="P17" s="693"/>
      <c r="Q17" s="694"/>
      <c r="R17" s="695"/>
      <c r="S17" s="695"/>
      <c r="T17" s="695"/>
      <c r="U17" s="695"/>
      <c r="V17" s="695"/>
      <c r="W17" s="695"/>
      <c r="X17" s="695"/>
      <c r="Y17" s="695"/>
      <c r="Z17" s="695"/>
      <c r="AA17" s="695"/>
      <c r="AB17" s="695"/>
      <c r="AC17" s="695"/>
      <c r="AD17" s="695"/>
      <c r="AE17" s="696"/>
      <c r="AF17" s="697"/>
      <c r="AG17" s="698"/>
      <c r="AH17" s="698"/>
      <c r="AI17" s="698"/>
      <c r="AJ17" s="699"/>
      <c r="AK17" s="700"/>
      <c r="AL17" s="695"/>
      <c r="AM17" s="695"/>
      <c r="AN17" s="695"/>
      <c r="AO17" s="695"/>
      <c r="AP17" s="695"/>
      <c r="AQ17" s="695"/>
      <c r="AR17" s="695"/>
      <c r="AS17" s="695"/>
      <c r="AT17" s="695"/>
      <c r="AU17" s="701"/>
      <c r="AV17" s="701"/>
      <c r="AW17" s="701"/>
      <c r="AX17" s="701"/>
      <c r="AY17" s="702"/>
      <c r="AZ17" s="56"/>
      <c r="BA17" s="56"/>
      <c r="BB17" s="56"/>
      <c r="BC17" s="56"/>
      <c r="BD17" s="56"/>
      <c r="BE17" s="67"/>
      <c r="BF17" s="67"/>
      <c r="BG17" s="67"/>
      <c r="BH17" s="67"/>
      <c r="BI17" s="67"/>
      <c r="BJ17" s="67"/>
      <c r="BK17" s="67"/>
      <c r="BL17" s="67"/>
      <c r="BM17" s="67"/>
      <c r="BN17" s="67"/>
      <c r="BO17" s="67"/>
      <c r="BP17" s="67"/>
      <c r="BQ17" s="52">
        <v>11</v>
      </c>
      <c r="BR17" s="72"/>
      <c r="BS17" s="691"/>
      <c r="BT17" s="692"/>
      <c r="BU17" s="692"/>
      <c r="BV17" s="692"/>
      <c r="BW17" s="692"/>
      <c r="BX17" s="692"/>
      <c r="BY17" s="692"/>
      <c r="BZ17" s="692"/>
      <c r="CA17" s="692"/>
      <c r="CB17" s="692"/>
      <c r="CC17" s="692"/>
      <c r="CD17" s="692"/>
      <c r="CE17" s="692"/>
      <c r="CF17" s="692"/>
      <c r="CG17" s="693"/>
      <c r="CH17" s="703"/>
      <c r="CI17" s="698"/>
      <c r="CJ17" s="698"/>
      <c r="CK17" s="698"/>
      <c r="CL17" s="704"/>
      <c r="CM17" s="703"/>
      <c r="CN17" s="698"/>
      <c r="CO17" s="698"/>
      <c r="CP17" s="698"/>
      <c r="CQ17" s="704"/>
      <c r="CR17" s="703"/>
      <c r="CS17" s="698"/>
      <c r="CT17" s="698"/>
      <c r="CU17" s="698"/>
      <c r="CV17" s="704"/>
      <c r="CW17" s="703"/>
      <c r="CX17" s="698"/>
      <c r="CY17" s="698"/>
      <c r="CZ17" s="698"/>
      <c r="DA17" s="704"/>
      <c r="DB17" s="703"/>
      <c r="DC17" s="698"/>
      <c r="DD17" s="698"/>
      <c r="DE17" s="698"/>
      <c r="DF17" s="704"/>
      <c r="DG17" s="703"/>
      <c r="DH17" s="698"/>
      <c r="DI17" s="698"/>
      <c r="DJ17" s="698"/>
      <c r="DK17" s="704"/>
      <c r="DL17" s="703"/>
      <c r="DM17" s="698"/>
      <c r="DN17" s="698"/>
      <c r="DO17" s="698"/>
      <c r="DP17" s="704"/>
      <c r="DQ17" s="703"/>
      <c r="DR17" s="698"/>
      <c r="DS17" s="698"/>
      <c r="DT17" s="698"/>
      <c r="DU17" s="704"/>
      <c r="DV17" s="691"/>
      <c r="DW17" s="692"/>
      <c r="DX17" s="692"/>
      <c r="DY17" s="692"/>
      <c r="DZ17" s="705"/>
      <c r="EA17" s="67"/>
    </row>
    <row r="18" spans="1:131" s="47" customFormat="1" ht="26.25" customHeight="1" x14ac:dyDescent="0.2">
      <c r="A18" s="52">
        <v>12</v>
      </c>
      <c r="B18" s="691"/>
      <c r="C18" s="692"/>
      <c r="D18" s="692"/>
      <c r="E18" s="692"/>
      <c r="F18" s="692"/>
      <c r="G18" s="692"/>
      <c r="H18" s="692"/>
      <c r="I18" s="692"/>
      <c r="J18" s="692"/>
      <c r="K18" s="692"/>
      <c r="L18" s="692"/>
      <c r="M18" s="692"/>
      <c r="N18" s="692"/>
      <c r="O18" s="692"/>
      <c r="P18" s="693"/>
      <c r="Q18" s="694"/>
      <c r="R18" s="695"/>
      <c r="S18" s="695"/>
      <c r="T18" s="695"/>
      <c r="U18" s="695"/>
      <c r="V18" s="695"/>
      <c r="W18" s="695"/>
      <c r="X18" s="695"/>
      <c r="Y18" s="695"/>
      <c r="Z18" s="695"/>
      <c r="AA18" s="695"/>
      <c r="AB18" s="695"/>
      <c r="AC18" s="695"/>
      <c r="AD18" s="695"/>
      <c r="AE18" s="696"/>
      <c r="AF18" s="697"/>
      <c r="AG18" s="698"/>
      <c r="AH18" s="698"/>
      <c r="AI18" s="698"/>
      <c r="AJ18" s="699"/>
      <c r="AK18" s="700"/>
      <c r="AL18" s="695"/>
      <c r="AM18" s="695"/>
      <c r="AN18" s="695"/>
      <c r="AO18" s="695"/>
      <c r="AP18" s="695"/>
      <c r="AQ18" s="695"/>
      <c r="AR18" s="695"/>
      <c r="AS18" s="695"/>
      <c r="AT18" s="695"/>
      <c r="AU18" s="701"/>
      <c r="AV18" s="701"/>
      <c r="AW18" s="701"/>
      <c r="AX18" s="701"/>
      <c r="AY18" s="702"/>
      <c r="AZ18" s="56"/>
      <c r="BA18" s="56"/>
      <c r="BB18" s="56"/>
      <c r="BC18" s="56"/>
      <c r="BD18" s="56"/>
      <c r="BE18" s="67"/>
      <c r="BF18" s="67"/>
      <c r="BG18" s="67"/>
      <c r="BH18" s="67"/>
      <c r="BI18" s="67"/>
      <c r="BJ18" s="67"/>
      <c r="BK18" s="67"/>
      <c r="BL18" s="67"/>
      <c r="BM18" s="67"/>
      <c r="BN18" s="67"/>
      <c r="BO18" s="67"/>
      <c r="BP18" s="67"/>
      <c r="BQ18" s="52">
        <v>12</v>
      </c>
      <c r="BR18" s="72"/>
      <c r="BS18" s="691"/>
      <c r="BT18" s="692"/>
      <c r="BU18" s="692"/>
      <c r="BV18" s="692"/>
      <c r="BW18" s="692"/>
      <c r="BX18" s="692"/>
      <c r="BY18" s="692"/>
      <c r="BZ18" s="692"/>
      <c r="CA18" s="692"/>
      <c r="CB18" s="692"/>
      <c r="CC18" s="692"/>
      <c r="CD18" s="692"/>
      <c r="CE18" s="692"/>
      <c r="CF18" s="692"/>
      <c r="CG18" s="693"/>
      <c r="CH18" s="703"/>
      <c r="CI18" s="698"/>
      <c r="CJ18" s="698"/>
      <c r="CK18" s="698"/>
      <c r="CL18" s="704"/>
      <c r="CM18" s="703"/>
      <c r="CN18" s="698"/>
      <c r="CO18" s="698"/>
      <c r="CP18" s="698"/>
      <c r="CQ18" s="704"/>
      <c r="CR18" s="703"/>
      <c r="CS18" s="698"/>
      <c r="CT18" s="698"/>
      <c r="CU18" s="698"/>
      <c r="CV18" s="704"/>
      <c r="CW18" s="703"/>
      <c r="CX18" s="698"/>
      <c r="CY18" s="698"/>
      <c r="CZ18" s="698"/>
      <c r="DA18" s="704"/>
      <c r="DB18" s="703"/>
      <c r="DC18" s="698"/>
      <c r="DD18" s="698"/>
      <c r="DE18" s="698"/>
      <c r="DF18" s="704"/>
      <c r="DG18" s="703"/>
      <c r="DH18" s="698"/>
      <c r="DI18" s="698"/>
      <c r="DJ18" s="698"/>
      <c r="DK18" s="704"/>
      <c r="DL18" s="703"/>
      <c r="DM18" s="698"/>
      <c r="DN18" s="698"/>
      <c r="DO18" s="698"/>
      <c r="DP18" s="704"/>
      <c r="DQ18" s="703"/>
      <c r="DR18" s="698"/>
      <c r="DS18" s="698"/>
      <c r="DT18" s="698"/>
      <c r="DU18" s="704"/>
      <c r="DV18" s="691"/>
      <c r="DW18" s="692"/>
      <c r="DX18" s="692"/>
      <c r="DY18" s="692"/>
      <c r="DZ18" s="705"/>
      <c r="EA18" s="67"/>
    </row>
    <row r="19" spans="1:131" s="47" customFormat="1" ht="26.25" customHeight="1" x14ac:dyDescent="0.2">
      <c r="A19" s="52">
        <v>13</v>
      </c>
      <c r="B19" s="691"/>
      <c r="C19" s="692"/>
      <c r="D19" s="692"/>
      <c r="E19" s="692"/>
      <c r="F19" s="692"/>
      <c r="G19" s="692"/>
      <c r="H19" s="692"/>
      <c r="I19" s="692"/>
      <c r="J19" s="692"/>
      <c r="K19" s="692"/>
      <c r="L19" s="692"/>
      <c r="M19" s="692"/>
      <c r="N19" s="692"/>
      <c r="O19" s="692"/>
      <c r="P19" s="693"/>
      <c r="Q19" s="694"/>
      <c r="R19" s="695"/>
      <c r="S19" s="695"/>
      <c r="T19" s="695"/>
      <c r="U19" s="695"/>
      <c r="V19" s="695"/>
      <c r="W19" s="695"/>
      <c r="X19" s="695"/>
      <c r="Y19" s="695"/>
      <c r="Z19" s="695"/>
      <c r="AA19" s="695"/>
      <c r="AB19" s="695"/>
      <c r="AC19" s="695"/>
      <c r="AD19" s="695"/>
      <c r="AE19" s="696"/>
      <c r="AF19" s="697"/>
      <c r="AG19" s="698"/>
      <c r="AH19" s="698"/>
      <c r="AI19" s="698"/>
      <c r="AJ19" s="699"/>
      <c r="AK19" s="700"/>
      <c r="AL19" s="695"/>
      <c r="AM19" s="695"/>
      <c r="AN19" s="695"/>
      <c r="AO19" s="695"/>
      <c r="AP19" s="695"/>
      <c r="AQ19" s="695"/>
      <c r="AR19" s="695"/>
      <c r="AS19" s="695"/>
      <c r="AT19" s="695"/>
      <c r="AU19" s="701"/>
      <c r="AV19" s="701"/>
      <c r="AW19" s="701"/>
      <c r="AX19" s="701"/>
      <c r="AY19" s="702"/>
      <c r="AZ19" s="56"/>
      <c r="BA19" s="56"/>
      <c r="BB19" s="56"/>
      <c r="BC19" s="56"/>
      <c r="BD19" s="56"/>
      <c r="BE19" s="67"/>
      <c r="BF19" s="67"/>
      <c r="BG19" s="67"/>
      <c r="BH19" s="67"/>
      <c r="BI19" s="67"/>
      <c r="BJ19" s="67"/>
      <c r="BK19" s="67"/>
      <c r="BL19" s="67"/>
      <c r="BM19" s="67"/>
      <c r="BN19" s="67"/>
      <c r="BO19" s="67"/>
      <c r="BP19" s="67"/>
      <c r="BQ19" s="52">
        <v>13</v>
      </c>
      <c r="BR19" s="72"/>
      <c r="BS19" s="691"/>
      <c r="BT19" s="692"/>
      <c r="BU19" s="692"/>
      <c r="BV19" s="692"/>
      <c r="BW19" s="692"/>
      <c r="BX19" s="692"/>
      <c r="BY19" s="692"/>
      <c r="BZ19" s="692"/>
      <c r="CA19" s="692"/>
      <c r="CB19" s="692"/>
      <c r="CC19" s="692"/>
      <c r="CD19" s="692"/>
      <c r="CE19" s="692"/>
      <c r="CF19" s="692"/>
      <c r="CG19" s="693"/>
      <c r="CH19" s="703"/>
      <c r="CI19" s="698"/>
      <c r="CJ19" s="698"/>
      <c r="CK19" s="698"/>
      <c r="CL19" s="704"/>
      <c r="CM19" s="703"/>
      <c r="CN19" s="698"/>
      <c r="CO19" s="698"/>
      <c r="CP19" s="698"/>
      <c r="CQ19" s="704"/>
      <c r="CR19" s="703"/>
      <c r="CS19" s="698"/>
      <c r="CT19" s="698"/>
      <c r="CU19" s="698"/>
      <c r="CV19" s="704"/>
      <c r="CW19" s="703"/>
      <c r="CX19" s="698"/>
      <c r="CY19" s="698"/>
      <c r="CZ19" s="698"/>
      <c r="DA19" s="704"/>
      <c r="DB19" s="703"/>
      <c r="DC19" s="698"/>
      <c r="DD19" s="698"/>
      <c r="DE19" s="698"/>
      <c r="DF19" s="704"/>
      <c r="DG19" s="703"/>
      <c r="DH19" s="698"/>
      <c r="DI19" s="698"/>
      <c r="DJ19" s="698"/>
      <c r="DK19" s="704"/>
      <c r="DL19" s="703"/>
      <c r="DM19" s="698"/>
      <c r="DN19" s="698"/>
      <c r="DO19" s="698"/>
      <c r="DP19" s="704"/>
      <c r="DQ19" s="703"/>
      <c r="DR19" s="698"/>
      <c r="DS19" s="698"/>
      <c r="DT19" s="698"/>
      <c r="DU19" s="704"/>
      <c r="DV19" s="691"/>
      <c r="DW19" s="692"/>
      <c r="DX19" s="692"/>
      <c r="DY19" s="692"/>
      <c r="DZ19" s="705"/>
      <c r="EA19" s="67"/>
    </row>
    <row r="20" spans="1:131" s="47" customFormat="1" ht="26.25" customHeight="1" x14ac:dyDescent="0.2">
      <c r="A20" s="52">
        <v>14</v>
      </c>
      <c r="B20" s="691"/>
      <c r="C20" s="692"/>
      <c r="D20" s="692"/>
      <c r="E20" s="692"/>
      <c r="F20" s="692"/>
      <c r="G20" s="692"/>
      <c r="H20" s="692"/>
      <c r="I20" s="692"/>
      <c r="J20" s="692"/>
      <c r="K20" s="692"/>
      <c r="L20" s="692"/>
      <c r="M20" s="692"/>
      <c r="N20" s="692"/>
      <c r="O20" s="692"/>
      <c r="P20" s="693"/>
      <c r="Q20" s="694"/>
      <c r="R20" s="695"/>
      <c r="S20" s="695"/>
      <c r="T20" s="695"/>
      <c r="U20" s="695"/>
      <c r="V20" s="695"/>
      <c r="W20" s="695"/>
      <c r="X20" s="695"/>
      <c r="Y20" s="695"/>
      <c r="Z20" s="695"/>
      <c r="AA20" s="695"/>
      <c r="AB20" s="695"/>
      <c r="AC20" s="695"/>
      <c r="AD20" s="695"/>
      <c r="AE20" s="696"/>
      <c r="AF20" s="697"/>
      <c r="AG20" s="698"/>
      <c r="AH20" s="698"/>
      <c r="AI20" s="698"/>
      <c r="AJ20" s="699"/>
      <c r="AK20" s="700"/>
      <c r="AL20" s="695"/>
      <c r="AM20" s="695"/>
      <c r="AN20" s="695"/>
      <c r="AO20" s="695"/>
      <c r="AP20" s="695"/>
      <c r="AQ20" s="695"/>
      <c r="AR20" s="695"/>
      <c r="AS20" s="695"/>
      <c r="AT20" s="695"/>
      <c r="AU20" s="701"/>
      <c r="AV20" s="701"/>
      <c r="AW20" s="701"/>
      <c r="AX20" s="701"/>
      <c r="AY20" s="702"/>
      <c r="AZ20" s="56"/>
      <c r="BA20" s="56"/>
      <c r="BB20" s="56"/>
      <c r="BC20" s="56"/>
      <c r="BD20" s="56"/>
      <c r="BE20" s="67"/>
      <c r="BF20" s="67"/>
      <c r="BG20" s="67"/>
      <c r="BH20" s="67"/>
      <c r="BI20" s="67"/>
      <c r="BJ20" s="67"/>
      <c r="BK20" s="67"/>
      <c r="BL20" s="67"/>
      <c r="BM20" s="67"/>
      <c r="BN20" s="67"/>
      <c r="BO20" s="67"/>
      <c r="BP20" s="67"/>
      <c r="BQ20" s="52">
        <v>14</v>
      </c>
      <c r="BR20" s="72"/>
      <c r="BS20" s="691"/>
      <c r="BT20" s="692"/>
      <c r="BU20" s="692"/>
      <c r="BV20" s="692"/>
      <c r="BW20" s="692"/>
      <c r="BX20" s="692"/>
      <c r="BY20" s="692"/>
      <c r="BZ20" s="692"/>
      <c r="CA20" s="692"/>
      <c r="CB20" s="692"/>
      <c r="CC20" s="692"/>
      <c r="CD20" s="692"/>
      <c r="CE20" s="692"/>
      <c r="CF20" s="692"/>
      <c r="CG20" s="693"/>
      <c r="CH20" s="703"/>
      <c r="CI20" s="698"/>
      <c r="CJ20" s="698"/>
      <c r="CK20" s="698"/>
      <c r="CL20" s="704"/>
      <c r="CM20" s="703"/>
      <c r="CN20" s="698"/>
      <c r="CO20" s="698"/>
      <c r="CP20" s="698"/>
      <c r="CQ20" s="704"/>
      <c r="CR20" s="703"/>
      <c r="CS20" s="698"/>
      <c r="CT20" s="698"/>
      <c r="CU20" s="698"/>
      <c r="CV20" s="704"/>
      <c r="CW20" s="703"/>
      <c r="CX20" s="698"/>
      <c r="CY20" s="698"/>
      <c r="CZ20" s="698"/>
      <c r="DA20" s="704"/>
      <c r="DB20" s="703"/>
      <c r="DC20" s="698"/>
      <c r="DD20" s="698"/>
      <c r="DE20" s="698"/>
      <c r="DF20" s="704"/>
      <c r="DG20" s="703"/>
      <c r="DH20" s="698"/>
      <c r="DI20" s="698"/>
      <c r="DJ20" s="698"/>
      <c r="DK20" s="704"/>
      <c r="DL20" s="703"/>
      <c r="DM20" s="698"/>
      <c r="DN20" s="698"/>
      <c r="DO20" s="698"/>
      <c r="DP20" s="704"/>
      <c r="DQ20" s="703"/>
      <c r="DR20" s="698"/>
      <c r="DS20" s="698"/>
      <c r="DT20" s="698"/>
      <c r="DU20" s="704"/>
      <c r="DV20" s="691"/>
      <c r="DW20" s="692"/>
      <c r="DX20" s="692"/>
      <c r="DY20" s="692"/>
      <c r="DZ20" s="705"/>
      <c r="EA20" s="67"/>
    </row>
    <row r="21" spans="1:131" s="47" customFormat="1" ht="26.25" customHeight="1" x14ac:dyDescent="0.2">
      <c r="A21" s="52">
        <v>15</v>
      </c>
      <c r="B21" s="691"/>
      <c r="C21" s="692"/>
      <c r="D21" s="692"/>
      <c r="E21" s="692"/>
      <c r="F21" s="692"/>
      <c r="G21" s="692"/>
      <c r="H21" s="692"/>
      <c r="I21" s="692"/>
      <c r="J21" s="692"/>
      <c r="K21" s="692"/>
      <c r="L21" s="692"/>
      <c r="M21" s="692"/>
      <c r="N21" s="692"/>
      <c r="O21" s="692"/>
      <c r="P21" s="693"/>
      <c r="Q21" s="694"/>
      <c r="R21" s="695"/>
      <c r="S21" s="695"/>
      <c r="T21" s="695"/>
      <c r="U21" s="695"/>
      <c r="V21" s="695"/>
      <c r="W21" s="695"/>
      <c r="X21" s="695"/>
      <c r="Y21" s="695"/>
      <c r="Z21" s="695"/>
      <c r="AA21" s="695"/>
      <c r="AB21" s="695"/>
      <c r="AC21" s="695"/>
      <c r="AD21" s="695"/>
      <c r="AE21" s="696"/>
      <c r="AF21" s="697"/>
      <c r="AG21" s="698"/>
      <c r="AH21" s="698"/>
      <c r="AI21" s="698"/>
      <c r="AJ21" s="699"/>
      <c r="AK21" s="700"/>
      <c r="AL21" s="695"/>
      <c r="AM21" s="695"/>
      <c r="AN21" s="695"/>
      <c r="AO21" s="695"/>
      <c r="AP21" s="695"/>
      <c r="AQ21" s="695"/>
      <c r="AR21" s="695"/>
      <c r="AS21" s="695"/>
      <c r="AT21" s="695"/>
      <c r="AU21" s="701"/>
      <c r="AV21" s="701"/>
      <c r="AW21" s="701"/>
      <c r="AX21" s="701"/>
      <c r="AY21" s="702"/>
      <c r="AZ21" s="56"/>
      <c r="BA21" s="56"/>
      <c r="BB21" s="56"/>
      <c r="BC21" s="56"/>
      <c r="BD21" s="56"/>
      <c r="BE21" s="67"/>
      <c r="BF21" s="67"/>
      <c r="BG21" s="67"/>
      <c r="BH21" s="67"/>
      <c r="BI21" s="67"/>
      <c r="BJ21" s="67"/>
      <c r="BK21" s="67"/>
      <c r="BL21" s="67"/>
      <c r="BM21" s="67"/>
      <c r="BN21" s="67"/>
      <c r="BO21" s="67"/>
      <c r="BP21" s="67"/>
      <c r="BQ21" s="52">
        <v>15</v>
      </c>
      <c r="BR21" s="72"/>
      <c r="BS21" s="691"/>
      <c r="BT21" s="692"/>
      <c r="BU21" s="692"/>
      <c r="BV21" s="692"/>
      <c r="BW21" s="692"/>
      <c r="BX21" s="692"/>
      <c r="BY21" s="692"/>
      <c r="BZ21" s="692"/>
      <c r="CA21" s="692"/>
      <c r="CB21" s="692"/>
      <c r="CC21" s="692"/>
      <c r="CD21" s="692"/>
      <c r="CE21" s="692"/>
      <c r="CF21" s="692"/>
      <c r="CG21" s="693"/>
      <c r="CH21" s="703"/>
      <c r="CI21" s="698"/>
      <c r="CJ21" s="698"/>
      <c r="CK21" s="698"/>
      <c r="CL21" s="704"/>
      <c r="CM21" s="703"/>
      <c r="CN21" s="698"/>
      <c r="CO21" s="698"/>
      <c r="CP21" s="698"/>
      <c r="CQ21" s="704"/>
      <c r="CR21" s="703"/>
      <c r="CS21" s="698"/>
      <c r="CT21" s="698"/>
      <c r="CU21" s="698"/>
      <c r="CV21" s="704"/>
      <c r="CW21" s="703"/>
      <c r="CX21" s="698"/>
      <c r="CY21" s="698"/>
      <c r="CZ21" s="698"/>
      <c r="DA21" s="704"/>
      <c r="DB21" s="703"/>
      <c r="DC21" s="698"/>
      <c r="DD21" s="698"/>
      <c r="DE21" s="698"/>
      <c r="DF21" s="704"/>
      <c r="DG21" s="703"/>
      <c r="DH21" s="698"/>
      <c r="DI21" s="698"/>
      <c r="DJ21" s="698"/>
      <c r="DK21" s="704"/>
      <c r="DL21" s="703"/>
      <c r="DM21" s="698"/>
      <c r="DN21" s="698"/>
      <c r="DO21" s="698"/>
      <c r="DP21" s="704"/>
      <c r="DQ21" s="703"/>
      <c r="DR21" s="698"/>
      <c r="DS21" s="698"/>
      <c r="DT21" s="698"/>
      <c r="DU21" s="704"/>
      <c r="DV21" s="691"/>
      <c r="DW21" s="692"/>
      <c r="DX21" s="692"/>
      <c r="DY21" s="692"/>
      <c r="DZ21" s="705"/>
      <c r="EA21" s="67"/>
    </row>
    <row r="22" spans="1:131" s="47" customFormat="1" ht="26.25" customHeight="1" x14ac:dyDescent="0.2">
      <c r="A22" s="52">
        <v>16</v>
      </c>
      <c r="B22" s="691"/>
      <c r="C22" s="692"/>
      <c r="D22" s="692"/>
      <c r="E22" s="692"/>
      <c r="F22" s="692"/>
      <c r="G22" s="692"/>
      <c r="H22" s="692"/>
      <c r="I22" s="692"/>
      <c r="J22" s="692"/>
      <c r="K22" s="692"/>
      <c r="L22" s="692"/>
      <c r="M22" s="692"/>
      <c r="N22" s="692"/>
      <c r="O22" s="692"/>
      <c r="P22" s="693"/>
      <c r="Q22" s="723"/>
      <c r="R22" s="724"/>
      <c r="S22" s="724"/>
      <c r="T22" s="724"/>
      <c r="U22" s="724"/>
      <c r="V22" s="724"/>
      <c r="W22" s="724"/>
      <c r="X22" s="724"/>
      <c r="Y22" s="724"/>
      <c r="Z22" s="724"/>
      <c r="AA22" s="724"/>
      <c r="AB22" s="724"/>
      <c r="AC22" s="724"/>
      <c r="AD22" s="724"/>
      <c r="AE22" s="725"/>
      <c r="AF22" s="697"/>
      <c r="AG22" s="698"/>
      <c r="AH22" s="698"/>
      <c r="AI22" s="698"/>
      <c r="AJ22" s="699"/>
      <c r="AK22" s="726"/>
      <c r="AL22" s="724"/>
      <c r="AM22" s="724"/>
      <c r="AN22" s="724"/>
      <c r="AO22" s="724"/>
      <c r="AP22" s="724"/>
      <c r="AQ22" s="724"/>
      <c r="AR22" s="724"/>
      <c r="AS22" s="724"/>
      <c r="AT22" s="724"/>
      <c r="AU22" s="727"/>
      <c r="AV22" s="727"/>
      <c r="AW22" s="727"/>
      <c r="AX22" s="727"/>
      <c r="AY22" s="728"/>
      <c r="AZ22" s="706" t="s">
        <v>461</v>
      </c>
      <c r="BA22" s="706"/>
      <c r="BB22" s="706"/>
      <c r="BC22" s="706"/>
      <c r="BD22" s="707"/>
      <c r="BE22" s="67"/>
      <c r="BF22" s="67"/>
      <c r="BG22" s="67"/>
      <c r="BH22" s="67"/>
      <c r="BI22" s="67"/>
      <c r="BJ22" s="67"/>
      <c r="BK22" s="67"/>
      <c r="BL22" s="67"/>
      <c r="BM22" s="67"/>
      <c r="BN22" s="67"/>
      <c r="BO22" s="67"/>
      <c r="BP22" s="67"/>
      <c r="BQ22" s="52">
        <v>16</v>
      </c>
      <c r="BR22" s="72"/>
      <c r="BS22" s="691"/>
      <c r="BT22" s="692"/>
      <c r="BU22" s="692"/>
      <c r="BV22" s="692"/>
      <c r="BW22" s="692"/>
      <c r="BX22" s="692"/>
      <c r="BY22" s="692"/>
      <c r="BZ22" s="692"/>
      <c r="CA22" s="692"/>
      <c r="CB22" s="692"/>
      <c r="CC22" s="692"/>
      <c r="CD22" s="692"/>
      <c r="CE22" s="692"/>
      <c r="CF22" s="692"/>
      <c r="CG22" s="693"/>
      <c r="CH22" s="703"/>
      <c r="CI22" s="698"/>
      <c r="CJ22" s="698"/>
      <c r="CK22" s="698"/>
      <c r="CL22" s="704"/>
      <c r="CM22" s="703"/>
      <c r="CN22" s="698"/>
      <c r="CO22" s="698"/>
      <c r="CP22" s="698"/>
      <c r="CQ22" s="704"/>
      <c r="CR22" s="703"/>
      <c r="CS22" s="698"/>
      <c r="CT22" s="698"/>
      <c r="CU22" s="698"/>
      <c r="CV22" s="704"/>
      <c r="CW22" s="703"/>
      <c r="CX22" s="698"/>
      <c r="CY22" s="698"/>
      <c r="CZ22" s="698"/>
      <c r="DA22" s="704"/>
      <c r="DB22" s="703"/>
      <c r="DC22" s="698"/>
      <c r="DD22" s="698"/>
      <c r="DE22" s="698"/>
      <c r="DF22" s="704"/>
      <c r="DG22" s="703"/>
      <c r="DH22" s="698"/>
      <c r="DI22" s="698"/>
      <c r="DJ22" s="698"/>
      <c r="DK22" s="704"/>
      <c r="DL22" s="703"/>
      <c r="DM22" s="698"/>
      <c r="DN22" s="698"/>
      <c r="DO22" s="698"/>
      <c r="DP22" s="704"/>
      <c r="DQ22" s="703"/>
      <c r="DR22" s="698"/>
      <c r="DS22" s="698"/>
      <c r="DT22" s="698"/>
      <c r="DU22" s="704"/>
      <c r="DV22" s="691"/>
      <c r="DW22" s="692"/>
      <c r="DX22" s="692"/>
      <c r="DY22" s="692"/>
      <c r="DZ22" s="705"/>
      <c r="EA22" s="67"/>
    </row>
    <row r="23" spans="1:131" s="47" customFormat="1" ht="26.25" customHeight="1" x14ac:dyDescent="0.2">
      <c r="A23" s="53" t="s">
        <v>253</v>
      </c>
      <c r="B23" s="708" t="s">
        <v>307</v>
      </c>
      <c r="C23" s="709"/>
      <c r="D23" s="709"/>
      <c r="E23" s="709"/>
      <c r="F23" s="709"/>
      <c r="G23" s="709"/>
      <c r="H23" s="709"/>
      <c r="I23" s="709"/>
      <c r="J23" s="709"/>
      <c r="K23" s="709"/>
      <c r="L23" s="709"/>
      <c r="M23" s="709"/>
      <c r="N23" s="709"/>
      <c r="O23" s="709"/>
      <c r="P23" s="710"/>
      <c r="Q23" s="711">
        <v>34055</v>
      </c>
      <c r="R23" s="712"/>
      <c r="S23" s="712"/>
      <c r="T23" s="712"/>
      <c r="U23" s="712"/>
      <c r="V23" s="712">
        <v>33161</v>
      </c>
      <c r="W23" s="712"/>
      <c r="X23" s="712"/>
      <c r="Y23" s="712"/>
      <c r="Z23" s="712"/>
      <c r="AA23" s="712">
        <v>893</v>
      </c>
      <c r="AB23" s="712"/>
      <c r="AC23" s="712"/>
      <c r="AD23" s="712"/>
      <c r="AE23" s="713"/>
      <c r="AF23" s="714">
        <v>733</v>
      </c>
      <c r="AG23" s="712"/>
      <c r="AH23" s="712"/>
      <c r="AI23" s="712"/>
      <c r="AJ23" s="715"/>
      <c r="AK23" s="716"/>
      <c r="AL23" s="717"/>
      <c r="AM23" s="717"/>
      <c r="AN23" s="717"/>
      <c r="AO23" s="717"/>
      <c r="AP23" s="712">
        <v>31012</v>
      </c>
      <c r="AQ23" s="712"/>
      <c r="AR23" s="712"/>
      <c r="AS23" s="712"/>
      <c r="AT23" s="712"/>
      <c r="AU23" s="718"/>
      <c r="AV23" s="718"/>
      <c r="AW23" s="718"/>
      <c r="AX23" s="718"/>
      <c r="AY23" s="719"/>
      <c r="AZ23" s="720" t="s">
        <v>202</v>
      </c>
      <c r="BA23" s="721"/>
      <c r="BB23" s="721"/>
      <c r="BC23" s="721"/>
      <c r="BD23" s="722"/>
      <c r="BE23" s="67"/>
      <c r="BF23" s="67"/>
      <c r="BG23" s="67"/>
      <c r="BH23" s="67"/>
      <c r="BI23" s="67"/>
      <c r="BJ23" s="67"/>
      <c r="BK23" s="67"/>
      <c r="BL23" s="67"/>
      <c r="BM23" s="67"/>
      <c r="BN23" s="67"/>
      <c r="BO23" s="67"/>
      <c r="BP23" s="67"/>
      <c r="BQ23" s="52">
        <v>17</v>
      </c>
      <c r="BR23" s="72"/>
      <c r="BS23" s="691"/>
      <c r="BT23" s="692"/>
      <c r="BU23" s="692"/>
      <c r="BV23" s="692"/>
      <c r="BW23" s="692"/>
      <c r="BX23" s="692"/>
      <c r="BY23" s="692"/>
      <c r="BZ23" s="692"/>
      <c r="CA23" s="692"/>
      <c r="CB23" s="692"/>
      <c r="CC23" s="692"/>
      <c r="CD23" s="692"/>
      <c r="CE23" s="692"/>
      <c r="CF23" s="692"/>
      <c r="CG23" s="693"/>
      <c r="CH23" s="703"/>
      <c r="CI23" s="698"/>
      <c r="CJ23" s="698"/>
      <c r="CK23" s="698"/>
      <c r="CL23" s="704"/>
      <c r="CM23" s="703"/>
      <c r="CN23" s="698"/>
      <c r="CO23" s="698"/>
      <c r="CP23" s="698"/>
      <c r="CQ23" s="704"/>
      <c r="CR23" s="703"/>
      <c r="CS23" s="698"/>
      <c r="CT23" s="698"/>
      <c r="CU23" s="698"/>
      <c r="CV23" s="704"/>
      <c r="CW23" s="703"/>
      <c r="CX23" s="698"/>
      <c r="CY23" s="698"/>
      <c r="CZ23" s="698"/>
      <c r="DA23" s="704"/>
      <c r="DB23" s="703"/>
      <c r="DC23" s="698"/>
      <c r="DD23" s="698"/>
      <c r="DE23" s="698"/>
      <c r="DF23" s="704"/>
      <c r="DG23" s="703"/>
      <c r="DH23" s="698"/>
      <c r="DI23" s="698"/>
      <c r="DJ23" s="698"/>
      <c r="DK23" s="704"/>
      <c r="DL23" s="703"/>
      <c r="DM23" s="698"/>
      <c r="DN23" s="698"/>
      <c r="DO23" s="698"/>
      <c r="DP23" s="704"/>
      <c r="DQ23" s="703"/>
      <c r="DR23" s="698"/>
      <c r="DS23" s="698"/>
      <c r="DT23" s="698"/>
      <c r="DU23" s="704"/>
      <c r="DV23" s="691"/>
      <c r="DW23" s="692"/>
      <c r="DX23" s="692"/>
      <c r="DY23" s="692"/>
      <c r="DZ23" s="705"/>
      <c r="EA23" s="67"/>
    </row>
    <row r="24" spans="1:131" s="47" customFormat="1" ht="26.25" customHeight="1" x14ac:dyDescent="0.2">
      <c r="A24" s="729" t="s">
        <v>384</v>
      </c>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29"/>
      <c r="AU24" s="729"/>
      <c r="AV24" s="729"/>
      <c r="AW24" s="729"/>
      <c r="AX24" s="729"/>
      <c r="AY24" s="729"/>
      <c r="AZ24" s="56"/>
      <c r="BA24" s="56"/>
      <c r="BB24" s="56"/>
      <c r="BC24" s="56"/>
      <c r="BD24" s="56"/>
      <c r="BE24" s="67"/>
      <c r="BF24" s="67"/>
      <c r="BG24" s="67"/>
      <c r="BH24" s="67"/>
      <c r="BI24" s="67"/>
      <c r="BJ24" s="67"/>
      <c r="BK24" s="67"/>
      <c r="BL24" s="67"/>
      <c r="BM24" s="67"/>
      <c r="BN24" s="67"/>
      <c r="BO24" s="67"/>
      <c r="BP24" s="67"/>
      <c r="BQ24" s="52">
        <v>18</v>
      </c>
      <c r="BR24" s="72"/>
      <c r="BS24" s="691"/>
      <c r="BT24" s="692"/>
      <c r="BU24" s="692"/>
      <c r="BV24" s="692"/>
      <c r="BW24" s="692"/>
      <c r="BX24" s="692"/>
      <c r="BY24" s="692"/>
      <c r="BZ24" s="692"/>
      <c r="CA24" s="692"/>
      <c r="CB24" s="692"/>
      <c r="CC24" s="692"/>
      <c r="CD24" s="692"/>
      <c r="CE24" s="692"/>
      <c r="CF24" s="692"/>
      <c r="CG24" s="693"/>
      <c r="CH24" s="703"/>
      <c r="CI24" s="698"/>
      <c r="CJ24" s="698"/>
      <c r="CK24" s="698"/>
      <c r="CL24" s="704"/>
      <c r="CM24" s="703"/>
      <c r="CN24" s="698"/>
      <c r="CO24" s="698"/>
      <c r="CP24" s="698"/>
      <c r="CQ24" s="704"/>
      <c r="CR24" s="703"/>
      <c r="CS24" s="698"/>
      <c r="CT24" s="698"/>
      <c r="CU24" s="698"/>
      <c r="CV24" s="704"/>
      <c r="CW24" s="703"/>
      <c r="CX24" s="698"/>
      <c r="CY24" s="698"/>
      <c r="CZ24" s="698"/>
      <c r="DA24" s="704"/>
      <c r="DB24" s="703"/>
      <c r="DC24" s="698"/>
      <c r="DD24" s="698"/>
      <c r="DE24" s="698"/>
      <c r="DF24" s="704"/>
      <c r="DG24" s="703"/>
      <c r="DH24" s="698"/>
      <c r="DI24" s="698"/>
      <c r="DJ24" s="698"/>
      <c r="DK24" s="704"/>
      <c r="DL24" s="703"/>
      <c r="DM24" s="698"/>
      <c r="DN24" s="698"/>
      <c r="DO24" s="698"/>
      <c r="DP24" s="704"/>
      <c r="DQ24" s="703"/>
      <c r="DR24" s="698"/>
      <c r="DS24" s="698"/>
      <c r="DT24" s="698"/>
      <c r="DU24" s="704"/>
      <c r="DV24" s="691"/>
      <c r="DW24" s="692"/>
      <c r="DX24" s="692"/>
      <c r="DY24" s="692"/>
      <c r="DZ24" s="705"/>
      <c r="EA24" s="67"/>
    </row>
    <row r="25" spans="1:131" ht="26.25" customHeight="1" x14ac:dyDescent="0.2">
      <c r="A25" s="653" t="s">
        <v>417</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91"/>
      <c r="BT25" s="692"/>
      <c r="BU25" s="692"/>
      <c r="BV25" s="692"/>
      <c r="BW25" s="692"/>
      <c r="BX25" s="692"/>
      <c r="BY25" s="692"/>
      <c r="BZ25" s="692"/>
      <c r="CA25" s="692"/>
      <c r="CB25" s="692"/>
      <c r="CC25" s="692"/>
      <c r="CD25" s="692"/>
      <c r="CE25" s="692"/>
      <c r="CF25" s="692"/>
      <c r="CG25" s="693"/>
      <c r="CH25" s="703"/>
      <c r="CI25" s="698"/>
      <c r="CJ25" s="698"/>
      <c r="CK25" s="698"/>
      <c r="CL25" s="704"/>
      <c r="CM25" s="703"/>
      <c r="CN25" s="698"/>
      <c r="CO25" s="698"/>
      <c r="CP25" s="698"/>
      <c r="CQ25" s="704"/>
      <c r="CR25" s="703"/>
      <c r="CS25" s="698"/>
      <c r="CT25" s="698"/>
      <c r="CU25" s="698"/>
      <c r="CV25" s="704"/>
      <c r="CW25" s="703"/>
      <c r="CX25" s="698"/>
      <c r="CY25" s="698"/>
      <c r="CZ25" s="698"/>
      <c r="DA25" s="704"/>
      <c r="DB25" s="703"/>
      <c r="DC25" s="698"/>
      <c r="DD25" s="698"/>
      <c r="DE25" s="698"/>
      <c r="DF25" s="704"/>
      <c r="DG25" s="703"/>
      <c r="DH25" s="698"/>
      <c r="DI25" s="698"/>
      <c r="DJ25" s="698"/>
      <c r="DK25" s="704"/>
      <c r="DL25" s="703"/>
      <c r="DM25" s="698"/>
      <c r="DN25" s="698"/>
      <c r="DO25" s="698"/>
      <c r="DP25" s="704"/>
      <c r="DQ25" s="703"/>
      <c r="DR25" s="698"/>
      <c r="DS25" s="698"/>
      <c r="DT25" s="698"/>
      <c r="DU25" s="704"/>
      <c r="DV25" s="691"/>
      <c r="DW25" s="692"/>
      <c r="DX25" s="692"/>
      <c r="DY25" s="692"/>
      <c r="DZ25" s="705"/>
      <c r="EA25" s="48"/>
    </row>
    <row r="26" spans="1:131" ht="26.25" customHeight="1" x14ac:dyDescent="0.2">
      <c r="A26" s="677" t="s">
        <v>438</v>
      </c>
      <c r="B26" s="678"/>
      <c r="C26" s="678"/>
      <c r="D26" s="678"/>
      <c r="E26" s="678"/>
      <c r="F26" s="678"/>
      <c r="G26" s="678"/>
      <c r="H26" s="678"/>
      <c r="I26" s="678"/>
      <c r="J26" s="678"/>
      <c r="K26" s="678"/>
      <c r="L26" s="678"/>
      <c r="M26" s="678"/>
      <c r="N26" s="678"/>
      <c r="O26" s="678"/>
      <c r="P26" s="679"/>
      <c r="Q26" s="671" t="s">
        <v>463</v>
      </c>
      <c r="R26" s="672"/>
      <c r="S26" s="672"/>
      <c r="T26" s="672"/>
      <c r="U26" s="683"/>
      <c r="V26" s="671" t="s">
        <v>464</v>
      </c>
      <c r="W26" s="672"/>
      <c r="X26" s="672"/>
      <c r="Y26" s="672"/>
      <c r="Z26" s="683"/>
      <c r="AA26" s="671" t="s">
        <v>465</v>
      </c>
      <c r="AB26" s="672"/>
      <c r="AC26" s="672"/>
      <c r="AD26" s="672"/>
      <c r="AE26" s="672"/>
      <c r="AF26" s="975" t="s">
        <v>249</v>
      </c>
      <c r="AG26" s="976"/>
      <c r="AH26" s="976"/>
      <c r="AI26" s="976"/>
      <c r="AJ26" s="977"/>
      <c r="AK26" s="672" t="s">
        <v>388</v>
      </c>
      <c r="AL26" s="672"/>
      <c r="AM26" s="672"/>
      <c r="AN26" s="672"/>
      <c r="AO26" s="683"/>
      <c r="AP26" s="671" t="s">
        <v>360</v>
      </c>
      <c r="AQ26" s="672"/>
      <c r="AR26" s="672"/>
      <c r="AS26" s="672"/>
      <c r="AT26" s="683"/>
      <c r="AU26" s="671" t="s">
        <v>466</v>
      </c>
      <c r="AV26" s="672"/>
      <c r="AW26" s="672"/>
      <c r="AX26" s="672"/>
      <c r="AY26" s="683"/>
      <c r="AZ26" s="671" t="s">
        <v>467</v>
      </c>
      <c r="BA26" s="672"/>
      <c r="BB26" s="672"/>
      <c r="BC26" s="672"/>
      <c r="BD26" s="683"/>
      <c r="BE26" s="671" t="s">
        <v>444</v>
      </c>
      <c r="BF26" s="672"/>
      <c r="BG26" s="672"/>
      <c r="BH26" s="672"/>
      <c r="BI26" s="673"/>
      <c r="BJ26" s="56"/>
      <c r="BK26" s="56"/>
      <c r="BL26" s="56"/>
      <c r="BM26" s="56"/>
      <c r="BN26" s="56"/>
      <c r="BO26" s="55"/>
      <c r="BP26" s="55"/>
      <c r="BQ26" s="52">
        <v>20</v>
      </c>
      <c r="BR26" s="72"/>
      <c r="BS26" s="691"/>
      <c r="BT26" s="692"/>
      <c r="BU26" s="692"/>
      <c r="BV26" s="692"/>
      <c r="BW26" s="692"/>
      <c r="BX26" s="692"/>
      <c r="BY26" s="692"/>
      <c r="BZ26" s="692"/>
      <c r="CA26" s="692"/>
      <c r="CB26" s="692"/>
      <c r="CC26" s="692"/>
      <c r="CD26" s="692"/>
      <c r="CE26" s="692"/>
      <c r="CF26" s="692"/>
      <c r="CG26" s="693"/>
      <c r="CH26" s="703"/>
      <c r="CI26" s="698"/>
      <c r="CJ26" s="698"/>
      <c r="CK26" s="698"/>
      <c r="CL26" s="704"/>
      <c r="CM26" s="703"/>
      <c r="CN26" s="698"/>
      <c r="CO26" s="698"/>
      <c r="CP26" s="698"/>
      <c r="CQ26" s="704"/>
      <c r="CR26" s="703"/>
      <c r="CS26" s="698"/>
      <c r="CT26" s="698"/>
      <c r="CU26" s="698"/>
      <c r="CV26" s="704"/>
      <c r="CW26" s="703"/>
      <c r="CX26" s="698"/>
      <c r="CY26" s="698"/>
      <c r="CZ26" s="698"/>
      <c r="DA26" s="704"/>
      <c r="DB26" s="703"/>
      <c r="DC26" s="698"/>
      <c r="DD26" s="698"/>
      <c r="DE26" s="698"/>
      <c r="DF26" s="704"/>
      <c r="DG26" s="703"/>
      <c r="DH26" s="698"/>
      <c r="DI26" s="698"/>
      <c r="DJ26" s="698"/>
      <c r="DK26" s="704"/>
      <c r="DL26" s="703"/>
      <c r="DM26" s="698"/>
      <c r="DN26" s="698"/>
      <c r="DO26" s="698"/>
      <c r="DP26" s="704"/>
      <c r="DQ26" s="703"/>
      <c r="DR26" s="698"/>
      <c r="DS26" s="698"/>
      <c r="DT26" s="698"/>
      <c r="DU26" s="704"/>
      <c r="DV26" s="691"/>
      <c r="DW26" s="692"/>
      <c r="DX26" s="692"/>
      <c r="DY26" s="692"/>
      <c r="DZ26" s="705"/>
      <c r="EA26" s="48"/>
    </row>
    <row r="27" spans="1:131" ht="26.25" customHeight="1" x14ac:dyDescent="0.2">
      <c r="A27" s="680"/>
      <c r="B27" s="681"/>
      <c r="C27" s="681"/>
      <c r="D27" s="681"/>
      <c r="E27" s="681"/>
      <c r="F27" s="681"/>
      <c r="G27" s="681"/>
      <c r="H27" s="681"/>
      <c r="I27" s="681"/>
      <c r="J27" s="681"/>
      <c r="K27" s="681"/>
      <c r="L27" s="681"/>
      <c r="M27" s="681"/>
      <c r="N27" s="681"/>
      <c r="O27" s="681"/>
      <c r="P27" s="682"/>
      <c r="Q27" s="674"/>
      <c r="R27" s="675"/>
      <c r="S27" s="675"/>
      <c r="T27" s="675"/>
      <c r="U27" s="684"/>
      <c r="V27" s="674"/>
      <c r="W27" s="675"/>
      <c r="X27" s="675"/>
      <c r="Y27" s="675"/>
      <c r="Z27" s="684"/>
      <c r="AA27" s="674"/>
      <c r="AB27" s="675"/>
      <c r="AC27" s="675"/>
      <c r="AD27" s="675"/>
      <c r="AE27" s="675"/>
      <c r="AF27" s="978"/>
      <c r="AG27" s="979"/>
      <c r="AH27" s="979"/>
      <c r="AI27" s="979"/>
      <c r="AJ27" s="980"/>
      <c r="AK27" s="675"/>
      <c r="AL27" s="675"/>
      <c r="AM27" s="675"/>
      <c r="AN27" s="675"/>
      <c r="AO27" s="684"/>
      <c r="AP27" s="674"/>
      <c r="AQ27" s="675"/>
      <c r="AR27" s="675"/>
      <c r="AS27" s="675"/>
      <c r="AT27" s="684"/>
      <c r="AU27" s="674"/>
      <c r="AV27" s="675"/>
      <c r="AW27" s="675"/>
      <c r="AX27" s="675"/>
      <c r="AY27" s="684"/>
      <c r="AZ27" s="674"/>
      <c r="BA27" s="675"/>
      <c r="BB27" s="675"/>
      <c r="BC27" s="675"/>
      <c r="BD27" s="684"/>
      <c r="BE27" s="674"/>
      <c r="BF27" s="675"/>
      <c r="BG27" s="675"/>
      <c r="BH27" s="675"/>
      <c r="BI27" s="676"/>
      <c r="BJ27" s="56"/>
      <c r="BK27" s="56"/>
      <c r="BL27" s="56"/>
      <c r="BM27" s="56"/>
      <c r="BN27" s="56"/>
      <c r="BO27" s="55"/>
      <c r="BP27" s="55"/>
      <c r="BQ27" s="52">
        <v>21</v>
      </c>
      <c r="BR27" s="72"/>
      <c r="BS27" s="691"/>
      <c r="BT27" s="692"/>
      <c r="BU27" s="692"/>
      <c r="BV27" s="692"/>
      <c r="BW27" s="692"/>
      <c r="BX27" s="692"/>
      <c r="BY27" s="692"/>
      <c r="BZ27" s="692"/>
      <c r="CA27" s="692"/>
      <c r="CB27" s="692"/>
      <c r="CC27" s="692"/>
      <c r="CD27" s="692"/>
      <c r="CE27" s="692"/>
      <c r="CF27" s="692"/>
      <c r="CG27" s="693"/>
      <c r="CH27" s="703"/>
      <c r="CI27" s="698"/>
      <c r="CJ27" s="698"/>
      <c r="CK27" s="698"/>
      <c r="CL27" s="704"/>
      <c r="CM27" s="703"/>
      <c r="CN27" s="698"/>
      <c r="CO27" s="698"/>
      <c r="CP27" s="698"/>
      <c r="CQ27" s="704"/>
      <c r="CR27" s="703"/>
      <c r="CS27" s="698"/>
      <c r="CT27" s="698"/>
      <c r="CU27" s="698"/>
      <c r="CV27" s="704"/>
      <c r="CW27" s="703"/>
      <c r="CX27" s="698"/>
      <c r="CY27" s="698"/>
      <c r="CZ27" s="698"/>
      <c r="DA27" s="704"/>
      <c r="DB27" s="703"/>
      <c r="DC27" s="698"/>
      <c r="DD27" s="698"/>
      <c r="DE27" s="698"/>
      <c r="DF27" s="704"/>
      <c r="DG27" s="703"/>
      <c r="DH27" s="698"/>
      <c r="DI27" s="698"/>
      <c r="DJ27" s="698"/>
      <c r="DK27" s="704"/>
      <c r="DL27" s="703"/>
      <c r="DM27" s="698"/>
      <c r="DN27" s="698"/>
      <c r="DO27" s="698"/>
      <c r="DP27" s="704"/>
      <c r="DQ27" s="703"/>
      <c r="DR27" s="698"/>
      <c r="DS27" s="698"/>
      <c r="DT27" s="698"/>
      <c r="DU27" s="704"/>
      <c r="DV27" s="691"/>
      <c r="DW27" s="692"/>
      <c r="DX27" s="692"/>
      <c r="DY27" s="692"/>
      <c r="DZ27" s="705"/>
      <c r="EA27" s="48"/>
    </row>
    <row r="28" spans="1:131" ht="26.25" customHeight="1" x14ac:dyDescent="0.2">
      <c r="A28" s="54">
        <v>1</v>
      </c>
      <c r="B28" s="655" t="s">
        <v>468</v>
      </c>
      <c r="C28" s="656"/>
      <c r="D28" s="656"/>
      <c r="E28" s="656"/>
      <c r="F28" s="656"/>
      <c r="G28" s="656"/>
      <c r="H28" s="656"/>
      <c r="I28" s="656"/>
      <c r="J28" s="656"/>
      <c r="K28" s="656"/>
      <c r="L28" s="656"/>
      <c r="M28" s="656"/>
      <c r="N28" s="656"/>
      <c r="O28" s="656"/>
      <c r="P28" s="657"/>
      <c r="Q28" s="730">
        <v>6862</v>
      </c>
      <c r="R28" s="731"/>
      <c r="S28" s="731"/>
      <c r="T28" s="731"/>
      <c r="U28" s="731"/>
      <c r="V28" s="731">
        <v>6709</v>
      </c>
      <c r="W28" s="731"/>
      <c r="X28" s="731"/>
      <c r="Y28" s="731"/>
      <c r="Z28" s="731"/>
      <c r="AA28" s="731">
        <v>153</v>
      </c>
      <c r="AB28" s="731"/>
      <c r="AC28" s="731"/>
      <c r="AD28" s="731"/>
      <c r="AE28" s="732"/>
      <c r="AF28" s="733">
        <v>153</v>
      </c>
      <c r="AG28" s="731"/>
      <c r="AH28" s="731"/>
      <c r="AI28" s="731"/>
      <c r="AJ28" s="734"/>
      <c r="AK28" s="735">
        <v>607</v>
      </c>
      <c r="AL28" s="731"/>
      <c r="AM28" s="731"/>
      <c r="AN28" s="731"/>
      <c r="AO28" s="731"/>
      <c r="AP28" s="731" t="s">
        <v>202</v>
      </c>
      <c r="AQ28" s="731"/>
      <c r="AR28" s="731"/>
      <c r="AS28" s="731"/>
      <c r="AT28" s="731"/>
      <c r="AU28" s="731" t="s">
        <v>202</v>
      </c>
      <c r="AV28" s="731"/>
      <c r="AW28" s="731"/>
      <c r="AX28" s="731"/>
      <c r="AY28" s="731"/>
      <c r="AZ28" s="736" t="s">
        <v>202</v>
      </c>
      <c r="BA28" s="736"/>
      <c r="BB28" s="736"/>
      <c r="BC28" s="736"/>
      <c r="BD28" s="736"/>
      <c r="BE28" s="737"/>
      <c r="BF28" s="737"/>
      <c r="BG28" s="737"/>
      <c r="BH28" s="737"/>
      <c r="BI28" s="738"/>
      <c r="BJ28" s="56"/>
      <c r="BK28" s="56"/>
      <c r="BL28" s="56"/>
      <c r="BM28" s="56"/>
      <c r="BN28" s="56"/>
      <c r="BO28" s="55"/>
      <c r="BP28" s="55"/>
      <c r="BQ28" s="52">
        <v>22</v>
      </c>
      <c r="BR28" s="72"/>
      <c r="BS28" s="691"/>
      <c r="BT28" s="692"/>
      <c r="BU28" s="692"/>
      <c r="BV28" s="692"/>
      <c r="BW28" s="692"/>
      <c r="BX28" s="692"/>
      <c r="BY28" s="692"/>
      <c r="BZ28" s="692"/>
      <c r="CA28" s="692"/>
      <c r="CB28" s="692"/>
      <c r="CC28" s="692"/>
      <c r="CD28" s="692"/>
      <c r="CE28" s="692"/>
      <c r="CF28" s="692"/>
      <c r="CG28" s="693"/>
      <c r="CH28" s="703"/>
      <c r="CI28" s="698"/>
      <c r="CJ28" s="698"/>
      <c r="CK28" s="698"/>
      <c r="CL28" s="704"/>
      <c r="CM28" s="703"/>
      <c r="CN28" s="698"/>
      <c r="CO28" s="698"/>
      <c r="CP28" s="698"/>
      <c r="CQ28" s="704"/>
      <c r="CR28" s="703"/>
      <c r="CS28" s="698"/>
      <c r="CT28" s="698"/>
      <c r="CU28" s="698"/>
      <c r="CV28" s="704"/>
      <c r="CW28" s="703"/>
      <c r="CX28" s="698"/>
      <c r="CY28" s="698"/>
      <c r="CZ28" s="698"/>
      <c r="DA28" s="704"/>
      <c r="DB28" s="703"/>
      <c r="DC28" s="698"/>
      <c r="DD28" s="698"/>
      <c r="DE28" s="698"/>
      <c r="DF28" s="704"/>
      <c r="DG28" s="703"/>
      <c r="DH28" s="698"/>
      <c r="DI28" s="698"/>
      <c r="DJ28" s="698"/>
      <c r="DK28" s="704"/>
      <c r="DL28" s="703"/>
      <c r="DM28" s="698"/>
      <c r="DN28" s="698"/>
      <c r="DO28" s="698"/>
      <c r="DP28" s="704"/>
      <c r="DQ28" s="703"/>
      <c r="DR28" s="698"/>
      <c r="DS28" s="698"/>
      <c r="DT28" s="698"/>
      <c r="DU28" s="704"/>
      <c r="DV28" s="691"/>
      <c r="DW28" s="692"/>
      <c r="DX28" s="692"/>
      <c r="DY28" s="692"/>
      <c r="DZ28" s="705"/>
      <c r="EA28" s="48"/>
    </row>
    <row r="29" spans="1:131" ht="26.25" customHeight="1" x14ac:dyDescent="0.2">
      <c r="A29" s="54">
        <v>2</v>
      </c>
      <c r="B29" s="691" t="s">
        <v>328</v>
      </c>
      <c r="C29" s="692"/>
      <c r="D29" s="692"/>
      <c r="E29" s="692"/>
      <c r="F29" s="692"/>
      <c r="G29" s="692"/>
      <c r="H29" s="692"/>
      <c r="I29" s="692"/>
      <c r="J29" s="692"/>
      <c r="K29" s="692"/>
      <c r="L29" s="692"/>
      <c r="M29" s="692"/>
      <c r="N29" s="692"/>
      <c r="O29" s="692"/>
      <c r="P29" s="693"/>
      <c r="Q29" s="694">
        <v>266</v>
      </c>
      <c r="R29" s="695"/>
      <c r="S29" s="695"/>
      <c r="T29" s="695"/>
      <c r="U29" s="695"/>
      <c r="V29" s="695">
        <v>265</v>
      </c>
      <c r="W29" s="695"/>
      <c r="X29" s="695"/>
      <c r="Y29" s="695"/>
      <c r="Z29" s="695"/>
      <c r="AA29" s="695">
        <v>1</v>
      </c>
      <c r="AB29" s="695"/>
      <c r="AC29" s="695"/>
      <c r="AD29" s="695"/>
      <c r="AE29" s="696"/>
      <c r="AF29" s="697">
        <v>1</v>
      </c>
      <c r="AG29" s="698"/>
      <c r="AH29" s="698"/>
      <c r="AI29" s="698"/>
      <c r="AJ29" s="699"/>
      <c r="AK29" s="700">
        <v>163</v>
      </c>
      <c r="AL29" s="695"/>
      <c r="AM29" s="695"/>
      <c r="AN29" s="695"/>
      <c r="AO29" s="695"/>
      <c r="AP29" s="695">
        <v>29</v>
      </c>
      <c r="AQ29" s="695"/>
      <c r="AR29" s="695"/>
      <c r="AS29" s="695"/>
      <c r="AT29" s="695"/>
      <c r="AU29" s="695">
        <v>20</v>
      </c>
      <c r="AV29" s="695"/>
      <c r="AW29" s="695"/>
      <c r="AX29" s="695"/>
      <c r="AY29" s="695"/>
      <c r="AZ29" s="739" t="s">
        <v>202</v>
      </c>
      <c r="BA29" s="739"/>
      <c r="BB29" s="739"/>
      <c r="BC29" s="739"/>
      <c r="BD29" s="739"/>
      <c r="BE29" s="701"/>
      <c r="BF29" s="701"/>
      <c r="BG29" s="701"/>
      <c r="BH29" s="701"/>
      <c r="BI29" s="702"/>
      <c r="BJ29" s="56"/>
      <c r="BK29" s="56"/>
      <c r="BL29" s="56"/>
      <c r="BM29" s="56"/>
      <c r="BN29" s="56"/>
      <c r="BO29" s="55"/>
      <c r="BP29" s="55"/>
      <c r="BQ29" s="52">
        <v>23</v>
      </c>
      <c r="BR29" s="72"/>
      <c r="BS29" s="691"/>
      <c r="BT29" s="692"/>
      <c r="BU29" s="692"/>
      <c r="BV29" s="692"/>
      <c r="BW29" s="692"/>
      <c r="BX29" s="692"/>
      <c r="BY29" s="692"/>
      <c r="BZ29" s="692"/>
      <c r="CA29" s="692"/>
      <c r="CB29" s="692"/>
      <c r="CC29" s="692"/>
      <c r="CD29" s="692"/>
      <c r="CE29" s="692"/>
      <c r="CF29" s="692"/>
      <c r="CG29" s="693"/>
      <c r="CH29" s="703"/>
      <c r="CI29" s="698"/>
      <c r="CJ29" s="698"/>
      <c r="CK29" s="698"/>
      <c r="CL29" s="704"/>
      <c r="CM29" s="703"/>
      <c r="CN29" s="698"/>
      <c r="CO29" s="698"/>
      <c r="CP29" s="698"/>
      <c r="CQ29" s="704"/>
      <c r="CR29" s="703"/>
      <c r="CS29" s="698"/>
      <c r="CT29" s="698"/>
      <c r="CU29" s="698"/>
      <c r="CV29" s="704"/>
      <c r="CW29" s="703"/>
      <c r="CX29" s="698"/>
      <c r="CY29" s="698"/>
      <c r="CZ29" s="698"/>
      <c r="DA29" s="704"/>
      <c r="DB29" s="703"/>
      <c r="DC29" s="698"/>
      <c r="DD29" s="698"/>
      <c r="DE29" s="698"/>
      <c r="DF29" s="704"/>
      <c r="DG29" s="703"/>
      <c r="DH29" s="698"/>
      <c r="DI29" s="698"/>
      <c r="DJ29" s="698"/>
      <c r="DK29" s="704"/>
      <c r="DL29" s="703"/>
      <c r="DM29" s="698"/>
      <c r="DN29" s="698"/>
      <c r="DO29" s="698"/>
      <c r="DP29" s="704"/>
      <c r="DQ29" s="703"/>
      <c r="DR29" s="698"/>
      <c r="DS29" s="698"/>
      <c r="DT29" s="698"/>
      <c r="DU29" s="704"/>
      <c r="DV29" s="691"/>
      <c r="DW29" s="692"/>
      <c r="DX29" s="692"/>
      <c r="DY29" s="692"/>
      <c r="DZ29" s="705"/>
      <c r="EA29" s="48"/>
    </row>
    <row r="30" spans="1:131" ht="26.25" customHeight="1" x14ac:dyDescent="0.2">
      <c r="A30" s="54">
        <v>3</v>
      </c>
      <c r="B30" s="691" t="s">
        <v>432</v>
      </c>
      <c r="C30" s="692"/>
      <c r="D30" s="692"/>
      <c r="E30" s="692"/>
      <c r="F30" s="692"/>
      <c r="G30" s="692"/>
      <c r="H30" s="692"/>
      <c r="I30" s="692"/>
      <c r="J30" s="692"/>
      <c r="K30" s="692"/>
      <c r="L30" s="692"/>
      <c r="M30" s="692"/>
      <c r="N30" s="692"/>
      <c r="O30" s="692"/>
      <c r="P30" s="693"/>
      <c r="Q30" s="694">
        <v>5531</v>
      </c>
      <c r="R30" s="695"/>
      <c r="S30" s="695"/>
      <c r="T30" s="695"/>
      <c r="U30" s="695"/>
      <c r="V30" s="695">
        <v>5264</v>
      </c>
      <c r="W30" s="695"/>
      <c r="X30" s="695"/>
      <c r="Y30" s="695"/>
      <c r="Z30" s="695"/>
      <c r="AA30" s="695">
        <v>267</v>
      </c>
      <c r="AB30" s="695"/>
      <c r="AC30" s="695"/>
      <c r="AD30" s="695"/>
      <c r="AE30" s="696"/>
      <c r="AF30" s="697">
        <v>267</v>
      </c>
      <c r="AG30" s="698"/>
      <c r="AH30" s="698"/>
      <c r="AI30" s="698"/>
      <c r="AJ30" s="699"/>
      <c r="AK30" s="700">
        <v>848</v>
      </c>
      <c r="AL30" s="695"/>
      <c r="AM30" s="695"/>
      <c r="AN30" s="695"/>
      <c r="AO30" s="695"/>
      <c r="AP30" s="695" t="s">
        <v>202</v>
      </c>
      <c r="AQ30" s="695"/>
      <c r="AR30" s="695"/>
      <c r="AS30" s="695"/>
      <c r="AT30" s="695"/>
      <c r="AU30" s="695" t="s">
        <v>202</v>
      </c>
      <c r="AV30" s="695"/>
      <c r="AW30" s="695"/>
      <c r="AX30" s="695"/>
      <c r="AY30" s="695"/>
      <c r="AZ30" s="739" t="s">
        <v>202</v>
      </c>
      <c r="BA30" s="739"/>
      <c r="BB30" s="739"/>
      <c r="BC30" s="739"/>
      <c r="BD30" s="739"/>
      <c r="BE30" s="701"/>
      <c r="BF30" s="701"/>
      <c r="BG30" s="701"/>
      <c r="BH30" s="701"/>
      <c r="BI30" s="702"/>
      <c r="BJ30" s="56"/>
      <c r="BK30" s="56"/>
      <c r="BL30" s="56"/>
      <c r="BM30" s="56"/>
      <c r="BN30" s="56"/>
      <c r="BO30" s="55"/>
      <c r="BP30" s="55"/>
      <c r="BQ30" s="52">
        <v>24</v>
      </c>
      <c r="BR30" s="72"/>
      <c r="BS30" s="691"/>
      <c r="BT30" s="692"/>
      <c r="BU30" s="692"/>
      <c r="BV30" s="692"/>
      <c r="BW30" s="692"/>
      <c r="BX30" s="692"/>
      <c r="BY30" s="692"/>
      <c r="BZ30" s="692"/>
      <c r="CA30" s="692"/>
      <c r="CB30" s="692"/>
      <c r="CC30" s="692"/>
      <c r="CD30" s="692"/>
      <c r="CE30" s="692"/>
      <c r="CF30" s="692"/>
      <c r="CG30" s="693"/>
      <c r="CH30" s="703"/>
      <c r="CI30" s="698"/>
      <c r="CJ30" s="698"/>
      <c r="CK30" s="698"/>
      <c r="CL30" s="704"/>
      <c r="CM30" s="703"/>
      <c r="CN30" s="698"/>
      <c r="CO30" s="698"/>
      <c r="CP30" s="698"/>
      <c r="CQ30" s="704"/>
      <c r="CR30" s="703"/>
      <c r="CS30" s="698"/>
      <c r="CT30" s="698"/>
      <c r="CU30" s="698"/>
      <c r="CV30" s="704"/>
      <c r="CW30" s="703"/>
      <c r="CX30" s="698"/>
      <c r="CY30" s="698"/>
      <c r="CZ30" s="698"/>
      <c r="DA30" s="704"/>
      <c r="DB30" s="703"/>
      <c r="DC30" s="698"/>
      <c r="DD30" s="698"/>
      <c r="DE30" s="698"/>
      <c r="DF30" s="704"/>
      <c r="DG30" s="703"/>
      <c r="DH30" s="698"/>
      <c r="DI30" s="698"/>
      <c r="DJ30" s="698"/>
      <c r="DK30" s="704"/>
      <c r="DL30" s="703"/>
      <c r="DM30" s="698"/>
      <c r="DN30" s="698"/>
      <c r="DO30" s="698"/>
      <c r="DP30" s="704"/>
      <c r="DQ30" s="703"/>
      <c r="DR30" s="698"/>
      <c r="DS30" s="698"/>
      <c r="DT30" s="698"/>
      <c r="DU30" s="704"/>
      <c r="DV30" s="691"/>
      <c r="DW30" s="692"/>
      <c r="DX30" s="692"/>
      <c r="DY30" s="692"/>
      <c r="DZ30" s="705"/>
      <c r="EA30" s="48"/>
    </row>
    <row r="31" spans="1:131" ht="26.25" customHeight="1" x14ac:dyDescent="0.2">
      <c r="A31" s="54">
        <v>4</v>
      </c>
      <c r="B31" s="691" t="s">
        <v>246</v>
      </c>
      <c r="C31" s="692"/>
      <c r="D31" s="692"/>
      <c r="E31" s="692"/>
      <c r="F31" s="692"/>
      <c r="G31" s="692"/>
      <c r="H31" s="692"/>
      <c r="I31" s="692"/>
      <c r="J31" s="692"/>
      <c r="K31" s="692"/>
      <c r="L31" s="692"/>
      <c r="M31" s="692"/>
      <c r="N31" s="692"/>
      <c r="O31" s="692"/>
      <c r="P31" s="693"/>
      <c r="Q31" s="694">
        <v>33</v>
      </c>
      <c r="R31" s="695"/>
      <c r="S31" s="695"/>
      <c r="T31" s="695"/>
      <c r="U31" s="695"/>
      <c r="V31" s="695">
        <v>33</v>
      </c>
      <c r="W31" s="695"/>
      <c r="X31" s="695"/>
      <c r="Y31" s="695"/>
      <c r="Z31" s="695"/>
      <c r="AA31" s="695" t="s">
        <v>552</v>
      </c>
      <c r="AB31" s="695"/>
      <c r="AC31" s="695"/>
      <c r="AD31" s="695"/>
      <c r="AE31" s="696"/>
      <c r="AF31" s="697" t="s">
        <v>202</v>
      </c>
      <c r="AG31" s="698"/>
      <c r="AH31" s="698"/>
      <c r="AI31" s="698"/>
      <c r="AJ31" s="699"/>
      <c r="AK31" s="700">
        <v>15</v>
      </c>
      <c r="AL31" s="695"/>
      <c r="AM31" s="695"/>
      <c r="AN31" s="695"/>
      <c r="AO31" s="695"/>
      <c r="AP31" s="695" t="s">
        <v>202</v>
      </c>
      <c r="AQ31" s="695"/>
      <c r="AR31" s="695"/>
      <c r="AS31" s="695"/>
      <c r="AT31" s="695"/>
      <c r="AU31" s="695" t="s">
        <v>202</v>
      </c>
      <c r="AV31" s="695"/>
      <c r="AW31" s="695"/>
      <c r="AX31" s="695"/>
      <c r="AY31" s="695"/>
      <c r="AZ31" s="739" t="s">
        <v>202</v>
      </c>
      <c r="BA31" s="739"/>
      <c r="BB31" s="739"/>
      <c r="BC31" s="739"/>
      <c r="BD31" s="739"/>
      <c r="BE31" s="701"/>
      <c r="BF31" s="701"/>
      <c r="BG31" s="701"/>
      <c r="BH31" s="701"/>
      <c r="BI31" s="702"/>
      <c r="BJ31" s="56"/>
      <c r="BK31" s="56"/>
      <c r="BL31" s="56"/>
      <c r="BM31" s="56"/>
      <c r="BN31" s="56"/>
      <c r="BO31" s="55"/>
      <c r="BP31" s="55"/>
      <c r="BQ31" s="52">
        <v>25</v>
      </c>
      <c r="BR31" s="72"/>
      <c r="BS31" s="691"/>
      <c r="BT31" s="692"/>
      <c r="BU31" s="692"/>
      <c r="BV31" s="692"/>
      <c r="BW31" s="692"/>
      <c r="BX31" s="692"/>
      <c r="BY31" s="692"/>
      <c r="BZ31" s="692"/>
      <c r="CA31" s="692"/>
      <c r="CB31" s="692"/>
      <c r="CC31" s="692"/>
      <c r="CD31" s="692"/>
      <c r="CE31" s="692"/>
      <c r="CF31" s="692"/>
      <c r="CG31" s="693"/>
      <c r="CH31" s="703"/>
      <c r="CI31" s="698"/>
      <c r="CJ31" s="698"/>
      <c r="CK31" s="698"/>
      <c r="CL31" s="704"/>
      <c r="CM31" s="703"/>
      <c r="CN31" s="698"/>
      <c r="CO31" s="698"/>
      <c r="CP31" s="698"/>
      <c r="CQ31" s="704"/>
      <c r="CR31" s="703"/>
      <c r="CS31" s="698"/>
      <c r="CT31" s="698"/>
      <c r="CU31" s="698"/>
      <c r="CV31" s="704"/>
      <c r="CW31" s="703"/>
      <c r="CX31" s="698"/>
      <c r="CY31" s="698"/>
      <c r="CZ31" s="698"/>
      <c r="DA31" s="704"/>
      <c r="DB31" s="703"/>
      <c r="DC31" s="698"/>
      <c r="DD31" s="698"/>
      <c r="DE31" s="698"/>
      <c r="DF31" s="704"/>
      <c r="DG31" s="703"/>
      <c r="DH31" s="698"/>
      <c r="DI31" s="698"/>
      <c r="DJ31" s="698"/>
      <c r="DK31" s="704"/>
      <c r="DL31" s="703"/>
      <c r="DM31" s="698"/>
      <c r="DN31" s="698"/>
      <c r="DO31" s="698"/>
      <c r="DP31" s="704"/>
      <c r="DQ31" s="703"/>
      <c r="DR31" s="698"/>
      <c r="DS31" s="698"/>
      <c r="DT31" s="698"/>
      <c r="DU31" s="704"/>
      <c r="DV31" s="691"/>
      <c r="DW31" s="692"/>
      <c r="DX31" s="692"/>
      <c r="DY31" s="692"/>
      <c r="DZ31" s="705"/>
      <c r="EA31" s="48"/>
    </row>
    <row r="32" spans="1:131" ht="26.25" customHeight="1" x14ac:dyDescent="0.2">
      <c r="A32" s="54">
        <v>5</v>
      </c>
      <c r="B32" s="691" t="s">
        <v>470</v>
      </c>
      <c r="C32" s="692"/>
      <c r="D32" s="692"/>
      <c r="E32" s="692"/>
      <c r="F32" s="692"/>
      <c r="G32" s="692"/>
      <c r="H32" s="692"/>
      <c r="I32" s="692"/>
      <c r="J32" s="692"/>
      <c r="K32" s="692"/>
      <c r="L32" s="692"/>
      <c r="M32" s="692"/>
      <c r="N32" s="692"/>
      <c r="O32" s="692"/>
      <c r="P32" s="693"/>
      <c r="Q32" s="694">
        <v>827</v>
      </c>
      <c r="R32" s="695"/>
      <c r="S32" s="695"/>
      <c r="T32" s="695"/>
      <c r="U32" s="695"/>
      <c r="V32" s="695">
        <v>817</v>
      </c>
      <c r="W32" s="695"/>
      <c r="X32" s="695"/>
      <c r="Y32" s="695"/>
      <c r="Z32" s="695"/>
      <c r="AA32" s="695">
        <v>11</v>
      </c>
      <c r="AB32" s="695"/>
      <c r="AC32" s="695"/>
      <c r="AD32" s="695"/>
      <c r="AE32" s="696"/>
      <c r="AF32" s="697">
        <v>11</v>
      </c>
      <c r="AG32" s="698"/>
      <c r="AH32" s="698"/>
      <c r="AI32" s="698"/>
      <c r="AJ32" s="699"/>
      <c r="AK32" s="700">
        <v>260</v>
      </c>
      <c r="AL32" s="695"/>
      <c r="AM32" s="695"/>
      <c r="AN32" s="695"/>
      <c r="AO32" s="695"/>
      <c r="AP32" s="695" t="s">
        <v>202</v>
      </c>
      <c r="AQ32" s="695"/>
      <c r="AR32" s="695"/>
      <c r="AS32" s="695"/>
      <c r="AT32" s="695"/>
      <c r="AU32" s="695" t="s">
        <v>202</v>
      </c>
      <c r="AV32" s="695"/>
      <c r="AW32" s="695"/>
      <c r="AX32" s="695"/>
      <c r="AY32" s="695"/>
      <c r="AZ32" s="739" t="s">
        <v>202</v>
      </c>
      <c r="BA32" s="739"/>
      <c r="BB32" s="739"/>
      <c r="BC32" s="739"/>
      <c r="BD32" s="739"/>
      <c r="BE32" s="701"/>
      <c r="BF32" s="701"/>
      <c r="BG32" s="701"/>
      <c r="BH32" s="701"/>
      <c r="BI32" s="702"/>
      <c r="BJ32" s="56"/>
      <c r="BK32" s="56"/>
      <c r="BL32" s="56"/>
      <c r="BM32" s="56"/>
      <c r="BN32" s="56"/>
      <c r="BO32" s="55"/>
      <c r="BP32" s="55"/>
      <c r="BQ32" s="52">
        <v>26</v>
      </c>
      <c r="BR32" s="72"/>
      <c r="BS32" s="691"/>
      <c r="BT32" s="692"/>
      <c r="BU32" s="692"/>
      <c r="BV32" s="692"/>
      <c r="BW32" s="692"/>
      <c r="BX32" s="692"/>
      <c r="BY32" s="692"/>
      <c r="BZ32" s="692"/>
      <c r="CA32" s="692"/>
      <c r="CB32" s="692"/>
      <c r="CC32" s="692"/>
      <c r="CD32" s="692"/>
      <c r="CE32" s="692"/>
      <c r="CF32" s="692"/>
      <c r="CG32" s="693"/>
      <c r="CH32" s="703"/>
      <c r="CI32" s="698"/>
      <c r="CJ32" s="698"/>
      <c r="CK32" s="698"/>
      <c r="CL32" s="704"/>
      <c r="CM32" s="703"/>
      <c r="CN32" s="698"/>
      <c r="CO32" s="698"/>
      <c r="CP32" s="698"/>
      <c r="CQ32" s="704"/>
      <c r="CR32" s="703"/>
      <c r="CS32" s="698"/>
      <c r="CT32" s="698"/>
      <c r="CU32" s="698"/>
      <c r="CV32" s="704"/>
      <c r="CW32" s="703"/>
      <c r="CX32" s="698"/>
      <c r="CY32" s="698"/>
      <c r="CZ32" s="698"/>
      <c r="DA32" s="704"/>
      <c r="DB32" s="703"/>
      <c r="DC32" s="698"/>
      <c r="DD32" s="698"/>
      <c r="DE32" s="698"/>
      <c r="DF32" s="704"/>
      <c r="DG32" s="703"/>
      <c r="DH32" s="698"/>
      <c r="DI32" s="698"/>
      <c r="DJ32" s="698"/>
      <c r="DK32" s="704"/>
      <c r="DL32" s="703"/>
      <c r="DM32" s="698"/>
      <c r="DN32" s="698"/>
      <c r="DO32" s="698"/>
      <c r="DP32" s="704"/>
      <c r="DQ32" s="703"/>
      <c r="DR32" s="698"/>
      <c r="DS32" s="698"/>
      <c r="DT32" s="698"/>
      <c r="DU32" s="704"/>
      <c r="DV32" s="691"/>
      <c r="DW32" s="692"/>
      <c r="DX32" s="692"/>
      <c r="DY32" s="692"/>
      <c r="DZ32" s="705"/>
      <c r="EA32" s="48"/>
    </row>
    <row r="33" spans="1:131" ht="26.25" customHeight="1" x14ac:dyDescent="0.2">
      <c r="A33" s="54">
        <v>6</v>
      </c>
      <c r="B33" s="691" t="s">
        <v>391</v>
      </c>
      <c r="C33" s="692"/>
      <c r="D33" s="692"/>
      <c r="E33" s="692"/>
      <c r="F33" s="692"/>
      <c r="G33" s="692"/>
      <c r="H33" s="692"/>
      <c r="I33" s="692"/>
      <c r="J33" s="692"/>
      <c r="K33" s="692"/>
      <c r="L33" s="692"/>
      <c r="M33" s="692"/>
      <c r="N33" s="692"/>
      <c r="O33" s="692"/>
      <c r="P33" s="693"/>
      <c r="Q33" s="694">
        <v>1103</v>
      </c>
      <c r="R33" s="695"/>
      <c r="S33" s="695"/>
      <c r="T33" s="695"/>
      <c r="U33" s="695"/>
      <c r="V33" s="695">
        <v>931</v>
      </c>
      <c r="W33" s="695"/>
      <c r="X33" s="695"/>
      <c r="Y33" s="695"/>
      <c r="Z33" s="695"/>
      <c r="AA33" s="695">
        <v>172</v>
      </c>
      <c r="AB33" s="695"/>
      <c r="AC33" s="695"/>
      <c r="AD33" s="695"/>
      <c r="AE33" s="696"/>
      <c r="AF33" s="697">
        <v>1264</v>
      </c>
      <c r="AG33" s="698"/>
      <c r="AH33" s="698"/>
      <c r="AI33" s="698"/>
      <c r="AJ33" s="699"/>
      <c r="AK33" s="700">
        <v>18</v>
      </c>
      <c r="AL33" s="695"/>
      <c r="AM33" s="695"/>
      <c r="AN33" s="695"/>
      <c r="AO33" s="695"/>
      <c r="AP33" s="695">
        <v>2903</v>
      </c>
      <c r="AQ33" s="695"/>
      <c r="AR33" s="695"/>
      <c r="AS33" s="695"/>
      <c r="AT33" s="695"/>
      <c r="AU33" s="695">
        <v>81</v>
      </c>
      <c r="AV33" s="695"/>
      <c r="AW33" s="695"/>
      <c r="AX33" s="695"/>
      <c r="AY33" s="695"/>
      <c r="AZ33" s="739" t="s">
        <v>202</v>
      </c>
      <c r="BA33" s="739"/>
      <c r="BB33" s="739"/>
      <c r="BC33" s="739"/>
      <c r="BD33" s="739"/>
      <c r="BE33" s="701" t="s">
        <v>471</v>
      </c>
      <c r="BF33" s="701"/>
      <c r="BG33" s="701"/>
      <c r="BH33" s="701"/>
      <c r="BI33" s="702"/>
      <c r="BJ33" s="56"/>
      <c r="BK33" s="56"/>
      <c r="BL33" s="56"/>
      <c r="BM33" s="56"/>
      <c r="BN33" s="56"/>
      <c r="BO33" s="55"/>
      <c r="BP33" s="55"/>
      <c r="BQ33" s="52">
        <v>27</v>
      </c>
      <c r="BR33" s="72"/>
      <c r="BS33" s="691"/>
      <c r="BT33" s="692"/>
      <c r="BU33" s="692"/>
      <c r="BV33" s="692"/>
      <c r="BW33" s="692"/>
      <c r="BX33" s="692"/>
      <c r="BY33" s="692"/>
      <c r="BZ33" s="692"/>
      <c r="CA33" s="692"/>
      <c r="CB33" s="692"/>
      <c r="CC33" s="692"/>
      <c r="CD33" s="692"/>
      <c r="CE33" s="692"/>
      <c r="CF33" s="692"/>
      <c r="CG33" s="693"/>
      <c r="CH33" s="703"/>
      <c r="CI33" s="698"/>
      <c r="CJ33" s="698"/>
      <c r="CK33" s="698"/>
      <c r="CL33" s="704"/>
      <c r="CM33" s="703"/>
      <c r="CN33" s="698"/>
      <c r="CO33" s="698"/>
      <c r="CP33" s="698"/>
      <c r="CQ33" s="704"/>
      <c r="CR33" s="703"/>
      <c r="CS33" s="698"/>
      <c r="CT33" s="698"/>
      <c r="CU33" s="698"/>
      <c r="CV33" s="704"/>
      <c r="CW33" s="703"/>
      <c r="CX33" s="698"/>
      <c r="CY33" s="698"/>
      <c r="CZ33" s="698"/>
      <c r="DA33" s="704"/>
      <c r="DB33" s="703"/>
      <c r="DC33" s="698"/>
      <c r="DD33" s="698"/>
      <c r="DE33" s="698"/>
      <c r="DF33" s="704"/>
      <c r="DG33" s="703"/>
      <c r="DH33" s="698"/>
      <c r="DI33" s="698"/>
      <c r="DJ33" s="698"/>
      <c r="DK33" s="704"/>
      <c r="DL33" s="703"/>
      <c r="DM33" s="698"/>
      <c r="DN33" s="698"/>
      <c r="DO33" s="698"/>
      <c r="DP33" s="704"/>
      <c r="DQ33" s="703"/>
      <c r="DR33" s="698"/>
      <c r="DS33" s="698"/>
      <c r="DT33" s="698"/>
      <c r="DU33" s="704"/>
      <c r="DV33" s="691"/>
      <c r="DW33" s="692"/>
      <c r="DX33" s="692"/>
      <c r="DY33" s="692"/>
      <c r="DZ33" s="705"/>
      <c r="EA33" s="48"/>
    </row>
    <row r="34" spans="1:131" ht="26.25" customHeight="1" x14ac:dyDescent="0.2">
      <c r="A34" s="54">
        <v>7</v>
      </c>
      <c r="B34" s="691" t="s">
        <v>472</v>
      </c>
      <c r="C34" s="692"/>
      <c r="D34" s="692"/>
      <c r="E34" s="692"/>
      <c r="F34" s="692"/>
      <c r="G34" s="692"/>
      <c r="H34" s="692"/>
      <c r="I34" s="692"/>
      <c r="J34" s="692"/>
      <c r="K34" s="692"/>
      <c r="L34" s="692"/>
      <c r="M34" s="692"/>
      <c r="N34" s="692"/>
      <c r="O34" s="692"/>
      <c r="P34" s="693"/>
      <c r="Q34" s="694">
        <v>106</v>
      </c>
      <c r="R34" s="695"/>
      <c r="S34" s="695"/>
      <c r="T34" s="695"/>
      <c r="U34" s="695"/>
      <c r="V34" s="695">
        <v>103</v>
      </c>
      <c r="W34" s="695"/>
      <c r="X34" s="695"/>
      <c r="Y34" s="695"/>
      <c r="Z34" s="695"/>
      <c r="AA34" s="695">
        <v>2</v>
      </c>
      <c r="AB34" s="695"/>
      <c r="AC34" s="695"/>
      <c r="AD34" s="695"/>
      <c r="AE34" s="696"/>
      <c r="AF34" s="697">
        <v>132</v>
      </c>
      <c r="AG34" s="698"/>
      <c r="AH34" s="698"/>
      <c r="AI34" s="698"/>
      <c r="AJ34" s="699"/>
      <c r="AK34" s="700">
        <v>63</v>
      </c>
      <c r="AL34" s="695"/>
      <c r="AM34" s="695"/>
      <c r="AN34" s="695"/>
      <c r="AO34" s="695"/>
      <c r="AP34" s="695">
        <v>306</v>
      </c>
      <c r="AQ34" s="695"/>
      <c r="AR34" s="695"/>
      <c r="AS34" s="695"/>
      <c r="AT34" s="695"/>
      <c r="AU34" s="695">
        <v>234</v>
      </c>
      <c r="AV34" s="695"/>
      <c r="AW34" s="695"/>
      <c r="AX34" s="695"/>
      <c r="AY34" s="695"/>
      <c r="AZ34" s="739" t="s">
        <v>202</v>
      </c>
      <c r="BA34" s="739"/>
      <c r="BB34" s="739"/>
      <c r="BC34" s="739"/>
      <c r="BD34" s="739"/>
      <c r="BE34" s="701" t="s">
        <v>471</v>
      </c>
      <c r="BF34" s="701"/>
      <c r="BG34" s="701"/>
      <c r="BH34" s="701"/>
      <c r="BI34" s="702"/>
      <c r="BJ34" s="56"/>
      <c r="BK34" s="56"/>
      <c r="BL34" s="56"/>
      <c r="BM34" s="56"/>
      <c r="BN34" s="56"/>
      <c r="BO34" s="55"/>
      <c r="BP34" s="55"/>
      <c r="BQ34" s="52">
        <v>28</v>
      </c>
      <c r="BR34" s="72"/>
      <c r="BS34" s="691"/>
      <c r="BT34" s="692"/>
      <c r="BU34" s="692"/>
      <c r="BV34" s="692"/>
      <c r="BW34" s="692"/>
      <c r="BX34" s="692"/>
      <c r="BY34" s="692"/>
      <c r="BZ34" s="692"/>
      <c r="CA34" s="692"/>
      <c r="CB34" s="692"/>
      <c r="CC34" s="692"/>
      <c r="CD34" s="692"/>
      <c r="CE34" s="692"/>
      <c r="CF34" s="692"/>
      <c r="CG34" s="693"/>
      <c r="CH34" s="703"/>
      <c r="CI34" s="698"/>
      <c r="CJ34" s="698"/>
      <c r="CK34" s="698"/>
      <c r="CL34" s="704"/>
      <c r="CM34" s="703"/>
      <c r="CN34" s="698"/>
      <c r="CO34" s="698"/>
      <c r="CP34" s="698"/>
      <c r="CQ34" s="704"/>
      <c r="CR34" s="703"/>
      <c r="CS34" s="698"/>
      <c r="CT34" s="698"/>
      <c r="CU34" s="698"/>
      <c r="CV34" s="704"/>
      <c r="CW34" s="703"/>
      <c r="CX34" s="698"/>
      <c r="CY34" s="698"/>
      <c r="CZ34" s="698"/>
      <c r="DA34" s="704"/>
      <c r="DB34" s="703"/>
      <c r="DC34" s="698"/>
      <c r="DD34" s="698"/>
      <c r="DE34" s="698"/>
      <c r="DF34" s="704"/>
      <c r="DG34" s="703"/>
      <c r="DH34" s="698"/>
      <c r="DI34" s="698"/>
      <c r="DJ34" s="698"/>
      <c r="DK34" s="704"/>
      <c r="DL34" s="703"/>
      <c r="DM34" s="698"/>
      <c r="DN34" s="698"/>
      <c r="DO34" s="698"/>
      <c r="DP34" s="704"/>
      <c r="DQ34" s="703"/>
      <c r="DR34" s="698"/>
      <c r="DS34" s="698"/>
      <c r="DT34" s="698"/>
      <c r="DU34" s="704"/>
      <c r="DV34" s="691"/>
      <c r="DW34" s="692"/>
      <c r="DX34" s="692"/>
      <c r="DY34" s="692"/>
      <c r="DZ34" s="705"/>
      <c r="EA34" s="48"/>
    </row>
    <row r="35" spans="1:131" ht="26.25" customHeight="1" x14ac:dyDescent="0.2">
      <c r="A35" s="54">
        <v>8</v>
      </c>
      <c r="B35" s="691" t="s">
        <v>475</v>
      </c>
      <c r="C35" s="692"/>
      <c r="D35" s="692"/>
      <c r="E35" s="692"/>
      <c r="F35" s="692"/>
      <c r="G35" s="692"/>
      <c r="H35" s="692"/>
      <c r="I35" s="692"/>
      <c r="J35" s="692"/>
      <c r="K35" s="692"/>
      <c r="L35" s="692"/>
      <c r="M35" s="692"/>
      <c r="N35" s="692"/>
      <c r="O35" s="692"/>
      <c r="P35" s="693"/>
      <c r="Q35" s="694">
        <v>1365</v>
      </c>
      <c r="R35" s="695"/>
      <c r="S35" s="695"/>
      <c r="T35" s="695"/>
      <c r="U35" s="695"/>
      <c r="V35" s="695">
        <v>1137</v>
      </c>
      <c r="W35" s="695"/>
      <c r="X35" s="695"/>
      <c r="Y35" s="695"/>
      <c r="Z35" s="695"/>
      <c r="AA35" s="695">
        <v>228</v>
      </c>
      <c r="AB35" s="695"/>
      <c r="AC35" s="695"/>
      <c r="AD35" s="695"/>
      <c r="AE35" s="696"/>
      <c r="AF35" s="697">
        <v>270</v>
      </c>
      <c r="AG35" s="698"/>
      <c r="AH35" s="698"/>
      <c r="AI35" s="698"/>
      <c r="AJ35" s="699"/>
      <c r="AK35" s="700">
        <v>650</v>
      </c>
      <c r="AL35" s="695"/>
      <c r="AM35" s="695"/>
      <c r="AN35" s="695"/>
      <c r="AO35" s="695"/>
      <c r="AP35" s="695">
        <v>7931</v>
      </c>
      <c r="AQ35" s="695"/>
      <c r="AR35" s="695"/>
      <c r="AS35" s="695"/>
      <c r="AT35" s="695"/>
      <c r="AU35" s="695">
        <v>4383</v>
      </c>
      <c r="AV35" s="695"/>
      <c r="AW35" s="695"/>
      <c r="AX35" s="695"/>
      <c r="AY35" s="695"/>
      <c r="AZ35" s="739" t="s">
        <v>202</v>
      </c>
      <c r="BA35" s="739"/>
      <c r="BB35" s="739"/>
      <c r="BC35" s="739"/>
      <c r="BD35" s="739"/>
      <c r="BE35" s="701" t="s">
        <v>471</v>
      </c>
      <c r="BF35" s="701"/>
      <c r="BG35" s="701"/>
      <c r="BH35" s="701"/>
      <c r="BI35" s="702"/>
      <c r="BJ35" s="56"/>
      <c r="BK35" s="56"/>
      <c r="BL35" s="56"/>
      <c r="BM35" s="56"/>
      <c r="BN35" s="56"/>
      <c r="BO35" s="55"/>
      <c r="BP35" s="55"/>
      <c r="BQ35" s="52">
        <v>29</v>
      </c>
      <c r="BR35" s="72"/>
      <c r="BS35" s="691"/>
      <c r="BT35" s="692"/>
      <c r="BU35" s="692"/>
      <c r="BV35" s="692"/>
      <c r="BW35" s="692"/>
      <c r="BX35" s="692"/>
      <c r="BY35" s="692"/>
      <c r="BZ35" s="692"/>
      <c r="CA35" s="692"/>
      <c r="CB35" s="692"/>
      <c r="CC35" s="692"/>
      <c r="CD35" s="692"/>
      <c r="CE35" s="692"/>
      <c r="CF35" s="692"/>
      <c r="CG35" s="693"/>
      <c r="CH35" s="703"/>
      <c r="CI35" s="698"/>
      <c r="CJ35" s="698"/>
      <c r="CK35" s="698"/>
      <c r="CL35" s="704"/>
      <c r="CM35" s="703"/>
      <c r="CN35" s="698"/>
      <c r="CO35" s="698"/>
      <c r="CP35" s="698"/>
      <c r="CQ35" s="704"/>
      <c r="CR35" s="703"/>
      <c r="CS35" s="698"/>
      <c r="CT35" s="698"/>
      <c r="CU35" s="698"/>
      <c r="CV35" s="704"/>
      <c r="CW35" s="703"/>
      <c r="CX35" s="698"/>
      <c r="CY35" s="698"/>
      <c r="CZ35" s="698"/>
      <c r="DA35" s="704"/>
      <c r="DB35" s="703"/>
      <c r="DC35" s="698"/>
      <c r="DD35" s="698"/>
      <c r="DE35" s="698"/>
      <c r="DF35" s="704"/>
      <c r="DG35" s="703"/>
      <c r="DH35" s="698"/>
      <c r="DI35" s="698"/>
      <c r="DJ35" s="698"/>
      <c r="DK35" s="704"/>
      <c r="DL35" s="703"/>
      <c r="DM35" s="698"/>
      <c r="DN35" s="698"/>
      <c r="DO35" s="698"/>
      <c r="DP35" s="704"/>
      <c r="DQ35" s="703"/>
      <c r="DR35" s="698"/>
      <c r="DS35" s="698"/>
      <c r="DT35" s="698"/>
      <c r="DU35" s="704"/>
      <c r="DV35" s="691"/>
      <c r="DW35" s="692"/>
      <c r="DX35" s="692"/>
      <c r="DY35" s="692"/>
      <c r="DZ35" s="705"/>
      <c r="EA35" s="48"/>
    </row>
    <row r="36" spans="1:131" ht="26.25" customHeight="1" x14ac:dyDescent="0.2">
      <c r="A36" s="54">
        <v>9</v>
      </c>
      <c r="B36" s="691" t="s">
        <v>476</v>
      </c>
      <c r="C36" s="692"/>
      <c r="D36" s="692"/>
      <c r="E36" s="692"/>
      <c r="F36" s="692"/>
      <c r="G36" s="692"/>
      <c r="H36" s="692"/>
      <c r="I36" s="692"/>
      <c r="J36" s="692"/>
      <c r="K36" s="692"/>
      <c r="L36" s="692"/>
      <c r="M36" s="692"/>
      <c r="N36" s="692"/>
      <c r="O36" s="692"/>
      <c r="P36" s="693"/>
      <c r="Q36" s="694">
        <v>225</v>
      </c>
      <c r="R36" s="695"/>
      <c r="S36" s="695"/>
      <c r="T36" s="695"/>
      <c r="U36" s="695"/>
      <c r="V36" s="695">
        <v>165</v>
      </c>
      <c r="W36" s="695"/>
      <c r="X36" s="695"/>
      <c r="Y36" s="695"/>
      <c r="Z36" s="695"/>
      <c r="AA36" s="695">
        <v>59</v>
      </c>
      <c r="AB36" s="695"/>
      <c r="AC36" s="695"/>
      <c r="AD36" s="695"/>
      <c r="AE36" s="696"/>
      <c r="AF36" s="697">
        <v>185</v>
      </c>
      <c r="AG36" s="698"/>
      <c r="AH36" s="698"/>
      <c r="AI36" s="698"/>
      <c r="AJ36" s="699"/>
      <c r="AK36" s="700">
        <v>130</v>
      </c>
      <c r="AL36" s="695"/>
      <c r="AM36" s="695"/>
      <c r="AN36" s="695"/>
      <c r="AO36" s="695"/>
      <c r="AP36" s="695">
        <v>792</v>
      </c>
      <c r="AQ36" s="695"/>
      <c r="AR36" s="695"/>
      <c r="AS36" s="695"/>
      <c r="AT36" s="695"/>
      <c r="AU36" s="695">
        <v>788</v>
      </c>
      <c r="AV36" s="695"/>
      <c r="AW36" s="695"/>
      <c r="AX36" s="695"/>
      <c r="AY36" s="695"/>
      <c r="AZ36" s="739" t="s">
        <v>202</v>
      </c>
      <c r="BA36" s="739"/>
      <c r="BB36" s="739"/>
      <c r="BC36" s="739"/>
      <c r="BD36" s="739"/>
      <c r="BE36" s="701" t="s">
        <v>471</v>
      </c>
      <c r="BF36" s="701"/>
      <c r="BG36" s="701"/>
      <c r="BH36" s="701"/>
      <c r="BI36" s="702"/>
      <c r="BJ36" s="56"/>
      <c r="BK36" s="56"/>
      <c r="BL36" s="56"/>
      <c r="BM36" s="56"/>
      <c r="BN36" s="56"/>
      <c r="BO36" s="55"/>
      <c r="BP36" s="55"/>
      <c r="BQ36" s="52">
        <v>30</v>
      </c>
      <c r="BR36" s="72"/>
      <c r="BS36" s="691"/>
      <c r="BT36" s="692"/>
      <c r="BU36" s="692"/>
      <c r="BV36" s="692"/>
      <c r="BW36" s="692"/>
      <c r="BX36" s="692"/>
      <c r="BY36" s="692"/>
      <c r="BZ36" s="692"/>
      <c r="CA36" s="692"/>
      <c r="CB36" s="692"/>
      <c r="CC36" s="692"/>
      <c r="CD36" s="692"/>
      <c r="CE36" s="692"/>
      <c r="CF36" s="692"/>
      <c r="CG36" s="693"/>
      <c r="CH36" s="703"/>
      <c r="CI36" s="698"/>
      <c r="CJ36" s="698"/>
      <c r="CK36" s="698"/>
      <c r="CL36" s="704"/>
      <c r="CM36" s="703"/>
      <c r="CN36" s="698"/>
      <c r="CO36" s="698"/>
      <c r="CP36" s="698"/>
      <c r="CQ36" s="704"/>
      <c r="CR36" s="703"/>
      <c r="CS36" s="698"/>
      <c r="CT36" s="698"/>
      <c r="CU36" s="698"/>
      <c r="CV36" s="704"/>
      <c r="CW36" s="703"/>
      <c r="CX36" s="698"/>
      <c r="CY36" s="698"/>
      <c r="CZ36" s="698"/>
      <c r="DA36" s="704"/>
      <c r="DB36" s="703"/>
      <c r="DC36" s="698"/>
      <c r="DD36" s="698"/>
      <c r="DE36" s="698"/>
      <c r="DF36" s="704"/>
      <c r="DG36" s="703"/>
      <c r="DH36" s="698"/>
      <c r="DI36" s="698"/>
      <c r="DJ36" s="698"/>
      <c r="DK36" s="704"/>
      <c r="DL36" s="703"/>
      <c r="DM36" s="698"/>
      <c r="DN36" s="698"/>
      <c r="DO36" s="698"/>
      <c r="DP36" s="704"/>
      <c r="DQ36" s="703"/>
      <c r="DR36" s="698"/>
      <c r="DS36" s="698"/>
      <c r="DT36" s="698"/>
      <c r="DU36" s="704"/>
      <c r="DV36" s="691"/>
      <c r="DW36" s="692"/>
      <c r="DX36" s="692"/>
      <c r="DY36" s="692"/>
      <c r="DZ36" s="705"/>
      <c r="EA36" s="48"/>
    </row>
    <row r="37" spans="1:131" ht="26.25" customHeight="1" x14ac:dyDescent="0.2">
      <c r="A37" s="54">
        <v>10</v>
      </c>
      <c r="B37" s="691"/>
      <c r="C37" s="692"/>
      <c r="D37" s="692"/>
      <c r="E37" s="692"/>
      <c r="F37" s="692"/>
      <c r="G37" s="692"/>
      <c r="H37" s="692"/>
      <c r="I37" s="692"/>
      <c r="J37" s="692"/>
      <c r="K37" s="692"/>
      <c r="L37" s="692"/>
      <c r="M37" s="692"/>
      <c r="N37" s="692"/>
      <c r="O37" s="692"/>
      <c r="P37" s="693"/>
      <c r="Q37" s="694"/>
      <c r="R37" s="695"/>
      <c r="S37" s="695"/>
      <c r="T37" s="695"/>
      <c r="U37" s="695"/>
      <c r="V37" s="695"/>
      <c r="W37" s="695"/>
      <c r="X37" s="695"/>
      <c r="Y37" s="695"/>
      <c r="Z37" s="695"/>
      <c r="AA37" s="695"/>
      <c r="AB37" s="695"/>
      <c r="AC37" s="695"/>
      <c r="AD37" s="695"/>
      <c r="AE37" s="696"/>
      <c r="AF37" s="697"/>
      <c r="AG37" s="698"/>
      <c r="AH37" s="698"/>
      <c r="AI37" s="698"/>
      <c r="AJ37" s="699"/>
      <c r="AK37" s="700"/>
      <c r="AL37" s="695"/>
      <c r="AM37" s="695"/>
      <c r="AN37" s="695"/>
      <c r="AO37" s="695"/>
      <c r="AP37" s="695"/>
      <c r="AQ37" s="695"/>
      <c r="AR37" s="695"/>
      <c r="AS37" s="695"/>
      <c r="AT37" s="695"/>
      <c r="AU37" s="695"/>
      <c r="AV37" s="695"/>
      <c r="AW37" s="695"/>
      <c r="AX37" s="695"/>
      <c r="AY37" s="695"/>
      <c r="AZ37" s="739"/>
      <c r="BA37" s="739"/>
      <c r="BB37" s="739"/>
      <c r="BC37" s="739"/>
      <c r="BD37" s="739"/>
      <c r="BE37" s="701"/>
      <c r="BF37" s="701"/>
      <c r="BG37" s="701"/>
      <c r="BH37" s="701"/>
      <c r="BI37" s="702"/>
      <c r="BJ37" s="56"/>
      <c r="BK37" s="56"/>
      <c r="BL37" s="56"/>
      <c r="BM37" s="56"/>
      <c r="BN37" s="56"/>
      <c r="BO37" s="55"/>
      <c r="BP37" s="55"/>
      <c r="BQ37" s="52">
        <v>31</v>
      </c>
      <c r="BR37" s="72"/>
      <c r="BS37" s="691"/>
      <c r="BT37" s="692"/>
      <c r="BU37" s="692"/>
      <c r="BV37" s="692"/>
      <c r="BW37" s="692"/>
      <c r="BX37" s="692"/>
      <c r="BY37" s="692"/>
      <c r="BZ37" s="692"/>
      <c r="CA37" s="692"/>
      <c r="CB37" s="692"/>
      <c r="CC37" s="692"/>
      <c r="CD37" s="692"/>
      <c r="CE37" s="692"/>
      <c r="CF37" s="692"/>
      <c r="CG37" s="693"/>
      <c r="CH37" s="703"/>
      <c r="CI37" s="698"/>
      <c r="CJ37" s="698"/>
      <c r="CK37" s="698"/>
      <c r="CL37" s="704"/>
      <c r="CM37" s="703"/>
      <c r="CN37" s="698"/>
      <c r="CO37" s="698"/>
      <c r="CP37" s="698"/>
      <c r="CQ37" s="704"/>
      <c r="CR37" s="703"/>
      <c r="CS37" s="698"/>
      <c r="CT37" s="698"/>
      <c r="CU37" s="698"/>
      <c r="CV37" s="704"/>
      <c r="CW37" s="703"/>
      <c r="CX37" s="698"/>
      <c r="CY37" s="698"/>
      <c r="CZ37" s="698"/>
      <c r="DA37" s="704"/>
      <c r="DB37" s="703"/>
      <c r="DC37" s="698"/>
      <c r="DD37" s="698"/>
      <c r="DE37" s="698"/>
      <c r="DF37" s="704"/>
      <c r="DG37" s="703"/>
      <c r="DH37" s="698"/>
      <c r="DI37" s="698"/>
      <c r="DJ37" s="698"/>
      <c r="DK37" s="704"/>
      <c r="DL37" s="703"/>
      <c r="DM37" s="698"/>
      <c r="DN37" s="698"/>
      <c r="DO37" s="698"/>
      <c r="DP37" s="704"/>
      <c r="DQ37" s="703"/>
      <c r="DR37" s="698"/>
      <c r="DS37" s="698"/>
      <c r="DT37" s="698"/>
      <c r="DU37" s="704"/>
      <c r="DV37" s="691"/>
      <c r="DW37" s="692"/>
      <c r="DX37" s="692"/>
      <c r="DY37" s="692"/>
      <c r="DZ37" s="705"/>
      <c r="EA37" s="48"/>
    </row>
    <row r="38" spans="1:131" ht="26.25" customHeight="1" x14ac:dyDescent="0.2">
      <c r="A38" s="54">
        <v>11</v>
      </c>
      <c r="B38" s="691"/>
      <c r="C38" s="692"/>
      <c r="D38" s="692"/>
      <c r="E38" s="692"/>
      <c r="F38" s="692"/>
      <c r="G38" s="692"/>
      <c r="H38" s="692"/>
      <c r="I38" s="692"/>
      <c r="J38" s="692"/>
      <c r="K38" s="692"/>
      <c r="L38" s="692"/>
      <c r="M38" s="692"/>
      <c r="N38" s="692"/>
      <c r="O38" s="692"/>
      <c r="P38" s="693"/>
      <c r="Q38" s="694"/>
      <c r="R38" s="695"/>
      <c r="S38" s="695"/>
      <c r="T38" s="695"/>
      <c r="U38" s="695"/>
      <c r="V38" s="695"/>
      <c r="W38" s="695"/>
      <c r="X38" s="695"/>
      <c r="Y38" s="695"/>
      <c r="Z38" s="695"/>
      <c r="AA38" s="695"/>
      <c r="AB38" s="695"/>
      <c r="AC38" s="695"/>
      <c r="AD38" s="695"/>
      <c r="AE38" s="696"/>
      <c r="AF38" s="697"/>
      <c r="AG38" s="698"/>
      <c r="AH38" s="698"/>
      <c r="AI38" s="698"/>
      <c r="AJ38" s="699"/>
      <c r="AK38" s="700"/>
      <c r="AL38" s="695"/>
      <c r="AM38" s="695"/>
      <c r="AN38" s="695"/>
      <c r="AO38" s="695"/>
      <c r="AP38" s="695"/>
      <c r="AQ38" s="695"/>
      <c r="AR38" s="695"/>
      <c r="AS38" s="695"/>
      <c r="AT38" s="695"/>
      <c r="AU38" s="695"/>
      <c r="AV38" s="695"/>
      <c r="AW38" s="695"/>
      <c r="AX38" s="695"/>
      <c r="AY38" s="695"/>
      <c r="AZ38" s="739"/>
      <c r="BA38" s="739"/>
      <c r="BB38" s="739"/>
      <c r="BC38" s="739"/>
      <c r="BD38" s="739"/>
      <c r="BE38" s="701"/>
      <c r="BF38" s="701"/>
      <c r="BG38" s="701"/>
      <c r="BH38" s="701"/>
      <c r="BI38" s="702"/>
      <c r="BJ38" s="56"/>
      <c r="BK38" s="56"/>
      <c r="BL38" s="56"/>
      <c r="BM38" s="56"/>
      <c r="BN38" s="56"/>
      <c r="BO38" s="55"/>
      <c r="BP38" s="55"/>
      <c r="BQ38" s="52">
        <v>32</v>
      </c>
      <c r="BR38" s="72"/>
      <c r="BS38" s="691"/>
      <c r="BT38" s="692"/>
      <c r="BU38" s="692"/>
      <c r="BV38" s="692"/>
      <c r="BW38" s="692"/>
      <c r="BX38" s="692"/>
      <c r="BY38" s="692"/>
      <c r="BZ38" s="692"/>
      <c r="CA38" s="692"/>
      <c r="CB38" s="692"/>
      <c r="CC38" s="692"/>
      <c r="CD38" s="692"/>
      <c r="CE38" s="692"/>
      <c r="CF38" s="692"/>
      <c r="CG38" s="693"/>
      <c r="CH38" s="703"/>
      <c r="CI38" s="698"/>
      <c r="CJ38" s="698"/>
      <c r="CK38" s="698"/>
      <c r="CL38" s="704"/>
      <c r="CM38" s="703"/>
      <c r="CN38" s="698"/>
      <c r="CO38" s="698"/>
      <c r="CP38" s="698"/>
      <c r="CQ38" s="704"/>
      <c r="CR38" s="703"/>
      <c r="CS38" s="698"/>
      <c r="CT38" s="698"/>
      <c r="CU38" s="698"/>
      <c r="CV38" s="704"/>
      <c r="CW38" s="703"/>
      <c r="CX38" s="698"/>
      <c r="CY38" s="698"/>
      <c r="CZ38" s="698"/>
      <c r="DA38" s="704"/>
      <c r="DB38" s="703"/>
      <c r="DC38" s="698"/>
      <c r="DD38" s="698"/>
      <c r="DE38" s="698"/>
      <c r="DF38" s="704"/>
      <c r="DG38" s="703"/>
      <c r="DH38" s="698"/>
      <c r="DI38" s="698"/>
      <c r="DJ38" s="698"/>
      <c r="DK38" s="704"/>
      <c r="DL38" s="703"/>
      <c r="DM38" s="698"/>
      <c r="DN38" s="698"/>
      <c r="DO38" s="698"/>
      <c r="DP38" s="704"/>
      <c r="DQ38" s="703"/>
      <c r="DR38" s="698"/>
      <c r="DS38" s="698"/>
      <c r="DT38" s="698"/>
      <c r="DU38" s="704"/>
      <c r="DV38" s="691"/>
      <c r="DW38" s="692"/>
      <c r="DX38" s="692"/>
      <c r="DY38" s="692"/>
      <c r="DZ38" s="705"/>
      <c r="EA38" s="48"/>
    </row>
    <row r="39" spans="1:131" ht="26.25" customHeight="1" x14ac:dyDescent="0.2">
      <c r="A39" s="54">
        <v>12</v>
      </c>
      <c r="B39" s="691"/>
      <c r="C39" s="692"/>
      <c r="D39" s="692"/>
      <c r="E39" s="692"/>
      <c r="F39" s="692"/>
      <c r="G39" s="692"/>
      <c r="H39" s="692"/>
      <c r="I39" s="692"/>
      <c r="J39" s="692"/>
      <c r="K39" s="692"/>
      <c r="L39" s="692"/>
      <c r="M39" s="692"/>
      <c r="N39" s="692"/>
      <c r="O39" s="692"/>
      <c r="P39" s="693"/>
      <c r="Q39" s="694"/>
      <c r="R39" s="695"/>
      <c r="S39" s="695"/>
      <c r="T39" s="695"/>
      <c r="U39" s="695"/>
      <c r="V39" s="695"/>
      <c r="W39" s="695"/>
      <c r="X39" s="695"/>
      <c r="Y39" s="695"/>
      <c r="Z39" s="695"/>
      <c r="AA39" s="695"/>
      <c r="AB39" s="695"/>
      <c r="AC39" s="695"/>
      <c r="AD39" s="695"/>
      <c r="AE39" s="696"/>
      <c r="AF39" s="697"/>
      <c r="AG39" s="698"/>
      <c r="AH39" s="698"/>
      <c r="AI39" s="698"/>
      <c r="AJ39" s="699"/>
      <c r="AK39" s="700"/>
      <c r="AL39" s="695"/>
      <c r="AM39" s="695"/>
      <c r="AN39" s="695"/>
      <c r="AO39" s="695"/>
      <c r="AP39" s="695"/>
      <c r="AQ39" s="695"/>
      <c r="AR39" s="695"/>
      <c r="AS39" s="695"/>
      <c r="AT39" s="695"/>
      <c r="AU39" s="695"/>
      <c r="AV39" s="695"/>
      <c r="AW39" s="695"/>
      <c r="AX39" s="695"/>
      <c r="AY39" s="695"/>
      <c r="AZ39" s="739"/>
      <c r="BA39" s="739"/>
      <c r="BB39" s="739"/>
      <c r="BC39" s="739"/>
      <c r="BD39" s="739"/>
      <c r="BE39" s="701"/>
      <c r="BF39" s="701"/>
      <c r="BG39" s="701"/>
      <c r="BH39" s="701"/>
      <c r="BI39" s="702"/>
      <c r="BJ39" s="56"/>
      <c r="BK39" s="56"/>
      <c r="BL39" s="56"/>
      <c r="BM39" s="56"/>
      <c r="BN39" s="56"/>
      <c r="BO39" s="55"/>
      <c r="BP39" s="55"/>
      <c r="BQ39" s="52">
        <v>33</v>
      </c>
      <c r="BR39" s="72"/>
      <c r="BS39" s="691"/>
      <c r="BT39" s="692"/>
      <c r="BU39" s="692"/>
      <c r="BV39" s="692"/>
      <c r="BW39" s="692"/>
      <c r="BX39" s="692"/>
      <c r="BY39" s="692"/>
      <c r="BZ39" s="692"/>
      <c r="CA39" s="692"/>
      <c r="CB39" s="692"/>
      <c r="CC39" s="692"/>
      <c r="CD39" s="692"/>
      <c r="CE39" s="692"/>
      <c r="CF39" s="692"/>
      <c r="CG39" s="693"/>
      <c r="CH39" s="703"/>
      <c r="CI39" s="698"/>
      <c r="CJ39" s="698"/>
      <c r="CK39" s="698"/>
      <c r="CL39" s="704"/>
      <c r="CM39" s="703"/>
      <c r="CN39" s="698"/>
      <c r="CO39" s="698"/>
      <c r="CP39" s="698"/>
      <c r="CQ39" s="704"/>
      <c r="CR39" s="703"/>
      <c r="CS39" s="698"/>
      <c r="CT39" s="698"/>
      <c r="CU39" s="698"/>
      <c r="CV39" s="704"/>
      <c r="CW39" s="703"/>
      <c r="CX39" s="698"/>
      <c r="CY39" s="698"/>
      <c r="CZ39" s="698"/>
      <c r="DA39" s="704"/>
      <c r="DB39" s="703"/>
      <c r="DC39" s="698"/>
      <c r="DD39" s="698"/>
      <c r="DE39" s="698"/>
      <c r="DF39" s="704"/>
      <c r="DG39" s="703"/>
      <c r="DH39" s="698"/>
      <c r="DI39" s="698"/>
      <c r="DJ39" s="698"/>
      <c r="DK39" s="704"/>
      <c r="DL39" s="703"/>
      <c r="DM39" s="698"/>
      <c r="DN39" s="698"/>
      <c r="DO39" s="698"/>
      <c r="DP39" s="704"/>
      <c r="DQ39" s="703"/>
      <c r="DR39" s="698"/>
      <c r="DS39" s="698"/>
      <c r="DT39" s="698"/>
      <c r="DU39" s="704"/>
      <c r="DV39" s="691"/>
      <c r="DW39" s="692"/>
      <c r="DX39" s="692"/>
      <c r="DY39" s="692"/>
      <c r="DZ39" s="705"/>
      <c r="EA39" s="48"/>
    </row>
    <row r="40" spans="1:131" ht="26.25" customHeight="1" x14ac:dyDescent="0.2">
      <c r="A40" s="52">
        <v>13</v>
      </c>
      <c r="B40" s="691"/>
      <c r="C40" s="692"/>
      <c r="D40" s="692"/>
      <c r="E40" s="692"/>
      <c r="F40" s="692"/>
      <c r="G40" s="692"/>
      <c r="H40" s="692"/>
      <c r="I40" s="692"/>
      <c r="J40" s="692"/>
      <c r="K40" s="692"/>
      <c r="L40" s="692"/>
      <c r="M40" s="692"/>
      <c r="N40" s="692"/>
      <c r="O40" s="692"/>
      <c r="P40" s="693"/>
      <c r="Q40" s="694"/>
      <c r="R40" s="695"/>
      <c r="S40" s="695"/>
      <c r="T40" s="695"/>
      <c r="U40" s="695"/>
      <c r="V40" s="695"/>
      <c r="W40" s="695"/>
      <c r="X40" s="695"/>
      <c r="Y40" s="695"/>
      <c r="Z40" s="695"/>
      <c r="AA40" s="695"/>
      <c r="AB40" s="695"/>
      <c r="AC40" s="695"/>
      <c r="AD40" s="695"/>
      <c r="AE40" s="696"/>
      <c r="AF40" s="697"/>
      <c r="AG40" s="698"/>
      <c r="AH40" s="698"/>
      <c r="AI40" s="698"/>
      <c r="AJ40" s="699"/>
      <c r="AK40" s="700"/>
      <c r="AL40" s="695"/>
      <c r="AM40" s="695"/>
      <c r="AN40" s="695"/>
      <c r="AO40" s="695"/>
      <c r="AP40" s="695"/>
      <c r="AQ40" s="695"/>
      <c r="AR40" s="695"/>
      <c r="AS40" s="695"/>
      <c r="AT40" s="695"/>
      <c r="AU40" s="695"/>
      <c r="AV40" s="695"/>
      <c r="AW40" s="695"/>
      <c r="AX40" s="695"/>
      <c r="AY40" s="695"/>
      <c r="AZ40" s="739"/>
      <c r="BA40" s="739"/>
      <c r="BB40" s="739"/>
      <c r="BC40" s="739"/>
      <c r="BD40" s="739"/>
      <c r="BE40" s="701"/>
      <c r="BF40" s="701"/>
      <c r="BG40" s="701"/>
      <c r="BH40" s="701"/>
      <c r="BI40" s="702"/>
      <c r="BJ40" s="56"/>
      <c r="BK40" s="56"/>
      <c r="BL40" s="56"/>
      <c r="BM40" s="56"/>
      <c r="BN40" s="56"/>
      <c r="BO40" s="55"/>
      <c r="BP40" s="55"/>
      <c r="BQ40" s="52">
        <v>34</v>
      </c>
      <c r="BR40" s="72"/>
      <c r="BS40" s="691"/>
      <c r="BT40" s="692"/>
      <c r="BU40" s="692"/>
      <c r="BV40" s="692"/>
      <c r="BW40" s="692"/>
      <c r="BX40" s="692"/>
      <c r="BY40" s="692"/>
      <c r="BZ40" s="692"/>
      <c r="CA40" s="692"/>
      <c r="CB40" s="692"/>
      <c r="CC40" s="692"/>
      <c r="CD40" s="692"/>
      <c r="CE40" s="692"/>
      <c r="CF40" s="692"/>
      <c r="CG40" s="693"/>
      <c r="CH40" s="703"/>
      <c r="CI40" s="698"/>
      <c r="CJ40" s="698"/>
      <c r="CK40" s="698"/>
      <c r="CL40" s="704"/>
      <c r="CM40" s="703"/>
      <c r="CN40" s="698"/>
      <c r="CO40" s="698"/>
      <c r="CP40" s="698"/>
      <c r="CQ40" s="704"/>
      <c r="CR40" s="703"/>
      <c r="CS40" s="698"/>
      <c r="CT40" s="698"/>
      <c r="CU40" s="698"/>
      <c r="CV40" s="704"/>
      <c r="CW40" s="703"/>
      <c r="CX40" s="698"/>
      <c r="CY40" s="698"/>
      <c r="CZ40" s="698"/>
      <c r="DA40" s="704"/>
      <c r="DB40" s="703"/>
      <c r="DC40" s="698"/>
      <c r="DD40" s="698"/>
      <c r="DE40" s="698"/>
      <c r="DF40" s="704"/>
      <c r="DG40" s="703"/>
      <c r="DH40" s="698"/>
      <c r="DI40" s="698"/>
      <c r="DJ40" s="698"/>
      <c r="DK40" s="704"/>
      <c r="DL40" s="703"/>
      <c r="DM40" s="698"/>
      <c r="DN40" s="698"/>
      <c r="DO40" s="698"/>
      <c r="DP40" s="704"/>
      <c r="DQ40" s="703"/>
      <c r="DR40" s="698"/>
      <c r="DS40" s="698"/>
      <c r="DT40" s="698"/>
      <c r="DU40" s="704"/>
      <c r="DV40" s="691"/>
      <c r="DW40" s="692"/>
      <c r="DX40" s="692"/>
      <c r="DY40" s="692"/>
      <c r="DZ40" s="705"/>
      <c r="EA40" s="48"/>
    </row>
    <row r="41" spans="1:131" ht="26.25" customHeight="1" x14ac:dyDescent="0.2">
      <c r="A41" s="52">
        <v>14</v>
      </c>
      <c r="B41" s="691"/>
      <c r="C41" s="692"/>
      <c r="D41" s="692"/>
      <c r="E41" s="692"/>
      <c r="F41" s="692"/>
      <c r="G41" s="692"/>
      <c r="H41" s="692"/>
      <c r="I41" s="692"/>
      <c r="J41" s="692"/>
      <c r="K41" s="692"/>
      <c r="L41" s="692"/>
      <c r="M41" s="692"/>
      <c r="N41" s="692"/>
      <c r="O41" s="692"/>
      <c r="P41" s="693"/>
      <c r="Q41" s="694"/>
      <c r="R41" s="695"/>
      <c r="S41" s="695"/>
      <c r="T41" s="695"/>
      <c r="U41" s="695"/>
      <c r="V41" s="695"/>
      <c r="W41" s="695"/>
      <c r="X41" s="695"/>
      <c r="Y41" s="695"/>
      <c r="Z41" s="695"/>
      <c r="AA41" s="695"/>
      <c r="AB41" s="695"/>
      <c r="AC41" s="695"/>
      <c r="AD41" s="695"/>
      <c r="AE41" s="696"/>
      <c r="AF41" s="697"/>
      <c r="AG41" s="698"/>
      <c r="AH41" s="698"/>
      <c r="AI41" s="698"/>
      <c r="AJ41" s="699"/>
      <c r="AK41" s="700"/>
      <c r="AL41" s="695"/>
      <c r="AM41" s="695"/>
      <c r="AN41" s="695"/>
      <c r="AO41" s="695"/>
      <c r="AP41" s="695"/>
      <c r="AQ41" s="695"/>
      <c r="AR41" s="695"/>
      <c r="AS41" s="695"/>
      <c r="AT41" s="695"/>
      <c r="AU41" s="695"/>
      <c r="AV41" s="695"/>
      <c r="AW41" s="695"/>
      <c r="AX41" s="695"/>
      <c r="AY41" s="695"/>
      <c r="AZ41" s="739"/>
      <c r="BA41" s="739"/>
      <c r="BB41" s="739"/>
      <c r="BC41" s="739"/>
      <c r="BD41" s="739"/>
      <c r="BE41" s="701"/>
      <c r="BF41" s="701"/>
      <c r="BG41" s="701"/>
      <c r="BH41" s="701"/>
      <c r="BI41" s="702"/>
      <c r="BJ41" s="56"/>
      <c r="BK41" s="56"/>
      <c r="BL41" s="56"/>
      <c r="BM41" s="56"/>
      <c r="BN41" s="56"/>
      <c r="BO41" s="55"/>
      <c r="BP41" s="55"/>
      <c r="BQ41" s="52">
        <v>35</v>
      </c>
      <c r="BR41" s="72"/>
      <c r="BS41" s="691"/>
      <c r="BT41" s="692"/>
      <c r="BU41" s="692"/>
      <c r="BV41" s="692"/>
      <c r="BW41" s="692"/>
      <c r="BX41" s="692"/>
      <c r="BY41" s="692"/>
      <c r="BZ41" s="692"/>
      <c r="CA41" s="692"/>
      <c r="CB41" s="692"/>
      <c r="CC41" s="692"/>
      <c r="CD41" s="692"/>
      <c r="CE41" s="692"/>
      <c r="CF41" s="692"/>
      <c r="CG41" s="693"/>
      <c r="CH41" s="703"/>
      <c r="CI41" s="698"/>
      <c r="CJ41" s="698"/>
      <c r="CK41" s="698"/>
      <c r="CL41" s="704"/>
      <c r="CM41" s="703"/>
      <c r="CN41" s="698"/>
      <c r="CO41" s="698"/>
      <c r="CP41" s="698"/>
      <c r="CQ41" s="704"/>
      <c r="CR41" s="703"/>
      <c r="CS41" s="698"/>
      <c r="CT41" s="698"/>
      <c r="CU41" s="698"/>
      <c r="CV41" s="704"/>
      <c r="CW41" s="703"/>
      <c r="CX41" s="698"/>
      <c r="CY41" s="698"/>
      <c r="CZ41" s="698"/>
      <c r="DA41" s="704"/>
      <c r="DB41" s="703"/>
      <c r="DC41" s="698"/>
      <c r="DD41" s="698"/>
      <c r="DE41" s="698"/>
      <c r="DF41" s="704"/>
      <c r="DG41" s="703"/>
      <c r="DH41" s="698"/>
      <c r="DI41" s="698"/>
      <c r="DJ41" s="698"/>
      <c r="DK41" s="704"/>
      <c r="DL41" s="703"/>
      <c r="DM41" s="698"/>
      <c r="DN41" s="698"/>
      <c r="DO41" s="698"/>
      <c r="DP41" s="704"/>
      <c r="DQ41" s="703"/>
      <c r="DR41" s="698"/>
      <c r="DS41" s="698"/>
      <c r="DT41" s="698"/>
      <c r="DU41" s="704"/>
      <c r="DV41" s="691"/>
      <c r="DW41" s="692"/>
      <c r="DX41" s="692"/>
      <c r="DY41" s="692"/>
      <c r="DZ41" s="705"/>
      <c r="EA41" s="48"/>
    </row>
    <row r="42" spans="1:131" ht="26.25" customHeight="1" x14ac:dyDescent="0.2">
      <c r="A42" s="52">
        <v>15</v>
      </c>
      <c r="B42" s="691"/>
      <c r="C42" s="692"/>
      <c r="D42" s="692"/>
      <c r="E42" s="692"/>
      <c r="F42" s="692"/>
      <c r="G42" s="692"/>
      <c r="H42" s="692"/>
      <c r="I42" s="692"/>
      <c r="J42" s="692"/>
      <c r="K42" s="692"/>
      <c r="L42" s="692"/>
      <c r="M42" s="692"/>
      <c r="N42" s="692"/>
      <c r="O42" s="692"/>
      <c r="P42" s="693"/>
      <c r="Q42" s="694"/>
      <c r="R42" s="695"/>
      <c r="S42" s="695"/>
      <c r="T42" s="695"/>
      <c r="U42" s="695"/>
      <c r="V42" s="695"/>
      <c r="W42" s="695"/>
      <c r="X42" s="695"/>
      <c r="Y42" s="695"/>
      <c r="Z42" s="695"/>
      <c r="AA42" s="695"/>
      <c r="AB42" s="695"/>
      <c r="AC42" s="695"/>
      <c r="AD42" s="695"/>
      <c r="AE42" s="696"/>
      <c r="AF42" s="697"/>
      <c r="AG42" s="698"/>
      <c r="AH42" s="698"/>
      <c r="AI42" s="698"/>
      <c r="AJ42" s="699"/>
      <c r="AK42" s="700"/>
      <c r="AL42" s="695"/>
      <c r="AM42" s="695"/>
      <c r="AN42" s="695"/>
      <c r="AO42" s="695"/>
      <c r="AP42" s="695"/>
      <c r="AQ42" s="695"/>
      <c r="AR42" s="695"/>
      <c r="AS42" s="695"/>
      <c r="AT42" s="695"/>
      <c r="AU42" s="695"/>
      <c r="AV42" s="695"/>
      <c r="AW42" s="695"/>
      <c r="AX42" s="695"/>
      <c r="AY42" s="695"/>
      <c r="AZ42" s="739"/>
      <c r="BA42" s="739"/>
      <c r="BB42" s="739"/>
      <c r="BC42" s="739"/>
      <c r="BD42" s="739"/>
      <c r="BE42" s="701"/>
      <c r="BF42" s="701"/>
      <c r="BG42" s="701"/>
      <c r="BH42" s="701"/>
      <c r="BI42" s="702"/>
      <c r="BJ42" s="56"/>
      <c r="BK42" s="56"/>
      <c r="BL42" s="56"/>
      <c r="BM42" s="56"/>
      <c r="BN42" s="56"/>
      <c r="BO42" s="55"/>
      <c r="BP42" s="55"/>
      <c r="BQ42" s="52">
        <v>36</v>
      </c>
      <c r="BR42" s="72"/>
      <c r="BS42" s="691"/>
      <c r="BT42" s="692"/>
      <c r="BU42" s="692"/>
      <c r="BV42" s="692"/>
      <c r="BW42" s="692"/>
      <c r="BX42" s="692"/>
      <c r="BY42" s="692"/>
      <c r="BZ42" s="692"/>
      <c r="CA42" s="692"/>
      <c r="CB42" s="692"/>
      <c r="CC42" s="692"/>
      <c r="CD42" s="692"/>
      <c r="CE42" s="692"/>
      <c r="CF42" s="692"/>
      <c r="CG42" s="693"/>
      <c r="CH42" s="703"/>
      <c r="CI42" s="698"/>
      <c r="CJ42" s="698"/>
      <c r="CK42" s="698"/>
      <c r="CL42" s="704"/>
      <c r="CM42" s="703"/>
      <c r="CN42" s="698"/>
      <c r="CO42" s="698"/>
      <c r="CP42" s="698"/>
      <c r="CQ42" s="704"/>
      <c r="CR42" s="703"/>
      <c r="CS42" s="698"/>
      <c r="CT42" s="698"/>
      <c r="CU42" s="698"/>
      <c r="CV42" s="704"/>
      <c r="CW42" s="703"/>
      <c r="CX42" s="698"/>
      <c r="CY42" s="698"/>
      <c r="CZ42" s="698"/>
      <c r="DA42" s="704"/>
      <c r="DB42" s="703"/>
      <c r="DC42" s="698"/>
      <c r="DD42" s="698"/>
      <c r="DE42" s="698"/>
      <c r="DF42" s="704"/>
      <c r="DG42" s="703"/>
      <c r="DH42" s="698"/>
      <c r="DI42" s="698"/>
      <c r="DJ42" s="698"/>
      <c r="DK42" s="704"/>
      <c r="DL42" s="703"/>
      <c r="DM42" s="698"/>
      <c r="DN42" s="698"/>
      <c r="DO42" s="698"/>
      <c r="DP42" s="704"/>
      <c r="DQ42" s="703"/>
      <c r="DR42" s="698"/>
      <c r="DS42" s="698"/>
      <c r="DT42" s="698"/>
      <c r="DU42" s="704"/>
      <c r="DV42" s="691"/>
      <c r="DW42" s="692"/>
      <c r="DX42" s="692"/>
      <c r="DY42" s="692"/>
      <c r="DZ42" s="705"/>
      <c r="EA42" s="48"/>
    </row>
    <row r="43" spans="1:131" ht="26.25" customHeight="1" x14ac:dyDescent="0.2">
      <c r="A43" s="52">
        <v>16</v>
      </c>
      <c r="B43" s="691"/>
      <c r="C43" s="692"/>
      <c r="D43" s="692"/>
      <c r="E43" s="692"/>
      <c r="F43" s="692"/>
      <c r="G43" s="692"/>
      <c r="H43" s="692"/>
      <c r="I43" s="692"/>
      <c r="J43" s="692"/>
      <c r="K43" s="692"/>
      <c r="L43" s="692"/>
      <c r="M43" s="692"/>
      <c r="N43" s="692"/>
      <c r="O43" s="692"/>
      <c r="P43" s="693"/>
      <c r="Q43" s="694"/>
      <c r="R43" s="695"/>
      <c r="S43" s="695"/>
      <c r="T43" s="695"/>
      <c r="U43" s="695"/>
      <c r="V43" s="695"/>
      <c r="W43" s="695"/>
      <c r="X43" s="695"/>
      <c r="Y43" s="695"/>
      <c r="Z43" s="695"/>
      <c r="AA43" s="695"/>
      <c r="AB43" s="695"/>
      <c r="AC43" s="695"/>
      <c r="AD43" s="695"/>
      <c r="AE43" s="696"/>
      <c r="AF43" s="697"/>
      <c r="AG43" s="698"/>
      <c r="AH43" s="698"/>
      <c r="AI43" s="698"/>
      <c r="AJ43" s="699"/>
      <c r="AK43" s="700"/>
      <c r="AL43" s="695"/>
      <c r="AM43" s="695"/>
      <c r="AN43" s="695"/>
      <c r="AO43" s="695"/>
      <c r="AP43" s="695"/>
      <c r="AQ43" s="695"/>
      <c r="AR43" s="695"/>
      <c r="AS43" s="695"/>
      <c r="AT43" s="695"/>
      <c r="AU43" s="695"/>
      <c r="AV43" s="695"/>
      <c r="AW43" s="695"/>
      <c r="AX43" s="695"/>
      <c r="AY43" s="695"/>
      <c r="AZ43" s="739"/>
      <c r="BA43" s="739"/>
      <c r="BB43" s="739"/>
      <c r="BC43" s="739"/>
      <c r="BD43" s="739"/>
      <c r="BE43" s="701"/>
      <c r="BF43" s="701"/>
      <c r="BG43" s="701"/>
      <c r="BH43" s="701"/>
      <c r="BI43" s="702"/>
      <c r="BJ43" s="56"/>
      <c r="BK43" s="56"/>
      <c r="BL43" s="56"/>
      <c r="BM43" s="56"/>
      <c r="BN43" s="56"/>
      <c r="BO43" s="55"/>
      <c r="BP43" s="55"/>
      <c r="BQ43" s="52">
        <v>37</v>
      </c>
      <c r="BR43" s="72"/>
      <c r="BS43" s="691"/>
      <c r="BT43" s="692"/>
      <c r="BU43" s="692"/>
      <c r="BV43" s="692"/>
      <c r="BW43" s="692"/>
      <c r="BX43" s="692"/>
      <c r="BY43" s="692"/>
      <c r="BZ43" s="692"/>
      <c r="CA43" s="692"/>
      <c r="CB43" s="692"/>
      <c r="CC43" s="692"/>
      <c r="CD43" s="692"/>
      <c r="CE43" s="692"/>
      <c r="CF43" s="692"/>
      <c r="CG43" s="693"/>
      <c r="CH43" s="703"/>
      <c r="CI43" s="698"/>
      <c r="CJ43" s="698"/>
      <c r="CK43" s="698"/>
      <c r="CL43" s="704"/>
      <c r="CM43" s="703"/>
      <c r="CN43" s="698"/>
      <c r="CO43" s="698"/>
      <c r="CP43" s="698"/>
      <c r="CQ43" s="704"/>
      <c r="CR43" s="703"/>
      <c r="CS43" s="698"/>
      <c r="CT43" s="698"/>
      <c r="CU43" s="698"/>
      <c r="CV43" s="704"/>
      <c r="CW43" s="703"/>
      <c r="CX43" s="698"/>
      <c r="CY43" s="698"/>
      <c r="CZ43" s="698"/>
      <c r="DA43" s="704"/>
      <c r="DB43" s="703"/>
      <c r="DC43" s="698"/>
      <c r="DD43" s="698"/>
      <c r="DE43" s="698"/>
      <c r="DF43" s="704"/>
      <c r="DG43" s="703"/>
      <c r="DH43" s="698"/>
      <c r="DI43" s="698"/>
      <c r="DJ43" s="698"/>
      <c r="DK43" s="704"/>
      <c r="DL43" s="703"/>
      <c r="DM43" s="698"/>
      <c r="DN43" s="698"/>
      <c r="DO43" s="698"/>
      <c r="DP43" s="704"/>
      <c r="DQ43" s="703"/>
      <c r="DR43" s="698"/>
      <c r="DS43" s="698"/>
      <c r="DT43" s="698"/>
      <c r="DU43" s="704"/>
      <c r="DV43" s="691"/>
      <c r="DW43" s="692"/>
      <c r="DX43" s="692"/>
      <c r="DY43" s="692"/>
      <c r="DZ43" s="705"/>
      <c r="EA43" s="48"/>
    </row>
    <row r="44" spans="1:131" ht="26.25" customHeight="1" x14ac:dyDescent="0.2">
      <c r="A44" s="52">
        <v>17</v>
      </c>
      <c r="B44" s="691"/>
      <c r="C44" s="692"/>
      <c r="D44" s="692"/>
      <c r="E44" s="692"/>
      <c r="F44" s="692"/>
      <c r="G44" s="692"/>
      <c r="H44" s="692"/>
      <c r="I44" s="692"/>
      <c r="J44" s="692"/>
      <c r="K44" s="692"/>
      <c r="L44" s="692"/>
      <c r="M44" s="692"/>
      <c r="N44" s="692"/>
      <c r="O44" s="692"/>
      <c r="P44" s="693"/>
      <c r="Q44" s="694"/>
      <c r="R44" s="695"/>
      <c r="S44" s="695"/>
      <c r="T44" s="695"/>
      <c r="U44" s="695"/>
      <c r="V44" s="695"/>
      <c r="W44" s="695"/>
      <c r="X44" s="695"/>
      <c r="Y44" s="695"/>
      <c r="Z44" s="695"/>
      <c r="AA44" s="695"/>
      <c r="AB44" s="695"/>
      <c r="AC44" s="695"/>
      <c r="AD44" s="695"/>
      <c r="AE44" s="696"/>
      <c r="AF44" s="697"/>
      <c r="AG44" s="698"/>
      <c r="AH44" s="698"/>
      <c r="AI44" s="698"/>
      <c r="AJ44" s="699"/>
      <c r="AK44" s="700"/>
      <c r="AL44" s="695"/>
      <c r="AM44" s="695"/>
      <c r="AN44" s="695"/>
      <c r="AO44" s="695"/>
      <c r="AP44" s="695"/>
      <c r="AQ44" s="695"/>
      <c r="AR44" s="695"/>
      <c r="AS44" s="695"/>
      <c r="AT44" s="695"/>
      <c r="AU44" s="695"/>
      <c r="AV44" s="695"/>
      <c r="AW44" s="695"/>
      <c r="AX44" s="695"/>
      <c r="AY44" s="695"/>
      <c r="AZ44" s="739"/>
      <c r="BA44" s="739"/>
      <c r="BB44" s="739"/>
      <c r="BC44" s="739"/>
      <c r="BD44" s="739"/>
      <c r="BE44" s="701"/>
      <c r="BF44" s="701"/>
      <c r="BG44" s="701"/>
      <c r="BH44" s="701"/>
      <c r="BI44" s="702"/>
      <c r="BJ44" s="56"/>
      <c r="BK44" s="56"/>
      <c r="BL44" s="56"/>
      <c r="BM44" s="56"/>
      <c r="BN44" s="56"/>
      <c r="BO44" s="55"/>
      <c r="BP44" s="55"/>
      <c r="BQ44" s="52">
        <v>38</v>
      </c>
      <c r="BR44" s="72"/>
      <c r="BS44" s="691"/>
      <c r="BT44" s="692"/>
      <c r="BU44" s="692"/>
      <c r="BV44" s="692"/>
      <c r="BW44" s="692"/>
      <c r="BX44" s="692"/>
      <c r="BY44" s="692"/>
      <c r="BZ44" s="692"/>
      <c r="CA44" s="692"/>
      <c r="CB44" s="692"/>
      <c r="CC44" s="692"/>
      <c r="CD44" s="692"/>
      <c r="CE44" s="692"/>
      <c r="CF44" s="692"/>
      <c r="CG44" s="693"/>
      <c r="CH44" s="703"/>
      <c r="CI44" s="698"/>
      <c r="CJ44" s="698"/>
      <c r="CK44" s="698"/>
      <c r="CL44" s="704"/>
      <c r="CM44" s="703"/>
      <c r="CN44" s="698"/>
      <c r="CO44" s="698"/>
      <c r="CP44" s="698"/>
      <c r="CQ44" s="704"/>
      <c r="CR44" s="703"/>
      <c r="CS44" s="698"/>
      <c r="CT44" s="698"/>
      <c r="CU44" s="698"/>
      <c r="CV44" s="704"/>
      <c r="CW44" s="703"/>
      <c r="CX44" s="698"/>
      <c r="CY44" s="698"/>
      <c r="CZ44" s="698"/>
      <c r="DA44" s="704"/>
      <c r="DB44" s="703"/>
      <c r="DC44" s="698"/>
      <c r="DD44" s="698"/>
      <c r="DE44" s="698"/>
      <c r="DF44" s="704"/>
      <c r="DG44" s="703"/>
      <c r="DH44" s="698"/>
      <c r="DI44" s="698"/>
      <c r="DJ44" s="698"/>
      <c r="DK44" s="704"/>
      <c r="DL44" s="703"/>
      <c r="DM44" s="698"/>
      <c r="DN44" s="698"/>
      <c r="DO44" s="698"/>
      <c r="DP44" s="704"/>
      <c r="DQ44" s="703"/>
      <c r="DR44" s="698"/>
      <c r="DS44" s="698"/>
      <c r="DT44" s="698"/>
      <c r="DU44" s="704"/>
      <c r="DV44" s="691"/>
      <c r="DW44" s="692"/>
      <c r="DX44" s="692"/>
      <c r="DY44" s="692"/>
      <c r="DZ44" s="705"/>
      <c r="EA44" s="48"/>
    </row>
    <row r="45" spans="1:131" ht="26.25" customHeight="1" x14ac:dyDescent="0.2">
      <c r="A45" s="52">
        <v>18</v>
      </c>
      <c r="B45" s="691"/>
      <c r="C45" s="692"/>
      <c r="D45" s="692"/>
      <c r="E45" s="692"/>
      <c r="F45" s="692"/>
      <c r="G45" s="692"/>
      <c r="H45" s="692"/>
      <c r="I45" s="692"/>
      <c r="J45" s="692"/>
      <c r="K45" s="692"/>
      <c r="L45" s="692"/>
      <c r="M45" s="692"/>
      <c r="N45" s="692"/>
      <c r="O45" s="692"/>
      <c r="P45" s="693"/>
      <c r="Q45" s="694"/>
      <c r="R45" s="695"/>
      <c r="S45" s="695"/>
      <c r="T45" s="695"/>
      <c r="U45" s="695"/>
      <c r="V45" s="695"/>
      <c r="W45" s="695"/>
      <c r="X45" s="695"/>
      <c r="Y45" s="695"/>
      <c r="Z45" s="695"/>
      <c r="AA45" s="695"/>
      <c r="AB45" s="695"/>
      <c r="AC45" s="695"/>
      <c r="AD45" s="695"/>
      <c r="AE45" s="696"/>
      <c r="AF45" s="697"/>
      <c r="AG45" s="698"/>
      <c r="AH45" s="698"/>
      <c r="AI45" s="698"/>
      <c r="AJ45" s="699"/>
      <c r="AK45" s="700"/>
      <c r="AL45" s="695"/>
      <c r="AM45" s="695"/>
      <c r="AN45" s="695"/>
      <c r="AO45" s="695"/>
      <c r="AP45" s="695"/>
      <c r="AQ45" s="695"/>
      <c r="AR45" s="695"/>
      <c r="AS45" s="695"/>
      <c r="AT45" s="695"/>
      <c r="AU45" s="695"/>
      <c r="AV45" s="695"/>
      <c r="AW45" s="695"/>
      <c r="AX45" s="695"/>
      <c r="AY45" s="695"/>
      <c r="AZ45" s="739"/>
      <c r="BA45" s="739"/>
      <c r="BB45" s="739"/>
      <c r="BC45" s="739"/>
      <c r="BD45" s="739"/>
      <c r="BE45" s="701"/>
      <c r="BF45" s="701"/>
      <c r="BG45" s="701"/>
      <c r="BH45" s="701"/>
      <c r="BI45" s="702"/>
      <c r="BJ45" s="56"/>
      <c r="BK45" s="56"/>
      <c r="BL45" s="56"/>
      <c r="BM45" s="56"/>
      <c r="BN45" s="56"/>
      <c r="BO45" s="55"/>
      <c r="BP45" s="55"/>
      <c r="BQ45" s="52">
        <v>39</v>
      </c>
      <c r="BR45" s="72"/>
      <c r="BS45" s="691"/>
      <c r="BT45" s="692"/>
      <c r="BU45" s="692"/>
      <c r="BV45" s="692"/>
      <c r="BW45" s="692"/>
      <c r="BX45" s="692"/>
      <c r="BY45" s="692"/>
      <c r="BZ45" s="692"/>
      <c r="CA45" s="692"/>
      <c r="CB45" s="692"/>
      <c r="CC45" s="692"/>
      <c r="CD45" s="692"/>
      <c r="CE45" s="692"/>
      <c r="CF45" s="692"/>
      <c r="CG45" s="693"/>
      <c r="CH45" s="703"/>
      <c r="CI45" s="698"/>
      <c r="CJ45" s="698"/>
      <c r="CK45" s="698"/>
      <c r="CL45" s="704"/>
      <c r="CM45" s="703"/>
      <c r="CN45" s="698"/>
      <c r="CO45" s="698"/>
      <c r="CP45" s="698"/>
      <c r="CQ45" s="704"/>
      <c r="CR45" s="703"/>
      <c r="CS45" s="698"/>
      <c r="CT45" s="698"/>
      <c r="CU45" s="698"/>
      <c r="CV45" s="704"/>
      <c r="CW45" s="703"/>
      <c r="CX45" s="698"/>
      <c r="CY45" s="698"/>
      <c r="CZ45" s="698"/>
      <c r="DA45" s="704"/>
      <c r="DB45" s="703"/>
      <c r="DC45" s="698"/>
      <c r="DD45" s="698"/>
      <c r="DE45" s="698"/>
      <c r="DF45" s="704"/>
      <c r="DG45" s="703"/>
      <c r="DH45" s="698"/>
      <c r="DI45" s="698"/>
      <c r="DJ45" s="698"/>
      <c r="DK45" s="704"/>
      <c r="DL45" s="703"/>
      <c r="DM45" s="698"/>
      <c r="DN45" s="698"/>
      <c r="DO45" s="698"/>
      <c r="DP45" s="704"/>
      <c r="DQ45" s="703"/>
      <c r="DR45" s="698"/>
      <c r="DS45" s="698"/>
      <c r="DT45" s="698"/>
      <c r="DU45" s="704"/>
      <c r="DV45" s="691"/>
      <c r="DW45" s="692"/>
      <c r="DX45" s="692"/>
      <c r="DY45" s="692"/>
      <c r="DZ45" s="705"/>
      <c r="EA45" s="48"/>
    </row>
    <row r="46" spans="1:131" ht="26.25" customHeight="1" x14ac:dyDescent="0.2">
      <c r="A46" s="52">
        <v>19</v>
      </c>
      <c r="B46" s="691"/>
      <c r="C46" s="692"/>
      <c r="D46" s="692"/>
      <c r="E46" s="692"/>
      <c r="F46" s="692"/>
      <c r="G46" s="692"/>
      <c r="H46" s="692"/>
      <c r="I46" s="692"/>
      <c r="J46" s="692"/>
      <c r="K46" s="692"/>
      <c r="L46" s="692"/>
      <c r="M46" s="692"/>
      <c r="N46" s="692"/>
      <c r="O46" s="692"/>
      <c r="P46" s="693"/>
      <c r="Q46" s="694"/>
      <c r="R46" s="695"/>
      <c r="S46" s="695"/>
      <c r="T46" s="695"/>
      <c r="U46" s="695"/>
      <c r="V46" s="695"/>
      <c r="W46" s="695"/>
      <c r="X46" s="695"/>
      <c r="Y46" s="695"/>
      <c r="Z46" s="695"/>
      <c r="AA46" s="695"/>
      <c r="AB46" s="695"/>
      <c r="AC46" s="695"/>
      <c r="AD46" s="695"/>
      <c r="AE46" s="696"/>
      <c r="AF46" s="697"/>
      <c r="AG46" s="698"/>
      <c r="AH46" s="698"/>
      <c r="AI46" s="698"/>
      <c r="AJ46" s="699"/>
      <c r="AK46" s="700"/>
      <c r="AL46" s="695"/>
      <c r="AM46" s="695"/>
      <c r="AN46" s="695"/>
      <c r="AO46" s="695"/>
      <c r="AP46" s="695"/>
      <c r="AQ46" s="695"/>
      <c r="AR46" s="695"/>
      <c r="AS46" s="695"/>
      <c r="AT46" s="695"/>
      <c r="AU46" s="695"/>
      <c r="AV46" s="695"/>
      <c r="AW46" s="695"/>
      <c r="AX46" s="695"/>
      <c r="AY46" s="695"/>
      <c r="AZ46" s="739"/>
      <c r="BA46" s="739"/>
      <c r="BB46" s="739"/>
      <c r="BC46" s="739"/>
      <c r="BD46" s="739"/>
      <c r="BE46" s="701"/>
      <c r="BF46" s="701"/>
      <c r="BG46" s="701"/>
      <c r="BH46" s="701"/>
      <c r="BI46" s="702"/>
      <c r="BJ46" s="56"/>
      <c r="BK46" s="56"/>
      <c r="BL46" s="56"/>
      <c r="BM46" s="56"/>
      <c r="BN46" s="56"/>
      <c r="BO46" s="55"/>
      <c r="BP46" s="55"/>
      <c r="BQ46" s="52">
        <v>40</v>
      </c>
      <c r="BR46" s="72"/>
      <c r="BS46" s="691"/>
      <c r="BT46" s="692"/>
      <c r="BU46" s="692"/>
      <c r="BV46" s="692"/>
      <c r="BW46" s="692"/>
      <c r="BX46" s="692"/>
      <c r="BY46" s="692"/>
      <c r="BZ46" s="692"/>
      <c r="CA46" s="692"/>
      <c r="CB46" s="692"/>
      <c r="CC46" s="692"/>
      <c r="CD46" s="692"/>
      <c r="CE46" s="692"/>
      <c r="CF46" s="692"/>
      <c r="CG46" s="693"/>
      <c r="CH46" s="703"/>
      <c r="CI46" s="698"/>
      <c r="CJ46" s="698"/>
      <c r="CK46" s="698"/>
      <c r="CL46" s="704"/>
      <c r="CM46" s="703"/>
      <c r="CN46" s="698"/>
      <c r="CO46" s="698"/>
      <c r="CP46" s="698"/>
      <c r="CQ46" s="704"/>
      <c r="CR46" s="703"/>
      <c r="CS46" s="698"/>
      <c r="CT46" s="698"/>
      <c r="CU46" s="698"/>
      <c r="CV46" s="704"/>
      <c r="CW46" s="703"/>
      <c r="CX46" s="698"/>
      <c r="CY46" s="698"/>
      <c r="CZ46" s="698"/>
      <c r="DA46" s="704"/>
      <c r="DB46" s="703"/>
      <c r="DC46" s="698"/>
      <c r="DD46" s="698"/>
      <c r="DE46" s="698"/>
      <c r="DF46" s="704"/>
      <c r="DG46" s="703"/>
      <c r="DH46" s="698"/>
      <c r="DI46" s="698"/>
      <c r="DJ46" s="698"/>
      <c r="DK46" s="704"/>
      <c r="DL46" s="703"/>
      <c r="DM46" s="698"/>
      <c r="DN46" s="698"/>
      <c r="DO46" s="698"/>
      <c r="DP46" s="704"/>
      <c r="DQ46" s="703"/>
      <c r="DR46" s="698"/>
      <c r="DS46" s="698"/>
      <c r="DT46" s="698"/>
      <c r="DU46" s="704"/>
      <c r="DV46" s="691"/>
      <c r="DW46" s="692"/>
      <c r="DX46" s="692"/>
      <c r="DY46" s="692"/>
      <c r="DZ46" s="705"/>
      <c r="EA46" s="48"/>
    </row>
    <row r="47" spans="1:131" ht="26.25" customHeight="1" x14ac:dyDescent="0.2">
      <c r="A47" s="52">
        <v>20</v>
      </c>
      <c r="B47" s="691"/>
      <c r="C47" s="692"/>
      <c r="D47" s="692"/>
      <c r="E47" s="692"/>
      <c r="F47" s="692"/>
      <c r="G47" s="692"/>
      <c r="H47" s="692"/>
      <c r="I47" s="692"/>
      <c r="J47" s="692"/>
      <c r="K47" s="692"/>
      <c r="L47" s="692"/>
      <c r="M47" s="692"/>
      <c r="N47" s="692"/>
      <c r="O47" s="692"/>
      <c r="P47" s="693"/>
      <c r="Q47" s="694"/>
      <c r="R47" s="695"/>
      <c r="S47" s="695"/>
      <c r="T47" s="695"/>
      <c r="U47" s="695"/>
      <c r="V47" s="695"/>
      <c r="W47" s="695"/>
      <c r="X47" s="695"/>
      <c r="Y47" s="695"/>
      <c r="Z47" s="695"/>
      <c r="AA47" s="695"/>
      <c r="AB47" s="695"/>
      <c r="AC47" s="695"/>
      <c r="AD47" s="695"/>
      <c r="AE47" s="696"/>
      <c r="AF47" s="697"/>
      <c r="AG47" s="698"/>
      <c r="AH47" s="698"/>
      <c r="AI47" s="698"/>
      <c r="AJ47" s="699"/>
      <c r="AK47" s="700"/>
      <c r="AL47" s="695"/>
      <c r="AM47" s="695"/>
      <c r="AN47" s="695"/>
      <c r="AO47" s="695"/>
      <c r="AP47" s="695"/>
      <c r="AQ47" s="695"/>
      <c r="AR47" s="695"/>
      <c r="AS47" s="695"/>
      <c r="AT47" s="695"/>
      <c r="AU47" s="695"/>
      <c r="AV47" s="695"/>
      <c r="AW47" s="695"/>
      <c r="AX47" s="695"/>
      <c r="AY47" s="695"/>
      <c r="AZ47" s="739"/>
      <c r="BA47" s="739"/>
      <c r="BB47" s="739"/>
      <c r="BC47" s="739"/>
      <c r="BD47" s="739"/>
      <c r="BE47" s="701"/>
      <c r="BF47" s="701"/>
      <c r="BG47" s="701"/>
      <c r="BH47" s="701"/>
      <c r="BI47" s="702"/>
      <c r="BJ47" s="56"/>
      <c r="BK47" s="56"/>
      <c r="BL47" s="56"/>
      <c r="BM47" s="56"/>
      <c r="BN47" s="56"/>
      <c r="BO47" s="55"/>
      <c r="BP47" s="55"/>
      <c r="BQ47" s="52">
        <v>41</v>
      </c>
      <c r="BR47" s="72"/>
      <c r="BS47" s="691"/>
      <c r="BT47" s="692"/>
      <c r="BU47" s="692"/>
      <c r="BV47" s="692"/>
      <c r="BW47" s="692"/>
      <c r="BX47" s="692"/>
      <c r="BY47" s="692"/>
      <c r="BZ47" s="692"/>
      <c r="CA47" s="692"/>
      <c r="CB47" s="692"/>
      <c r="CC47" s="692"/>
      <c r="CD47" s="692"/>
      <c r="CE47" s="692"/>
      <c r="CF47" s="692"/>
      <c r="CG47" s="693"/>
      <c r="CH47" s="703"/>
      <c r="CI47" s="698"/>
      <c r="CJ47" s="698"/>
      <c r="CK47" s="698"/>
      <c r="CL47" s="704"/>
      <c r="CM47" s="703"/>
      <c r="CN47" s="698"/>
      <c r="CO47" s="698"/>
      <c r="CP47" s="698"/>
      <c r="CQ47" s="704"/>
      <c r="CR47" s="703"/>
      <c r="CS47" s="698"/>
      <c r="CT47" s="698"/>
      <c r="CU47" s="698"/>
      <c r="CV47" s="704"/>
      <c r="CW47" s="703"/>
      <c r="CX47" s="698"/>
      <c r="CY47" s="698"/>
      <c r="CZ47" s="698"/>
      <c r="DA47" s="704"/>
      <c r="DB47" s="703"/>
      <c r="DC47" s="698"/>
      <c r="DD47" s="698"/>
      <c r="DE47" s="698"/>
      <c r="DF47" s="704"/>
      <c r="DG47" s="703"/>
      <c r="DH47" s="698"/>
      <c r="DI47" s="698"/>
      <c r="DJ47" s="698"/>
      <c r="DK47" s="704"/>
      <c r="DL47" s="703"/>
      <c r="DM47" s="698"/>
      <c r="DN47" s="698"/>
      <c r="DO47" s="698"/>
      <c r="DP47" s="704"/>
      <c r="DQ47" s="703"/>
      <c r="DR47" s="698"/>
      <c r="DS47" s="698"/>
      <c r="DT47" s="698"/>
      <c r="DU47" s="704"/>
      <c r="DV47" s="691"/>
      <c r="DW47" s="692"/>
      <c r="DX47" s="692"/>
      <c r="DY47" s="692"/>
      <c r="DZ47" s="705"/>
      <c r="EA47" s="48"/>
    </row>
    <row r="48" spans="1:131" ht="26.25" customHeight="1" x14ac:dyDescent="0.2">
      <c r="A48" s="52">
        <v>21</v>
      </c>
      <c r="B48" s="691"/>
      <c r="C48" s="692"/>
      <c r="D48" s="692"/>
      <c r="E48" s="692"/>
      <c r="F48" s="692"/>
      <c r="G48" s="692"/>
      <c r="H48" s="692"/>
      <c r="I48" s="692"/>
      <c r="J48" s="692"/>
      <c r="K48" s="692"/>
      <c r="L48" s="692"/>
      <c r="M48" s="692"/>
      <c r="N48" s="692"/>
      <c r="O48" s="692"/>
      <c r="P48" s="693"/>
      <c r="Q48" s="694"/>
      <c r="R48" s="695"/>
      <c r="S48" s="695"/>
      <c r="T48" s="695"/>
      <c r="U48" s="695"/>
      <c r="V48" s="695"/>
      <c r="W48" s="695"/>
      <c r="X48" s="695"/>
      <c r="Y48" s="695"/>
      <c r="Z48" s="695"/>
      <c r="AA48" s="695"/>
      <c r="AB48" s="695"/>
      <c r="AC48" s="695"/>
      <c r="AD48" s="695"/>
      <c r="AE48" s="696"/>
      <c r="AF48" s="697"/>
      <c r="AG48" s="698"/>
      <c r="AH48" s="698"/>
      <c r="AI48" s="698"/>
      <c r="AJ48" s="699"/>
      <c r="AK48" s="700"/>
      <c r="AL48" s="695"/>
      <c r="AM48" s="695"/>
      <c r="AN48" s="695"/>
      <c r="AO48" s="695"/>
      <c r="AP48" s="695"/>
      <c r="AQ48" s="695"/>
      <c r="AR48" s="695"/>
      <c r="AS48" s="695"/>
      <c r="AT48" s="695"/>
      <c r="AU48" s="695"/>
      <c r="AV48" s="695"/>
      <c r="AW48" s="695"/>
      <c r="AX48" s="695"/>
      <c r="AY48" s="695"/>
      <c r="AZ48" s="739"/>
      <c r="BA48" s="739"/>
      <c r="BB48" s="739"/>
      <c r="BC48" s="739"/>
      <c r="BD48" s="739"/>
      <c r="BE48" s="701"/>
      <c r="BF48" s="701"/>
      <c r="BG48" s="701"/>
      <c r="BH48" s="701"/>
      <c r="BI48" s="702"/>
      <c r="BJ48" s="56"/>
      <c r="BK48" s="56"/>
      <c r="BL48" s="56"/>
      <c r="BM48" s="56"/>
      <c r="BN48" s="56"/>
      <c r="BO48" s="55"/>
      <c r="BP48" s="55"/>
      <c r="BQ48" s="52">
        <v>42</v>
      </c>
      <c r="BR48" s="72"/>
      <c r="BS48" s="691"/>
      <c r="BT48" s="692"/>
      <c r="BU48" s="692"/>
      <c r="BV48" s="692"/>
      <c r="BW48" s="692"/>
      <c r="BX48" s="692"/>
      <c r="BY48" s="692"/>
      <c r="BZ48" s="692"/>
      <c r="CA48" s="692"/>
      <c r="CB48" s="692"/>
      <c r="CC48" s="692"/>
      <c r="CD48" s="692"/>
      <c r="CE48" s="692"/>
      <c r="CF48" s="692"/>
      <c r="CG48" s="693"/>
      <c r="CH48" s="703"/>
      <c r="CI48" s="698"/>
      <c r="CJ48" s="698"/>
      <c r="CK48" s="698"/>
      <c r="CL48" s="704"/>
      <c r="CM48" s="703"/>
      <c r="CN48" s="698"/>
      <c r="CO48" s="698"/>
      <c r="CP48" s="698"/>
      <c r="CQ48" s="704"/>
      <c r="CR48" s="703"/>
      <c r="CS48" s="698"/>
      <c r="CT48" s="698"/>
      <c r="CU48" s="698"/>
      <c r="CV48" s="704"/>
      <c r="CW48" s="703"/>
      <c r="CX48" s="698"/>
      <c r="CY48" s="698"/>
      <c r="CZ48" s="698"/>
      <c r="DA48" s="704"/>
      <c r="DB48" s="703"/>
      <c r="DC48" s="698"/>
      <c r="DD48" s="698"/>
      <c r="DE48" s="698"/>
      <c r="DF48" s="704"/>
      <c r="DG48" s="703"/>
      <c r="DH48" s="698"/>
      <c r="DI48" s="698"/>
      <c r="DJ48" s="698"/>
      <c r="DK48" s="704"/>
      <c r="DL48" s="703"/>
      <c r="DM48" s="698"/>
      <c r="DN48" s="698"/>
      <c r="DO48" s="698"/>
      <c r="DP48" s="704"/>
      <c r="DQ48" s="703"/>
      <c r="DR48" s="698"/>
      <c r="DS48" s="698"/>
      <c r="DT48" s="698"/>
      <c r="DU48" s="704"/>
      <c r="DV48" s="691"/>
      <c r="DW48" s="692"/>
      <c r="DX48" s="692"/>
      <c r="DY48" s="692"/>
      <c r="DZ48" s="705"/>
      <c r="EA48" s="48"/>
    </row>
    <row r="49" spans="1:131" ht="26.25" customHeight="1" x14ac:dyDescent="0.2">
      <c r="A49" s="52">
        <v>22</v>
      </c>
      <c r="B49" s="691"/>
      <c r="C49" s="692"/>
      <c r="D49" s="692"/>
      <c r="E49" s="692"/>
      <c r="F49" s="692"/>
      <c r="G49" s="692"/>
      <c r="H49" s="692"/>
      <c r="I49" s="692"/>
      <c r="J49" s="692"/>
      <c r="K49" s="692"/>
      <c r="L49" s="692"/>
      <c r="M49" s="692"/>
      <c r="N49" s="692"/>
      <c r="O49" s="692"/>
      <c r="P49" s="693"/>
      <c r="Q49" s="694"/>
      <c r="R49" s="695"/>
      <c r="S49" s="695"/>
      <c r="T49" s="695"/>
      <c r="U49" s="695"/>
      <c r="V49" s="695"/>
      <c r="W49" s="695"/>
      <c r="X49" s="695"/>
      <c r="Y49" s="695"/>
      <c r="Z49" s="695"/>
      <c r="AA49" s="695"/>
      <c r="AB49" s="695"/>
      <c r="AC49" s="695"/>
      <c r="AD49" s="695"/>
      <c r="AE49" s="696"/>
      <c r="AF49" s="697"/>
      <c r="AG49" s="698"/>
      <c r="AH49" s="698"/>
      <c r="AI49" s="698"/>
      <c r="AJ49" s="699"/>
      <c r="AK49" s="700"/>
      <c r="AL49" s="695"/>
      <c r="AM49" s="695"/>
      <c r="AN49" s="695"/>
      <c r="AO49" s="695"/>
      <c r="AP49" s="695"/>
      <c r="AQ49" s="695"/>
      <c r="AR49" s="695"/>
      <c r="AS49" s="695"/>
      <c r="AT49" s="695"/>
      <c r="AU49" s="695"/>
      <c r="AV49" s="695"/>
      <c r="AW49" s="695"/>
      <c r="AX49" s="695"/>
      <c r="AY49" s="695"/>
      <c r="AZ49" s="739"/>
      <c r="BA49" s="739"/>
      <c r="BB49" s="739"/>
      <c r="BC49" s="739"/>
      <c r="BD49" s="739"/>
      <c r="BE49" s="701"/>
      <c r="BF49" s="701"/>
      <c r="BG49" s="701"/>
      <c r="BH49" s="701"/>
      <c r="BI49" s="702"/>
      <c r="BJ49" s="56"/>
      <c r="BK49" s="56"/>
      <c r="BL49" s="56"/>
      <c r="BM49" s="56"/>
      <c r="BN49" s="56"/>
      <c r="BO49" s="55"/>
      <c r="BP49" s="55"/>
      <c r="BQ49" s="52">
        <v>43</v>
      </c>
      <c r="BR49" s="72"/>
      <c r="BS49" s="691"/>
      <c r="BT49" s="692"/>
      <c r="BU49" s="692"/>
      <c r="BV49" s="692"/>
      <c r="BW49" s="692"/>
      <c r="BX49" s="692"/>
      <c r="BY49" s="692"/>
      <c r="BZ49" s="692"/>
      <c r="CA49" s="692"/>
      <c r="CB49" s="692"/>
      <c r="CC49" s="692"/>
      <c r="CD49" s="692"/>
      <c r="CE49" s="692"/>
      <c r="CF49" s="692"/>
      <c r="CG49" s="693"/>
      <c r="CH49" s="703"/>
      <c r="CI49" s="698"/>
      <c r="CJ49" s="698"/>
      <c r="CK49" s="698"/>
      <c r="CL49" s="704"/>
      <c r="CM49" s="703"/>
      <c r="CN49" s="698"/>
      <c r="CO49" s="698"/>
      <c r="CP49" s="698"/>
      <c r="CQ49" s="704"/>
      <c r="CR49" s="703"/>
      <c r="CS49" s="698"/>
      <c r="CT49" s="698"/>
      <c r="CU49" s="698"/>
      <c r="CV49" s="704"/>
      <c r="CW49" s="703"/>
      <c r="CX49" s="698"/>
      <c r="CY49" s="698"/>
      <c r="CZ49" s="698"/>
      <c r="DA49" s="704"/>
      <c r="DB49" s="703"/>
      <c r="DC49" s="698"/>
      <c r="DD49" s="698"/>
      <c r="DE49" s="698"/>
      <c r="DF49" s="704"/>
      <c r="DG49" s="703"/>
      <c r="DH49" s="698"/>
      <c r="DI49" s="698"/>
      <c r="DJ49" s="698"/>
      <c r="DK49" s="704"/>
      <c r="DL49" s="703"/>
      <c r="DM49" s="698"/>
      <c r="DN49" s="698"/>
      <c r="DO49" s="698"/>
      <c r="DP49" s="704"/>
      <c r="DQ49" s="703"/>
      <c r="DR49" s="698"/>
      <c r="DS49" s="698"/>
      <c r="DT49" s="698"/>
      <c r="DU49" s="704"/>
      <c r="DV49" s="691"/>
      <c r="DW49" s="692"/>
      <c r="DX49" s="692"/>
      <c r="DY49" s="692"/>
      <c r="DZ49" s="705"/>
      <c r="EA49" s="48"/>
    </row>
    <row r="50" spans="1:131" ht="26.25" customHeight="1" x14ac:dyDescent="0.2">
      <c r="A50" s="52">
        <v>23</v>
      </c>
      <c r="B50" s="691"/>
      <c r="C50" s="692"/>
      <c r="D50" s="692"/>
      <c r="E50" s="692"/>
      <c r="F50" s="692"/>
      <c r="G50" s="692"/>
      <c r="H50" s="692"/>
      <c r="I50" s="692"/>
      <c r="J50" s="692"/>
      <c r="K50" s="692"/>
      <c r="L50" s="692"/>
      <c r="M50" s="692"/>
      <c r="N50" s="692"/>
      <c r="O50" s="692"/>
      <c r="P50" s="693"/>
      <c r="Q50" s="740"/>
      <c r="R50" s="741"/>
      <c r="S50" s="741"/>
      <c r="T50" s="741"/>
      <c r="U50" s="741"/>
      <c r="V50" s="741"/>
      <c r="W50" s="741"/>
      <c r="X50" s="741"/>
      <c r="Y50" s="741"/>
      <c r="Z50" s="741"/>
      <c r="AA50" s="741"/>
      <c r="AB50" s="741"/>
      <c r="AC50" s="741"/>
      <c r="AD50" s="741"/>
      <c r="AE50" s="742"/>
      <c r="AF50" s="697"/>
      <c r="AG50" s="698"/>
      <c r="AH50" s="698"/>
      <c r="AI50" s="698"/>
      <c r="AJ50" s="699"/>
      <c r="AK50" s="743"/>
      <c r="AL50" s="741"/>
      <c r="AM50" s="741"/>
      <c r="AN50" s="741"/>
      <c r="AO50" s="741"/>
      <c r="AP50" s="741"/>
      <c r="AQ50" s="741"/>
      <c r="AR50" s="741"/>
      <c r="AS50" s="741"/>
      <c r="AT50" s="741"/>
      <c r="AU50" s="741"/>
      <c r="AV50" s="741"/>
      <c r="AW50" s="741"/>
      <c r="AX50" s="741"/>
      <c r="AY50" s="741"/>
      <c r="AZ50" s="744"/>
      <c r="BA50" s="744"/>
      <c r="BB50" s="744"/>
      <c r="BC50" s="744"/>
      <c r="BD50" s="744"/>
      <c r="BE50" s="701"/>
      <c r="BF50" s="701"/>
      <c r="BG50" s="701"/>
      <c r="BH50" s="701"/>
      <c r="BI50" s="702"/>
      <c r="BJ50" s="56"/>
      <c r="BK50" s="56"/>
      <c r="BL50" s="56"/>
      <c r="BM50" s="56"/>
      <c r="BN50" s="56"/>
      <c r="BO50" s="55"/>
      <c r="BP50" s="55"/>
      <c r="BQ50" s="52">
        <v>44</v>
      </c>
      <c r="BR50" s="72"/>
      <c r="BS50" s="691"/>
      <c r="BT50" s="692"/>
      <c r="BU50" s="692"/>
      <c r="BV50" s="692"/>
      <c r="BW50" s="692"/>
      <c r="BX50" s="692"/>
      <c r="BY50" s="692"/>
      <c r="BZ50" s="692"/>
      <c r="CA50" s="692"/>
      <c r="CB50" s="692"/>
      <c r="CC50" s="692"/>
      <c r="CD50" s="692"/>
      <c r="CE50" s="692"/>
      <c r="CF50" s="692"/>
      <c r="CG50" s="693"/>
      <c r="CH50" s="703"/>
      <c r="CI50" s="698"/>
      <c r="CJ50" s="698"/>
      <c r="CK50" s="698"/>
      <c r="CL50" s="704"/>
      <c r="CM50" s="703"/>
      <c r="CN50" s="698"/>
      <c r="CO50" s="698"/>
      <c r="CP50" s="698"/>
      <c r="CQ50" s="704"/>
      <c r="CR50" s="703"/>
      <c r="CS50" s="698"/>
      <c r="CT50" s="698"/>
      <c r="CU50" s="698"/>
      <c r="CV50" s="704"/>
      <c r="CW50" s="703"/>
      <c r="CX50" s="698"/>
      <c r="CY50" s="698"/>
      <c r="CZ50" s="698"/>
      <c r="DA50" s="704"/>
      <c r="DB50" s="703"/>
      <c r="DC50" s="698"/>
      <c r="DD50" s="698"/>
      <c r="DE50" s="698"/>
      <c r="DF50" s="704"/>
      <c r="DG50" s="703"/>
      <c r="DH50" s="698"/>
      <c r="DI50" s="698"/>
      <c r="DJ50" s="698"/>
      <c r="DK50" s="704"/>
      <c r="DL50" s="703"/>
      <c r="DM50" s="698"/>
      <c r="DN50" s="698"/>
      <c r="DO50" s="698"/>
      <c r="DP50" s="704"/>
      <c r="DQ50" s="703"/>
      <c r="DR50" s="698"/>
      <c r="DS50" s="698"/>
      <c r="DT50" s="698"/>
      <c r="DU50" s="704"/>
      <c r="DV50" s="691"/>
      <c r="DW50" s="692"/>
      <c r="DX50" s="692"/>
      <c r="DY50" s="692"/>
      <c r="DZ50" s="705"/>
      <c r="EA50" s="48"/>
    </row>
    <row r="51" spans="1:131" ht="26.25" customHeight="1" x14ac:dyDescent="0.2">
      <c r="A51" s="52">
        <v>24</v>
      </c>
      <c r="B51" s="691"/>
      <c r="C51" s="692"/>
      <c r="D51" s="692"/>
      <c r="E51" s="692"/>
      <c r="F51" s="692"/>
      <c r="G51" s="692"/>
      <c r="H51" s="692"/>
      <c r="I51" s="692"/>
      <c r="J51" s="692"/>
      <c r="K51" s="692"/>
      <c r="L51" s="692"/>
      <c r="M51" s="692"/>
      <c r="N51" s="692"/>
      <c r="O51" s="692"/>
      <c r="P51" s="693"/>
      <c r="Q51" s="740"/>
      <c r="R51" s="741"/>
      <c r="S51" s="741"/>
      <c r="T51" s="741"/>
      <c r="U51" s="741"/>
      <c r="V51" s="741"/>
      <c r="W51" s="741"/>
      <c r="X51" s="741"/>
      <c r="Y51" s="741"/>
      <c r="Z51" s="741"/>
      <c r="AA51" s="741"/>
      <c r="AB51" s="741"/>
      <c r="AC51" s="741"/>
      <c r="AD51" s="741"/>
      <c r="AE51" s="742"/>
      <c r="AF51" s="697"/>
      <c r="AG51" s="698"/>
      <c r="AH51" s="698"/>
      <c r="AI51" s="698"/>
      <c r="AJ51" s="699"/>
      <c r="AK51" s="743"/>
      <c r="AL51" s="741"/>
      <c r="AM51" s="741"/>
      <c r="AN51" s="741"/>
      <c r="AO51" s="741"/>
      <c r="AP51" s="741"/>
      <c r="AQ51" s="741"/>
      <c r="AR51" s="741"/>
      <c r="AS51" s="741"/>
      <c r="AT51" s="741"/>
      <c r="AU51" s="741"/>
      <c r="AV51" s="741"/>
      <c r="AW51" s="741"/>
      <c r="AX51" s="741"/>
      <c r="AY51" s="741"/>
      <c r="AZ51" s="744"/>
      <c r="BA51" s="744"/>
      <c r="BB51" s="744"/>
      <c r="BC51" s="744"/>
      <c r="BD51" s="744"/>
      <c r="BE51" s="701"/>
      <c r="BF51" s="701"/>
      <c r="BG51" s="701"/>
      <c r="BH51" s="701"/>
      <c r="BI51" s="702"/>
      <c r="BJ51" s="56"/>
      <c r="BK51" s="56"/>
      <c r="BL51" s="56"/>
      <c r="BM51" s="56"/>
      <c r="BN51" s="56"/>
      <c r="BO51" s="55"/>
      <c r="BP51" s="55"/>
      <c r="BQ51" s="52">
        <v>45</v>
      </c>
      <c r="BR51" s="72"/>
      <c r="BS51" s="691"/>
      <c r="BT51" s="692"/>
      <c r="BU51" s="692"/>
      <c r="BV51" s="692"/>
      <c r="BW51" s="692"/>
      <c r="BX51" s="692"/>
      <c r="BY51" s="692"/>
      <c r="BZ51" s="692"/>
      <c r="CA51" s="692"/>
      <c r="CB51" s="692"/>
      <c r="CC51" s="692"/>
      <c r="CD51" s="692"/>
      <c r="CE51" s="692"/>
      <c r="CF51" s="692"/>
      <c r="CG51" s="693"/>
      <c r="CH51" s="703"/>
      <c r="CI51" s="698"/>
      <c r="CJ51" s="698"/>
      <c r="CK51" s="698"/>
      <c r="CL51" s="704"/>
      <c r="CM51" s="703"/>
      <c r="CN51" s="698"/>
      <c r="CO51" s="698"/>
      <c r="CP51" s="698"/>
      <c r="CQ51" s="704"/>
      <c r="CR51" s="703"/>
      <c r="CS51" s="698"/>
      <c r="CT51" s="698"/>
      <c r="CU51" s="698"/>
      <c r="CV51" s="704"/>
      <c r="CW51" s="703"/>
      <c r="CX51" s="698"/>
      <c r="CY51" s="698"/>
      <c r="CZ51" s="698"/>
      <c r="DA51" s="704"/>
      <c r="DB51" s="703"/>
      <c r="DC51" s="698"/>
      <c r="DD51" s="698"/>
      <c r="DE51" s="698"/>
      <c r="DF51" s="704"/>
      <c r="DG51" s="703"/>
      <c r="DH51" s="698"/>
      <c r="DI51" s="698"/>
      <c r="DJ51" s="698"/>
      <c r="DK51" s="704"/>
      <c r="DL51" s="703"/>
      <c r="DM51" s="698"/>
      <c r="DN51" s="698"/>
      <c r="DO51" s="698"/>
      <c r="DP51" s="704"/>
      <c r="DQ51" s="703"/>
      <c r="DR51" s="698"/>
      <c r="DS51" s="698"/>
      <c r="DT51" s="698"/>
      <c r="DU51" s="704"/>
      <c r="DV51" s="691"/>
      <c r="DW51" s="692"/>
      <c r="DX51" s="692"/>
      <c r="DY51" s="692"/>
      <c r="DZ51" s="705"/>
      <c r="EA51" s="48"/>
    </row>
    <row r="52" spans="1:131" ht="26.25" customHeight="1" x14ac:dyDescent="0.2">
      <c r="A52" s="52">
        <v>25</v>
      </c>
      <c r="B52" s="691"/>
      <c r="C52" s="692"/>
      <c r="D52" s="692"/>
      <c r="E52" s="692"/>
      <c r="F52" s="692"/>
      <c r="G52" s="692"/>
      <c r="H52" s="692"/>
      <c r="I52" s="692"/>
      <c r="J52" s="692"/>
      <c r="K52" s="692"/>
      <c r="L52" s="692"/>
      <c r="M52" s="692"/>
      <c r="N52" s="692"/>
      <c r="O52" s="692"/>
      <c r="P52" s="693"/>
      <c r="Q52" s="740"/>
      <c r="R52" s="741"/>
      <c r="S52" s="741"/>
      <c r="T52" s="741"/>
      <c r="U52" s="741"/>
      <c r="V52" s="741"/>
      <c r="W52" s="741"/>
      <c r="X52" s="741"/>
      <c r="Y52" s="741"/>
      <c r="Z52" s="741"/>
      <c r="AA52" s="741"/>
      <c r="AB52" s="741"/>
      <c r="AC52" s="741"/>
      <c r="AD52" s="741"/>
      <c r="AE52" s="742"/>
      <c r="AF52" s="697"/>
      <c r="AG52" s="698"/>
      <c r="AH52" s="698"/>
      <c r="AI52" s="698"/>
      <c r="AJ52" s="699"/>
      <c r="AK52" s="743"/>
      <c r="AL52" s="741"/>
      <c r="AM52" s="741"/>
      <c r="AN52" s="741"/>
      <c r="AO52" s="741"/>
      <c r="AP52" s="741"/>
      <c r="AQ52" s="741"/>
      <c r="AR52" s="741"/>
      <c r="AS52" s="741"/>
      <c r="AT52" s="741"/>
      <c r="AU52" s="741"/>
      <c r="AV52" s="741"/>
      <c r="AW52" s="741"/>
      <c r="AX52" s="741"/>
      <c r="AY52" s="741"/>
      <c r="AZ52" s="744"/>
      <c r="BA52" s="744"/>
      <c r="BB52" s="744"/>
      <c r="BC52" s="744"/>
      <c r="BD52" s="744"/>
      <c r="BE52" s="701"/>
      <c r="BF52" s="701"/>
      <c r="BG52" s="701"/>
      <c r="BH52" s="701"/>
      <c r="BI52" s="702"/>
      <c r="BJ52" s="56"/>
      <c r="BK52" s="56"/>
      <c r="BL52" s="56"/>
      <c r="BM52" s="56"/>
      <c r="BN52" s="56"/>
      <c r="BO52" s="55"/>
      <c r="BP52" s="55"/>
      <c r="BQ52" s="52">
        <v>46</v>
      </c>
      <c r="BR52" s="72"/>
      <c r="BS52" s="691"/>
      <c r="BT52" s="692"/>
      <c r="BU52" s="692"/>
      <c r="BV52" s="692"/>
      <c r="BW52" s="692"/>
      <c r="BX52" s="692"/>
      <c r="BY52" s="692"/>
      <c r="BZ52" s="692"/>
      <c r="CA52" s="692"/>
      <c r="CB52" s="692"/>
      <c r="CC52" s="692"/>
      <c r="CD52" s="692"/>
      <c r="CE52" s="692"/>
      <c r="CF52" s="692"/>
      <c r="CG52" s="693"/>
      <c r="CH52" s="703"/>
      <c r="CI52" s="698"/>
      <c r="CJ52" s="698"/>
      <c r="CK52" s="698"/>
      <c r="CL52" s="704"/>
      <c r="CM52" s="703"/>
      <c r="CN52" s="698"/>
      <c r="CO52" s="698"/>
      <c r="CP52" s="698"/>
      <c r="CQ52" s="704"/>
      <c r="CR52" s="703"/>
      <c r="CS52" s="698"/>
      <c r="CT52" s="698"/>
      <c r="CU52" s="698"/>
      <c r="CV52" s="704"/>
      <c r="CW52" s="703"/>
      <c r="CX52" s="698"/>
      <c r="CY52" s="698"/>
      <c r="CZ52" s="698"/>
      <c r="DA52" s="704"/>
      <c r="DB52" s="703"/>
      <c r="DC52" s="698"/>
      <c r="DD52" s="698"/>
      <c r="DE52" s="698"/>
      <c r="DF52" s="704"/>
      <c r="DG52" s="703"/>
      <c r="DH52" s="698"/>
      <c r="DI52" s="698"/>
      <c r="DJ52" s="698"/>
      <c r="DK52" s="704"/>
      <c r="DL52" s="703"/>
      <c r="DM52" s="698"/>
      <c r="DN52" s="698"/>
      <c r="DO52" s="698"/>
      <c r="DP52" s="704"/>
      <c r="DQ52" s="703"/>
      <c r="DR52" s="698"/>
      <c r="DS52" s="698"/>
      <c r="DT52" s="698"/>
      <c r="DU52" s="704"/>
      <c r="DV52" s="691"/>
      <c r="DW52" s="692"/>
      <c r="DX52" s="692"/>
      <c r="DY52" s="692"/>
      <c r="DZ52" s="705"/>
      <c r="EA52" s="48"/>
    </row>
    <row r="53" spans="1:131" ht="26.25" customHeight="1" x14ac:dyDescent="0.2">
      <c r="A53" s="52">
        <v>26</v>
      </c>
      <c r="B53" s="691"/>
      <c r="C53" s="692"/>
      <c r="D53" s="692"/>
      <c r="E53" s="692"/>
      <c r="F53" s="692"/>
      <c r="G53" s="692"/>
      <c r="H53" s="692"/>
      <c r="I53" s="692"/>
      <c r="J53" s="692"/>
      <c r="K53" s="692"/>
      <c r="L53" s="692"/>
      <c r="M53" s="692"/>
      <c r="N53" s="692"/>
      <c r="O53" s="692"/>
      <c r="P53" s="693"/>
      <c r="Q53" s="740"/>
      <c r="R53" s="741"/>
      <c r="S53" s="741"/>
      <c r="T53" s="741"/>
      <c r="U53" s="741"/>
      <c r="V53" s="741"/>
      <c r="W53" s="741"/>
      <c r="X53" s="741"/>
      <c r="Y53" s="741"/>
      <c r="Z53" s="741"/>
      <c r="AA53" s="741"/>
      <c r="AB53" s="741"/>
      <c r="AC53" s="741"/>
      <c r="AD53" s="741"/>
      <c r="AE53" s="742"/>
      <c r="AF53" s="697"/>
      <c r="AG53" s="698"/>
      <c r="AH53" s="698"/>
      <c r="AI53" s="698"/>
      <c r="AJ53" s="699"/>
      <c r="AK53" s="743"/>
      <c r="AL53" s="741"/>
      <c r="AM53" s="741"/>
      <c r="AN53" s="741"/>
      <c r="AO53" s="741"/>
      <c r="AP53" s="741"/>
      <c r="AQ53" s="741"/>
      <c r="AR53" s="741"/>
      <c r="AS53" s="741"/>
      <c r="AT53" s="741"/>
      <c r="AU53" s="741"/>
      <c r="AV53" s="741"/>
      <c r="AW53" s="741"/>
      <c r="AX53" s="741"/>
      <c r="AY53" s="741"/>
      <c r="AZ53" s="744"/>
      <c r="BA53" s="744"/>
      <c r="BB53" s="744"/>
      <c r="BC53" s="744"/>
      <c r="BD53" s="744"/>
      <c r="BE53" s="701"/>
      <c r="BF53" s="701"/>
      <c r="BG53" s="701"/>
      <c r="BH53" s="701"/>
      <c r="BI53" s="702"/>
      <c r="BJ53" s="56"/>
      <c r="BK53" s="56"/>
      <c r="BL53" s="56"/>
      <c r="BM53" s="56"/>
      <c r="BN53" s="56"/>
      <c r="BO53" s="55"/>
      <c r="BP53" s="55"/>
      <c r="BQ53" s="52">
        <v>47</v>
      </c>
      <c r="BR53" s="72"/>
      <c r="BS53" s="691"/>
      <c r="BT53" s="692"/>
      <c r="BU53" s="692"/>
      <c r="BV53" s="692"/>
      <c r="BW53" s="692"/>
      <c r="BX53" s="692"/>
      <c r="BY53" s="692"/>
      <c r="BZ53" s="692"/>
      <c r="CA53" s="692"/>
      <c r="CB53" s="692"/>
      <c r="CC53" s="692"/>
      <c r="CD53" s="692"/>
      <c r="CE53" s="692"/>
      <c r="CF53" s="692"/>
      <c r="CG53" s="693"/>
      <c r="CH53" s="703"/>
      <c r="CI53" s="698"/>
      <c r="CJ53" s="698"/>
      <c r="CK53" s="698"/>
      <c r="CL53" s="704"/>
      <c r="CM53" s="703"/>
      <c r="CN53" s="698"/>
      <c r="CO53" s="698"/>
      <c r="CP53" s="698"/>
      <c r="CQ53" s="704"/>
      <c r="CR53" s="703"/>
      <c r="CS53" s="698"/>
      <c r="CT53" s="698"/>
      <c r="CU53" s="698"/>
      <c r="CV53" s="704"/>
      <c r="CW53" s="703"/>
      <c r="CX53" s="698"/>
      <c r="CY53" s="698"/>
      <c r="CZ53" s="698"/>
      <c r="DA53" s="704"/>
      <c r="DB53" s="703"/>
      <c r="DC53" s="698"/>
      <c r="DD53" s="698"/>
      <c r="DE53" s="698"/>
      <c r="DF53" s="704"/>
      <c r="DG53" s="703"/>
      <c r="DH53" s="698"/>
      <c r="DI53" s="698"/>
      <c r="DJ53" s="698"/>
      <c r="DK53" s="704"/>
      <c r="DL53" s="703"/>
      <c r="DM53" s="698"/>
      <c r="DN53" s="698"/>
      <c r="DO53" s="698"/>
      <c r="DP53" s="704"/>
      <c r="DQ53" s="703"/>
      <c r="DR53" s="698"/>
      <c r="DS53" s="698"/>
      <c r="DT53" s="698"/>
      <c r="DU53" s="704"/>
      <c r="DV53" s="691"/>
      <c r="DW53" s="692"/>
      <c r="DX53" s="692"/>
      <c r="DY53" s="692"/>
      <c r="DZ53" s="705"/>
      <c r="EA53" s="48"/>
    </row>
    <row r="54" spans="1:131" ht="26.25" customHeight="1" x14ac:dyDescent="0.2">
      <c r="A54" s="52">
        <v>27</v>
      </c>
      <c r="B54" s="691"/>
      <c r="C54" s="692"/>
      <c r="D54" s="692"/>
      <c r="E54" s="692"/>
      <c r="F54" s="692"/>
      <c r="G54" s="692"/>
      <c r="H54" s="692"/>
      <c r="I54" s="692"/>
      <c r="J54" s="692"/>
      <c r="K54" s="692"/>
      <c r="L54" s="692"/>
      <c r="M54" s="692"/>
      <c r="N54" s="692"/>
      <c r="O54" s="692"/>
      <c r="P54" s="693"/>
      <c r="Q54" s="740"/>
      <c r="R54" s="741"/>
      <c r="S54" s="741"/>
      <c r="T54" s="741"/>
      <c r="U54" s="741"/>
      <c r="V54" s="741"/>
      <c r="W54" s="741"/>
      <c r="X54" s="741"/>
      <c r="Y54" s="741"/>
      <c r="Z54" s="741"/>
      <c r="AA54" s="741"/>
      <c r="AB54" s="741"/>
      <c r="AC54" s="741"/>
      <c r="AD54" s="741"/>
      <c r="AE54" s="742"/>
      <c r="AF54" s="697"/>
      <c r="AG54" s="698"/>
      <c r="AH54" s="698"/>
      <c r="AI54" s="698"/>
      <c r="AJ54" s="699"/>
      <c r="AK54" s="743"/>
      <c r="AL54" s="741"/>
      <c r="AM54" s="741"/>
      <c r="AN54" s="741"/>
      <c r="AO54" s="741"/>
      <c r="AP54" s="741"/>
      <c r="AQ54" s="741"/>
      <c r="AR54" s="741"/>
      <c r="AS54" s="741"/>
      <c r="AT54" s="741"/>
      <c r="AU54" s="741"/>
      <c r="AV54" s="741"/>
      <c r="AW54" s="741"/>
      <c r="AX54" s="741"/>
      <c r="AY54" s="741"/>
      <c r="AZ54" s="744"/>
      <c r="BA54" s="744"/>
      <c r="BB54" s="744"/>
      <c r="BC54" s="744"/>
      <c r="BD54" s="744"/>
      <c r="BE54" s="701"/>
      <c r="BF54" s="701"/>
      <c r="BG54" s="701"/>
      <c r="BH54" s="701"/>
      <c r="BI54" s="702"/>
      <c r="BJ54" s="56"/>
      <c r="BK54" s="56"/>
      <c r="BL54" s="56"/>
      <c r="BM54" s="56"/>
      <c r="BN54" s="56"/>
      <c r="BO54" s="55"/>
      <c r="BP54" s="55"/>
      <c r="BQ54" s="52">
        <v>48</v>
      </c>
      <c r="BR54" s="72"/>
      <c r="BS54" s="691"/>
      <c r="BT54" s="692"/>
      <c r="BU54" s="692"/>
      <c r="BV54" s="692"/>
      <c r="BW54" s="692"/>
      <c r="BX54" s="692"/>
      <c r="BY54" s="692"/>
      <c r="BZ54" s="692"/>
      <c r="CA54" s="692"/>
      <c r="CB54" s="692"/>
      <c r="CC54" s="692"/>
      <c r="CD54" s="692"/>
      <c r="CE54" s="692"/>
      <c r="CF54" s="692"/>
      <c r="CG54" s="693"/>
      <c r="CH54" s="703"/>
      <c r="CI54" s="698"/>
      <c r="CJ54" s="698"/>
      <c r="CK54" s="698"/>
      <c r="CL54" s="704"/>
      <c r="CM54" s="703"/>
      <c r="CN54" s="698"/>
      <c r="CO54" s="698"/>
      <c r="CP54" s="698"/>
      <c r="CQ54" s="704"/>
      <c r="CR54" s="703"/>
      <c r="CS54" s="698"/>
      <c r="CT54" s="698"/>
      <c r="CU54" s="698"/>
      <c r="CV54" s="704"/>
      <c r="CW54" s="703"/>
      <c r="CX54" s="698"/>
      <c r="CY54" s="698"/>
      <c r="CZ54" s="698"/>
      <c r="DA54" s="704"/>
      <c r="DB54" s="703"/>
      <c r="DC54" s="698"/>
      <c r="DD54" s="698"/>
      <c r="DE54" s="698"/>
      <c r="DF54" s="704"/>
      <c r="DG54" s="703"/>
      <c r="DH54" s="698"/>
      <c r="DI54" s="698"/>
      <c r="DJ54" s="698"/>
      <c r="DK54" s="704"/>
      <c r="DL54" s="703"/>
      <c r="DM54" s="698"/>
      <c r="DN54" s="698"/>
      <c r="DO54" s="698"/>
      <c r="DP54" s="704"/>
      <c r="DQ54" s="703"/>
      <c r="DR54" s="698"/>
      <c r="DS54" s="698"/>
      <c r="DT54" s="698"/>
      <c r="DU54" s="704"/>
      <c r="DV54" s="691"/>
      <c r="DW54" s="692"/>
      <c r="DX54" s="692"/>
      <c r="DY54" s="692"/>
      <c r="DZ54" s="705"/>
      <c r="EA54" s="48"/>
    </row>
    <row r="55" spans="1:131" ht="26.25" customHeight="1" x14ac:dyDescent="0.2">
      <c r="A55" s="52">
        <v>28</v>
      </c>
      <c r="B55" s="691"/>
      <c r="C55" s="692"/>
      <c r="D55" s="692"/>
      <c r="E55" s="692"/>
      <c r="F55" s="692"/>
      <c r="G55" s="692"/>
      <c r="H55" s="692"/>
      <c r="I55" s="692"/>
      <c r="J55" s="692"/>
      <c r="K55" s="692"/>
      <c r="L55" s="692"/>
      <c r="M55" s="692"/>
      <c r="N55" s="692"/>
      <c r="O55" s="692"/>
      <c r="P55" s="693"/>
      <c r="Q55" s="740"/>
      <c r="R55" s="741"/>
      <c r="S55" s="741"/>
      <c r="T55" s="741"/>
      <c r="U55" s="741"/>
      <c r="V55" s="741"/>
      <c r="W55" s="741"/>
      <c r="X55" s="741"/>
      <c r="Y55" s="741"/>
      <c r="Z55" s="741"/>
      <c r="AA55" s="741"/>
      <c r="AB55" s="741"/>
      <c r="AC55" s="741"/>
      <c r="AD55" s="741"/>
      <c r="AE55" s="742"/>
      <c r="AF55" s="697"/>
      <c r="AG55" s="698"/>
      <c r="AH55" s="698"/>
      <c r="AI55" s="698"/>
      <c r="AJ55" s="699"/>
      <c r="AK55" s="743"/>
      <c r="AL55" s="741"/>
      <c r="AM55" s="741"/>
      <c r="AN55" s="741"/>
      <c r="AO55" s="741"/>
      <c r="AP55" s="741"/>
      <c r="AQ55" s="741"/>
      <c r="AR55" s="741"/>
      <c r="AS55" s="741"/>
      <c r="AT55" s="741"/>
      <c r="AU55" s="741"/>
      <c r="AV55" s="741"/>
      <c r="AW55" s="741"/>
      <c r="AX55" s="741"/>
      <c r="AY55" s="741"/>
      <c r="AZ55" s="744"/>
      <c r="BA55" s="744"/>
      <c r="BB55" s="744"/>
      <c r="BC55" s="744"/>
      <c r="BD55" s="744"/>
      <c r="BE55" s="701"/>
      <c r="BF55" s="701"/>
      <c r="BG55" s="701"/>
      <c r="BH55" s="701"/>
      <c r="BI55" s="702"/>
      <c r="BJ55" s="56"/>
      <c r="BK55" s="56"/>
      <c r="BL55" s="56"/>
      <c r="BM55" s="56"/>
      <c r="BN55" s="56"/>
      <c r="BO55" s="55"/>
      <c r="BP55" s="55"/>
      <c r="BQ55" s="52">
        <v>49</v>
      </c>
      <c r="BR55" s="72"/>
      <c r="BS55" s="691"/>
      <c r="BT55" s="692"/>
      <c r="BU55" s="692"/>
      <c r="BV55" s="692"/>
      <c r="BW55" s="692"/>
      <c r="BX55" s="692"/>
      <c r="BY55" s="692"/>
      <c r="BZ55" s="692"/>
      <c r="CA55" s="692"/>
      <c r="CB55" s="692"/>
      <c r="CC55" s="692"/>
      <c r="CD55" s="692"/>
      <c r="CE55" s="692"/>
      <c r="CF55" s="692"/>
      <c r="CG55" s="693"/>
      <c r="CH55" s="703"/>
      <c r="CI55" s="698"/>
      <c r="CJ55" s="698"/>
      <c r="CK55" s="698"/>
      <c r="CL55" s="704"/>
      <c r="CM55" s="703"/>
      <c r="CN55" s="698"/>
      <c r="CO55" s="698"/>
      <c r="CP55" s="698"/>
      <c r="CQ55" s="704"/>
      <c r="CR55" s="703"/>
      <c r="CS55" s="698"/>
      <c r="CT55" s="698"/>
      <c r="CU55" s="698"/>
      <c r="CV55" s="704"/>
      <c r="CW55" s="703"/>
      <c r="CX55" s="698"/>
      <c r="CY55" s="698"/>
      <c r="CZ55" s="698"/>
      <c r="DA55" s="704"/>
      <c r="DB55" s="703"/>
      <c r="DC55" s="698"/>
      <c r="DD55" s="698"/>
      <c r="DE55" s="698"/>
      <c r="DF55" s="704"/>
      <c r="DG55" s="703"/>
      <c r="DH55" s="698"/>
      <c r="DI55" s="698"/>
      <c r="DJ55" s="698"/>
      <c r="DK55" s="704"/>
      <c r="DL55" s="703"/>
      <c r="DM55" s="698"/>
      <c r="DN55" s="698"/>
      <c r="DO55" s="698"/>
      <c r="DP55" s="704"/>
      <c r="DQ55" s="703"/>
      <c r="DR55" s="698"/>
      <c r="DS55" s="698"/>
      <c r="DT55" s="698"/>
      <c r="DU55" s="704"/>
      <c r="DV55" s="691"/>
      <c r="DW55" s="692"/>
      <c r="DX55" s="692"/>
      <c r="DY55" s="692"/>
      <c r="DZ55" s="705"/>
      <c r="EA55" s="48"/>
    </row>
    <row r="56" spans="1:131" ht="26.25" customHeight="1" x14ac:dyDescent="0.2">
      <c r="A56" s="52">
        <v>29</v>
      </c>
      <c r="B56" s="691"/>
      <c r="C56" s="692"/>
      <c r="D56" s="692"/>
      <c r="E56" s="692"/>
      <c r="F56" s="692"/>
      <c r="G56" s="692"/>
      <c r="H56" s="692"/>
      <c r="I56" s="692"/>
      <c r="J56" s="692"/>
      <c r="K56" s="692"/>
      <c r="L56" s="692"/>
      <c r="M56" s="692"/>
      <c r="N56" s="692"/>
      <c r="O56" s="692"/>
      <c r="P56" s="693"/>
      <c r="Q56" s="740"/>
      <c r="R56" s="741"/>
      <c r="S56" s="741"/>
      <c r="T56" s="741"/>
      <c r="U56" s="741"/>
      <c r="V56" s="741"/>
      <c r="W56" s="741"/>
      <c r="X56" s="741"/>
      <c r="Y56" s="741"/>
      <c r="Z56" s="741"/>
      <c r="AA56" s="741"/>
      <c r="AB56" s="741"/>
      <c r="AC56" s="741"/>
      <c r="AD56" s="741"/>
      <c r="AE56" s="742"/>
      <c r="AF56" s="697"/>
      <c r="AG56" s="698"/>
      <c r="AH56" s="698"/>
      <c r="AI56" s="698"/>
      <c r="AJ56" s="699"/>
      <c r="AK56" s="743"/>
      <c r="AL56" s="741"/>
      <c r="AM56" s="741"/>
      <c r="AN56" s="741"/>
      <c r="AO56" s="741"/>
      <c r="AP56" s="741"/>
      <c r="AQ56" s="741"/>
      <c r="AR56" s="741"/>
      <c r="AS56" s="741"/>
      <c r="AT56" s="741"/>
      <c r="AU56" s="741"/>
      <c r="AV56" s="741"/>
      <c r="AW56" s="741"/>
      <c r="AX56" s="741"/>
      <c r="AY56" s="741"/>
      <c r="AZ56" s="744"/>
      <c r="BA56" s="744"/>
      <c r="BB56" s="744"/>
      <c r="BC56" s="744"/>
      <c r="BD56" s="744"/>
      <c r="BE56" s="701"/>
      <c r="BF56" s="701"/>
      <c r="BG56" s="701"/>
      <c r="BH56" s="701"/>
      <c r="BI56" s="702"/>
      <c r="BJ56" s="56"/>
      <c r="BK56" s="56"/>
      <c r="BL56" s="56"/>
      <c r="BM56" s="56"/>
      <c r="BN56" s="56"/>
      <c r="BO56" s="55"/>
      <c r="BP56" s="55"/>
      <c r="BQ56" s="52">
        <v>50</v>
      </c>
      <c r="BR56" s="72"/>
      <c r="BS56" s="691"/>
      <c r="BT56" s="692"/>
      <c r="BU56" s="692"/>
      <c r="BV56" s="692"/>
      <c r="BW56" s="692"/>
      <c r="BX56" s="692"/>
      <c r="BY56" s="692"/>
      <c r="BZ56" s="692"/>
      <c r="CA56" s="692"/>
      <c r="CB56" s="692"/>
      <c r="CC56" s="692"/>
      <c r="CD56" s="692"/>
      <c r="CE56" s="692"/>
      <c r="CF56" s="692"/>
      <c r="CG56" s="693"/>
      <c r="CH56" s="703"/>
      <c r="CI56" s="698"/>
      <c r="CJ56" s="698"/>
      <c r="CK56" s="698"/>
      <c r="CL56" s="704"/>
      <c r="CM56" s="703"/>
      <c r="CN56" s="698"/>
      <c r="CO56" s="698"/>
      <c r="CP56" s="698"/>
      <c r="CQ56" s="704"/>
      <c r="CR56" s="703"/>
      <c r="CS56" s="698"/>
      <c r="CT56" s="698"/>
      <c r="CU56" s="698"/>
      <c r="CV56" s="704"/>
      <c r="CW56" s="703"/>
      <c r="CX56" s="698"/>
      <c r="CY56" s="698"/>
      <c r="CZ56" s="698"/>
      <c r="DA56" s="704"/>
      <c r="DB56" s="703"/>
      <c r="DC56" s="698"/>
      <c r="DD56" s="698"/>
      <c r="DE56" s="698"/>
      <c r="DF56" s="704"/>
      <c r="DG56" s="703"/>
      <c r="DH56" s="698"/>
      <c r="DI56" s="698"/>
      <c r="DJ56" s="698"/>
      <c r="DK56" s="704"/>
      <c r="DL56" s="703"/>
      <c r="DM56" s="698"/>
      <c r="DN56" s="698"/>
      <c r="DO56" s="698"/>
      <c r="DP56" s="704"/>
      <c r="DQ56" s="703"/>
      <c r="DR56" s="698"/>
      <c r="DS56" s="698"/>
      <c r="DT56" s="698"/>
      <c r="DU56" s="704"/>
      <c r="DV56" s="691"/>
      <c r="DW56" s="692"/>
      <c r="DX56" s="692"/>
      <c r="DY56" s="692"/>
      <c r="DZ56" s="705"/>
      <c r="EA56" s="48"/>
    </row>
    <row r="57" spans="1:131" ht="26.25" customHeight="1" x14ac:dyDescent="0.2">
      <c r="A57" s="52">
        <v>30</v>
      </c>
      <c r="B57" s="691"/>
      <c r="C57" s="692"/>
      <c r="D57" s="692"/>
      <c r="E57" s="692"/>
      <c r="F57" s="692"/>
      <c r="G57" s="692"/>
      <c r="H57" s="692"/>
      <c r="I57" s="692"/>
      <c r="J57" s="692"/>
      <c r="K57" s="692"/>
      <c r="L57" s="692"/>
      <c r="M57" s="692"/>
      <c r="N57" s="692"/>
      <c r="O57" s="692"/>
      <c r="P57" s="693"/>
      <c r="Q57" s="740"/>
      <c r="R57" s="741"/>
      <c r="S57" s="741"/>
      <c r="T57" s="741"/>
      <c r="U57" s="741"/>
      <c r="V57" s="741"/>
      <c r="W57" s="741"/>
      <c r="X57" s="741"/>
      <c r="Y57" s="741"/>
      <c r="Z57" s="741"/>
      <c r="AA57" s="741"/>
      <c r="AB57" s="741"/>
      <c r="AC57" s="741"/>
      <c r="AD57" s="741"/>
      <c r="AE57" s="742"/>
      <c r="AF57" s="697"/>
      <c r="AG57" s="698"/>
      <c r="AH57" s="698"/>
      <c r="AI57" s="698"/>
      <c r="AJ57" s="699"/>
      <c r="AK57" s="743"/>
      <c r="AL57" s="741"/>
      <c r="AM57" s="741"/>
      <c r="AN57" s="741"/>
      <c r="AO57" s="741"/>
      <c r="AP57" s="741"/>
      <c r="AQ57" s="741"/>
      <c r="AR57" s="741"/>
      <c r="AS57" s="741"/>
      <c r="AT57" s="741"/>
      <c r="AU57" s="741"/>
      <c r="AV57" s="741"/>
      <c r="AW57" s="741"/>
      <c r="AX57" s="741"/>
      <c r="AY57" s="741"/>
      <c r="AZ57" s="744"/>
      <c r="BA57" s="744"/>
      <c r="BB57" s="744"/>
      <c r="BC57" s="744"/>
      <c r="BD57" s="744"/>
      <c r="BE57" s="701"/>
      <c r="BF57" s="701"/>
      <c r="BG57" s="701"/>
      <c r="BH57" s="701"/>
      <c r="BI57" s="702"/>
      <c r="BJ57" s="56"/>
      <c r="BK57" s="56"/>
      <c r="BL57" s="56"/>
      <c r="BM57" s="56"/>
      <c r="BN57" s="56"/>
      <c r="BO57" s="55"/>
      <c r="BP57" s="55"/>
      <c r="BQ57" s="52">
        <v>51</v>
      </c>
      <c r="BR57" s="72"/>
      <c r="BS57" s="691"/>
      <c r="BT57" s="692"/>
      <c r="BU57" s="692"/>
      <c r="BV57" s="692"/>
      <c r="BW57" s="692"/>
      <c r="BX57" s="692"/>
      <c r="BY57" s="692"/>
      <c r="BZ57" s="692"/>
      <c r="CA57" s="692"/>
      <c r="CB57" s="692"/>
      <c r="CC57" s="692"/>
      <c r="CD57" s="692"/>
      <c r="CE57" s="692"/>
      <c r="CF57" s="692"/>
      <c r="CG57" s="693"/>
      <c r="CH57" s="703"/>
      <c r="CI57" s="698"/>
      <c r="CJ57" s="698"/>
      <c r="CK57" s="698"/>
      <c r="CL57" s="704"/>
      <c r="CM57" s="703"/>
      <c r="CN57" s="698"/>
      <c r="CO57" s="698"/>
      <c r="CP57" s="698"/>
      <c r="CQ57" s="704"/>
      <c r="CR57" s="703"/>
      <c r="CS57" s="698"/>
      <c r="CT57" s="698"/>
      <c r="CU57" s="698"/>
      <c r="CV57" s="704"/>
      <c r="CW57" s="703"/>
      <c r="CX57" s="698"/>
      <c r="CY57" s="698"/>
      <c r="CZ57" s="698"/>
      <c r="DA57" s="704"/>
      <c r="DB57" s="703"/>
      <c r="DC57" s="698"/>
      <c r="DD57" s="698"/>
      <c r="DE57" s="698"/>
      <c r="DF57" s="704"/>
      <c r="DG57" s="703"/>
      <c r="DH57" s="698"/>
      <c r="DI57" s="698"/>
      <c r="DJ57" s="698"/>
      <c r="DK57" s="704"/>
      <c r="DL57" s="703"/>
      <c r="DM57" s="698"/>
      <c r="DN57" s="698"/>
      <c r="DO57" s="698"/>
      <c r="DP57" s="704"/>
      <c r="DQ57" s="703"/>
      <c r="DR57" s="698"/>
      <c r="DS57" s="698"/>
      <c r="DT57" s="698"/>
      <c r="DU57" s="704"/>
      <c r="DV57" s="691"/>
      <c r="DW57" s="692"/>
      <c r="DX57" s="692"/>
      <c r="DY57" s="692"/>
      <c r="DZ57" s="705"/>
      <c r="EA57" s="48"/>
    </row>
    <row r="58" spans="1:131" ht="26.25" customHeight="1" x14ac:dyDescent="0.2">
      <c r="A58" s="52">
        <v>31</v>
      </c>
      <c r="B58" s="691"/>
      <c r="C58" s="692"/>
      <c r="D58" s="692"/>
      <c r="E58" s="692"/>
      <c r="F58" s="692"/>
      <c r="G58" s="692"/>
      <c r="H58" s="692"/>
      <c r="I58" s="692"/>
      <c r="J58" s="692"/>
      <c r="K58" s="692"/>
      <c r="L58" s="692"/>
      <c r="M58" s="692"/>
      <c r="N58" s="692"/>
      <c r="O58" s="692"/>
      <c r="P58" s="693"/>
      <c r="Q58" s="740"/>
      <c r="R58" s="741"/>
      <c r="S58" s="741"/>
      <c r="T58" s="741"/>
      <c r="U58" s="741"/>
      <c r="V58" s="741"/>
      <c r="W58" s="741"/>
      <c r="X58" s="741"/>
      <c r="Y58" s="741"/>
      <c r="Z58" s="741"/>
      <c r="AA58" s="741"/>
      <c r="AB58" s="741"/>
      <c r="AC58" s="741"/>
      <c r="AD58" s="741"/>
      <c r="AE58" s="742"/>
      <c r="AF58" s="697"/>
      <c r="AG58" s="698"/>
      <c r="AH58" s="698"/>
      <c r="AI58" s="698"/>
      <c r="AJ58" s="699"/>
      <c r="AK58" s="743"/>
      <c r="AL58" s="741"/>
      <c r="AM58" s="741"/>
      <c r="AN58" s="741"/>
      <c r="AO58" s="741"/>
      <c r="AP58" s="741"/>
      <c r="AQ58" s="741"/>
      <c r="AR58" s="741"/>
      <c r="AS58" s="741"/>
      <c r="AT58" s="741"/>
      <c r="AU58" s="741"/>
      <c r="AV58" s="741"/>
      <c r="AW58" s="741"/>
      <c r="AX58" s="741"/>
      <c r="AY58" s="741"/>
      <c r="AZ58" s="744"/>
      <c r="BA58" s="744"/>
      <c r="BB58" s="744"/>
      <c r="BC58" s="744"/>
      <c r="BD58" s="744"/>
      <c r="BE58" s="701"/>
      <c r="BF58" s="701"/>
      <c r="BG58" s="701"/>
      <c r="BH58" s="701"/>
      <c r="BI58" s="702"/>
      <c r="BJ58" s="56"/>
      <c r="BK58" s="56"/>
      <c r="BL58" s="56"/>
      <c r="BM58" s="56"/>
      <c r="BN58" s="56"/>
      <c r="BO58" s="55"/>
      <c r="BP58" s="55"/>
      <c r="BQ58" s="52">
        <v>52</v>
      </c>
      <c r="BR58" s="72"/>
      <c r="BS58" s="691"/>
      <c r="BT58" s="692"/>
      <c r="BU58" s="692"/>
      <c r="BV58" s="692"/>
      <c r="BW58" s="692"/>
      <c r="BX58" s="692"/>
      <c r="BY58" s="692"/>
      <c r="BZ58" s="692"/>
      <c r="CA58" s="692"/>
      <c r="CB58" s="692"/>
      <c r="CC58" s="692"/>
      <c r="CD58" s="692"/>
      <c r="CE58" s="692"/>
      <c r="CF58" s="692"/>
      <c r="CG58" s="693"/>
      <c r="CH58" s="703"/>
      <c r="CI58" s="698"/>
      <c r="CJ58" s="698"/>
      <c r="CK58" s="698"/>
      <c r="CL58" s="704"/>
      <c r="CM58" s="703"/>
      <c r="CN58" s="698"/>
      <c r="CO58" s="698"/>
      <c r="CP58" s="698"/>
      <c r="CQ58" s="704"/>
      <c r="CR58" s="703"/>
      <c r="CS58" s="698"/>
      <c r="CT58" s="698"/>
      <c r="CU58" s="698"/>
      <c r="CV58" s="704"/>
      <c r="CW58" s="703"/>
      <c r="CX58" s="698"/>
      <c r="CY58" s="698"/>
      <c r="CZ58" s="698"/>
      <c r="DA58" s="704"/>
      <c r="DB58" s="703"/>
      <c r="DC58" s="698"/>
      <c r="DD58" s="698"/>
      <c r="DE58" s="698"/>
      <c r="DF58" s="704"/>
      <c r="DG58" s="703"/>
      <c r="DH58" s="698"/>
      <c r="DI58" s="698"/>
      <c r="DJ58" s="698"/>
      <c r="DK58" s="704"/>
      <c r="DL58" s="703"/>
      <c r="DM58" s="698"/>
      <c r="DN58" s="698"/>
      <c r="DO58" s="698"/>
      <c r="DP58" s="704"/>
      <c r="DQ58" s="703"/>
      <c r="DR58" s="698"/>
      <c r="DS58" s="698"/>
      <c r="DT58" s="698"/>
      <c r="DU58" s="704"/>
      <c r="DV58" s="691"/>
      <c r="DW58" s="692"/>
      <c r="DX58" s="692"/>
      <c r="DY58" s="692"/>
      <c r="DZ58" s="705"/>
      <c r="EA58" s="48"/>
    </row>
    <row r="59" spans="1:131" ht="26.25" customHeight="1" x14ac:dyDescent="0.2">
      <c r="A59" s="52">
        <v>32</v>
      </c>
      <c r="B59" s="691"/>
      <c r="C59" s="692"/>
      <c r="D59" s="692"/>
      <c r="E59" s="692"/>
      <c r="F59" s="692"/>
      <c r="G59" s="692"/>
      <c r="H59" s="692"/>
      <c r="I59" s="692"/>
      <c r="J59" s="692"/>
      <c r="K59" s="692"/>
      <c r="L59" s="692"/>
      <c r="M59" s="692"/>
      <c r="N59" s="692"/>
      <c r="O59" s="692"/>
      <c r="P59" s="693"/>
      <c r="Q59" s="740"/>
      <c r="R59" s="741"/>
      <c r="S59" s="741"/>
      <c r="T59" s="741"/>
      <c r="U59" s="741"/>
      <c r="V59" s="741"/>
      <c r="W59" s="741"/>
      <c r="X59" s="741"/>
      <c r="Y59" s="741"/>
      <c r="Z59" s="741"/>
      <c r="AA59" s="741"/>
      <c r="AB59" s="741"/>
      <c r="AC59" s="741"/>
      <c r="AD59" s="741"/>
      <c r="AE59" s="742"/>
      <c r="AF59" s="697"/>
      <c r="AG59" s="698"/>
      <c r="AH59" s="698"/>
      <c r="AI59" s="698"/>
      <c r="AJ59" s="699"/>
      <c r="AK59" s="743"/>
      <c r="AL59" s="741"/>
      <c r="AM59" s="741"/>
      <c r="AN59" s="741"/>
      <c r="AO59" s="741"/>
      <c r="AP59" s="741"/>
      <c r="AQ59" s="741"/>
      <c r="AR59" s="741"/>
      <c r="AS59" s="741"/>
      <c r="AT59" s="741"/>
      <c r="AU59" s="741"/>
      <c r="AV59" s="741"/>
      <c r="AW59" s="741"/>
      <c r="AX59" s="741"/>
      <c r="AY59" s="741"/>
      <c r="AZ59" s="744"/>
      <c r="BA59" s="744"/>
      <c r="BB59" s="744"/>
      <c r="BC59" s="744"/>
      <c r="BD59" s="744"/>
      <c r="BE59" s="701"/>
      <c r="BF59" s="701"/>
      <c r="BG59" s="701"/>
      <c r="BH59" s="701"/>
      <c r="BI59" s="702"/>
      <c r="BJ59" s="56"/>
      <c r="BK59" s="56"/>
      <c r="BL59" s="56"/>
      <c r="BM59" s="56"/>
      <c r="BN59" s="56"/>
      <c r="BO59" s="55"/>
      <c r="BP59" s="55"/>
      <c r="BQ59" s="52">
        <v>53</v>
      </c>
      <c r="BR59" s="72"/>
      <c r="BS59" s="691"/>
      <c r="BT59" s="692"/>
      <c r="BU59" s="692"/>
      <c r="BV59" s="692"/>
      <c r="BW59" s="692"/>
      <c r="BX59" s="692"/>
      <c r="BY59" s="692"/>
      <c r="BZ59" s="692"/>
      <c r="CA59" s="692"/>
      <c r="CB59" s="692"/>
      <c r="CC59" s="692"/>
      <c r="CD59" s="692"/>
      <c r="CE59" s="692"/>
      <c r="CF59" s="692"/>
      <c r="CG59" s="693"/>
      <c r="CH59" s="703"/>
      <c r="CI59" s="698"/>
      <c r="CJ59" s="698"/>
      <c r="CK59" s="698"/>
      <c r="CL59" s="704"/>
      <c r="CM59" s="703"/>
      <c r="CN59" s="698"/>
      <c r="CO59" s="698"/>
      <c r="CP59" s="698"/>
      <c r="CQ59" s="704"/>
      <c r="CR59" s="703"/>
      <c r="CS59" s="698"/>
      <c r="CT59" s="698"/>
      <c r="CU59" s="698"/>
      <c r="CV59" s="704"/>
      <c r="CW59" s="703"/>
      <c r="CX59" s="698"/>
      <c r="CY59" s="698"/>
      <c r="CZ59" s="698"/>
      <c r="DA59" s="704"/>
      <c r="DB59" s="703"/>
      <c r="DC59" s="698"/>
      <c r="DD59" s="698"/>
      <c r="DE59" s="698"/>
      <c r="DF59" s="704"/>
      <c r="DG59" s="703"/>
      <c r="DH59" s="698"/>
      <c r="DI59" s="698"/>
      <c r="DJ59" s="698"/>
      <c r="DK59" s="704"/>
      <c r="DL59" s="703"/>
      <c r="DM59" s="698"/>
      <c r="DN59" s="698"/>
      <c r="DO59" s="698"/>
      <c r="DP59" s="704"/>
      <c r="DQ59" s="703"/>
      <c r="DR59" s="698"/>
      <c r="DS59" s="698"/>
      <c r="DT59" s="698"/>
      <c r="DU59" s="704"/>
      <c r="DV59" s="691"/>
      <c r="DW59" s="692"/>
      <c r="DX59" s="692"/>
      <c r="DY59" s="692"/>
      <c r="DZ59" s="705"/>
      <c r="EA59" s="48"/>
    </row>
    <row r="60" spans="1:131" ht="26.25" customHeight="1" x14ac:dyDescent="0.2">
      <c r="A60" s="52">
        <v>33</v>
      </c>
      <c r="B60" s="691"/>
      <c r="C60" s="692"/>
      <c r="D60" s="692"/>
      <c r="E60" s="692"/>
      <c r="F60" s="692"/>
      <c r="G60" s="692"/>
      <c r="H60" s="692"/>
      <c r="I60" s="692"/>
      <c r="J60" s="692"/>
      <c r="K60" s="692"/>
      <c r="L60" s="692"/>
      <c r="M60" s="692"/>
      <c r="N60" s="692"/>
      <c r="O60" s="692"/>
      <c r="P60" s="693"/>
      <c r="Q60" s="740"/>
      <c r="R60" s="741"/>
      <c r="S60" s="741"/>
      <c r="T60" s="741"/>
      <c r="U60" s="741"/>
      <c r="V60" s="741"/>
      <c r="W60" s="741"/>
      <c r="X60" s="741"/>
      <c r="Y60" s="741"/>
      <c r="Z60" s="741"/>
      <c r="AA60" s="741"/>
      <c r="AB60" s="741"/>
      <c r="AC60" s="741"/>
      <c r="AD60" s="741"/>
      <c r="AE60" s="742"/>
      <c r="AF60" s="697"/>
      <c r="AG60" s="698"/>
      <c r="AH60" s="698"/>
      <c r="AI60" s="698"/>
      <c r="AJ60" s="699"/>
      <c r="AK60" s="743"/>
      <c r="AL60" s="741"/>
      <c r="AM60" s="741"/>
      <c r="AN60" s="741"/>
      <c r="AO60" s="741"/>
      <c r="AP60" s="741"/>
      <c r="AQ60" s="741"/>
      <c r="AR60" s="741"/>
      <c r="AS60" s="741"/>
      <c r="AT60" s="741"/>
      <c r="AU60" s="741"/>
      <c r="AV60" s="741"/>
      <c r="AW60" s="741"/>
      <c r="AX60" s="741"/>
      <c r="AY60" s="741"/>
      <c r="AZ60" s="744"/>
      <c r="BA60" s="744"/>
      <c r="BB60" s="744"/>
      <c r="BC60" s="744"/>
      <c r="BD60" s="744"/>
      <c r="BE60" s="701"/>
      <c r="BF60" s="701"/>
      <c r="BG60" s="701"/>
      <c r="BH60" s="701"/>
      <c r="BI60" s="702"/>
      <c r="BJ60" s="56"/>
      <c r="BK60" s="56"/>
      <c r="BL60" s="56"/>
      <c r="BM60" s="56"/>
      <c r="BN60" s="56"/>
      <c r="BO60" s="55"/>
      <c r="BP60" s="55"/>
      <c r="BQ60" s="52">
        <v>54</v>
      </c>
      <c r="BR60" s="72"/>
      <c r="BS60" s="691"/>
      <c r="BT60" s="692"/>
      <c r="BU60" s="692"/>
      <c r="BV60" s="692"/>
      <c r="BW60" s="692"/>
      <c r="BX60" s="692"/>
      <c r="BY60" s="692"/>
      <c r="BZ60" s="692"/>
      <c r="CA60" s="692"/>
      <c r="CB60" s="692"/>
      <c r="CC60" s="692"/>
      <c r="CD60" s="692"/>
      <c r="CE60" s="692"/>
      <c r="CF60" s="692"/>
      <c r="CG60" s="693"/>
      <c r="CH60" s="703"/>
      <c r="CI60" s="698"/>
      <c r="CJ60" s="698"/>
      <c r="CK60" s="698"/>
      <c r="CL60" s="704"/>
      <c r="CM60" s="703"/>
      <c r="CN60" s="698"/>
      <c r="CO60" s="698"/>
      <c r="CP60" s="698"/>
      <c r="CQ60" s="704"/>
      <c r="CR60" s="703"/>
      <c r="CS60" s="698"/>
      <c r="CT60" s="698"/>
      <c r="CU60" s="698"/>
      <c r="CV60" s="704"/>
      <c r="CW60" s="703"/>
      <c r="CX60" s="698"/>
      <c r="CY60" s="698"/>
      <c r="CZ60" s="698"/>
      <c r="DA60" s="704"/>
      <c r="DB60" s="703"/>
      <c r="DC60" s="698"/>
      <c r="DD60" s="698"/>
      <c r="DE60" s="698"/>
      <c r="DF60" s="704"/>
      <c r="DG60" s="703"/>
      <c r="DH60" s="698"/>
      <c r="DI60" s="698"/>
      <c r="DJ60" s="698"/>
      <c r="DK60" s="704"/>
      <c r="DL60" s="703"/>
      <c r="DM60" s="698"/>
      <c r="DN60" s="698"/>
      <c r="DO60" s="698"/>
      <c r="DP60" s="704"/>
      <c r="DQ60" s="703"/>
      <c r="DR60" s="698"/>
      <c r="DS60" s="698"/>
      <c r="DT60" s="698"/>
      <c r="DU60" s="704"/>
      <c r="DV60" s="691"/>
      <c r="DW60" s="692"/>
      <c r="DX60" s="692"/>
      <c r="DY60" s="692"/>
      <c r="DZ60" s="705"/>
      <c r="EA60" s="48"/>
    </row>
    <row r="61" spans="1:131" ht="26.25" customHeight="1" x14ac:dyDescent="0.2">
      <c r="A61" s="52">
        <v>34</v>
      </c>
      <c r="B61" s="691"/>
      <c r="C61" s="692"/>
      <c r="D61" s="692"/>
      <c r="E61" s="692"/>
      <c r="F61" s="692"/>
      <c r="G61" s="692"/>
      <c r="H61" s="692"/>
      <c r="I61" s="692"/>
      <c r="J61" s="692"/>
      <c r="K61" s="692"/>
      <c r="L61" s="692"/>
      <c r="M61" s="692"/>
      <c r="N61" s="692"/>
      <c r="O61" s="692"/>
      <c r="P61" s="693"/>
      <c r="Q61" s="740"/>
      <c r="R61" s="741"/>
      <c r="S61" s="741"/>
      <c r="T61" s="741"/>
      <c r="U61" s="741"/>
      <c r="V61" s="741"/>
      <c r="W61" s="741"/>
      <c r="X61" s="741"/>
      <c r="Y61" s="741"/>
      <c r="Z61" s="741"/>
      <c r="AA61" s="741"/>
      <c r="AB61" s="741"/>
      <c r="AC61" s="741"/>
      <c r="AD61" s="741"/>
      <c r="AE61" s="742"/>
      <c r="AF61" s="697"/>
      <c r="AG61" s="698"/>
      <c r="AH61" s="698"/>
      <c r="AI61" s="698"/>
      <c r="AJ61" s="699"/>
      <c r="AK61" s="743"/>
      <c r="AL61" s="741"/>
      <c r="AM61" s="741"/>
      <c r="AN61" s="741"/>
      <c r="AO61" s="741"/>
      <c r="AP61" s="741"/>
      <c r="AQ61" s="741"/>
      <c r="AR61" s="741"/>
      <c r="AS61" s="741"/>
      <c r="AT61" s="741"/>
      <c r="AU61" s="741"/>
      <c r="AV61" s="741"/>
      <c r="AW61" s="741"/>
      <c r="AX61" s="741"/>
      <c r="AY61" s="741"/>
      <c r="AZ61" s="744"/>
      <c r="BA61" s="744"/>
      <c r="BB61" s="744"/>
      <c r="BC61" s="744"/>
      <c r="BD61" s="744"/>
      <c r="BE61" s="701"/>
      <c r="BF61" s="701"/>
      <c r="BG61" s="701"/>
      <c r="BH61" s="701"/>
      <c r="BI61" s="702"/>
      <c r="BJ61" s="56"/>
      <c r="BK61" s="56"/>
      <c r="BL61" s="56"/>
      <c r="BM61" s="56"/>
      <c r="BN61" s="56"/>
      <c r="BO61" s="55"/>
      <c r="BP61" s="55"/>
      <c r="BQ61" s="52">
        <v>55</v>
      </c>
      <c r="BR61" s="72"/>
      <c r="BS61" s="691"/>
      <c r="BT61" s="692"/>
      <c r="BU61" s="692"/>
      <c r="BV61" s="692"/>
      <c r="BW61" s="692"/>
      <c r="BX61" s="692"/>
      <c r="BY61" s="692"/>
      <c r="BZ61" s="692"/>
      <c r="CA61" s="692"/>
      <c r="CB61" s="692"/>
      <c r="CC61" s="692"/>
      <c r="CD61" s="692"/>
      <c r="CE61" s="692"/>
      <c r="CF61" s="692"/>
      <c r="CG61" s="693"/>
      <c r="CH61" s="703"/>
      <c r="CI61" s="698"/>
      <c r="CJ61" s="698"/>
      <c r="CK61" s="698"/>
      <c r="CL61" s="704"/>
      <c r="CM61" s="703"/>
      <c r="CN61" s="698"/>
      <c r="CO61" s="698"/>
      <c r="CP61" s="698"/>
      <c r="CQ61" s="704"/>
      <c r="CR61" s="703"/>
      <c r="CS61" s="698"/>
      <c r="CT61" s="698"/>
      <c r="CU61" s="698"/>
      <c r="CV61" s="704"/>
      <c r="CW61" s="703"/>
      <c r="CX61" s="698"/>
      <c r="CY61" s="698"/>
      <c r="CZ61" s="698"/>
      <c r="DA61" s="704"/>
      <c r="DB61" s="703"/>
      <c r="DC61" s="698"/>
      <c r="DD61" s="698"/>
      <c r="DE61" s="698"/>
      <c r="DF61" s="704"/>
      <c r="DG61" s="703"/>
      <c r="DH61" s="698"/>
      <c r="DI61" s="698"/>
      <c r="DJ61" s="698"/>
      <c r="DK61" s="704"/>
      <c r="DL61" s="703"/>
      <c r="DM61" s="698"/>
      <c r="DN61" s="698"/>
      <c r="DO61" s="698"/>
      <c r="DP61" s="704"/>
      <c r="DQ61" s="703"/>
      <c r="DR61" s="698"/>
      <c r="DS61" s="698"/>
      <c r="DT61" s="698"/>
      <c r="DU61" s="704"/>
      <c r="DV61" s="691"/>
      <c r="DW61" s="692"/>
      <c r="DX61" s="692"/>
      <c r="DY61" s="692"/>
      <c r="DZ61" s="705"/>
      <c r="EA61" s="48"/>
    </row>
    <row r="62" spans="1:131" ht="26.25" customHeight="1" x14ac:dyDescent="0.2">
      <c r="A62" s="52">
        <v>35</v>
      </c>
      <c r="B62" s="691"/>
      <c r="C62" s="692"/>
      <c r="D62" s="692"/>
      <c r="E62" s="692"/>
      <c r="F62" s="692"/>
      <c r="G62" s="692"/>
      <c r="H62" s="692"/>
      <c r="I62" s="692"/>
      <c r="J62" s="692"/>
      <c r="K62" s="692"/>
      <c r="L62" s="692"/>
      <c r="M62" s="692"/>
      <c r="N62" s="692"/>
      <c r="O62" s="692"/>
      <c r="P62" s="693"/>
      <c r="Q62" s="740"/>
      <c r="R62" s="741"/>
      <c r="S62" s="741"/>
      <c r="T62" s="741"/>
      <c r="U62" s="741"/>
      <c r="V62" s="741"/>
      <c r="W62" s="741"/>
      <c r="X62" s="741"/>
      <c r="Y62" s="741"/>
      <c r="Z62" s="741"/>
      <c r="AA62" s="741"/>
      <c r="AB62" s="741"/>
      <c r="AC62" s="741"/>
      <c r="AD62" s="741"/>
      <c r="AE62" s="742"/>
      <c r="AF62" s="697"/>
      <c r="AG62" s="698"/>
      <c r="AH62" s="698"/>
      <c r="AI62" s="698"/>
      <c r="AJ62" s="699"/>
      <c r="AK62" s="743"/>
      <c r="AL62" s="741"/>
      <c r="AM62" s="741"/>
      <c r="AN62" s="741"/>
      <c r="AO62" s="741"/>
      <c r="AP62" s="741"/>
      <c r="AQ62" s="741"/>
      <c r="AR62" s="741"/>
      <c r="AS62" s="741"/>
      <c r="AT62" s="741"/>
      <c r="AU62" s="741"/>
      <c r="AV62" s="741"/>
      <c r="AW62" s="741"/>
      <c r="AX62" s="741"/>
      <c r="AY62" s="741"/>
      <c r="AZ62" s="744"/>
      <c r="BA62" s="744"/>
      <c r="BB62" s="744"/>
      <c r="BC62" s="744"/>
      <c r="BD62" s="744"/>
      <c r="BE62" s="701"/>
      <c r="BF62" s="701"/>
      <c r="BG62" s="701"/>
      <c r="BH62" s="701"/>
      <c r="BI62" s="702"/>
      <c r="BJ62" s="745" t="s">
        <v>478</v>
      </c>
      <c r="BK62" s="706"/>
      <c r="BL62" s="706"/>
      <c r="BM62" s="706"/>
      <c r="BN62" s="707"/>
      <c r="BO62" s="55"/>
      <c r="BP62" s="55"/>
      <c r="BQ62" s="52">
        <v>56</v>
      </c>
      <c r="BR62" s="72"/>
      <c r="BS62" s="691"/>
      <c r="BT62" s="692"/>
      <c r="BU62" s="692"/>
      <c r="BV62" s="692"/>
      <c r="BW62" s="692"/>
      <c r="BX62" s="692"/>
      <c r="BY62" s="692"/>
      <c r="BZ62" s="692"/>
      <c r="CA62" s="692"/>
      <c r="CB62" s="692"/>
      <c r="CC62" s="692"/>
      <c r="CD62" s="692"/>
      <c r="CE62" s="692"/>
      <c r="CF62" s="692"/>
      <c r="CG62" s="693"/>
      <c r="CH62" s="703"/>
      <c r="CI62" s="698"/>
      <c r="CJ62" s="698"/>
      <c r="CK62" s="698"/>
      <c r="CL62" s="704"/>
      <c r="CM62" s="703"/>
      <c r="CN62" s="698"/>
      <c r="CO62" s="698"/>
      <c r="CP62" s="698"/>
      <c r="CQ62" s="704"/>
      <c r="CR62" s="703"/>
      <c r="CS62" s="698"/>
      <c r="CT62" s="698"/>
      <c r="CU62" s="698"/>
      <c r="CV62" s="704"/>
      <c r="CW62" s="703"/>
      <c r="CX62" s="698"/>
      <c r="CY62" s="698"/>
      <c r="CZ62" s="698"/>
      <c r="DA62" s="704"/>
      <c r="DB62" s="703"/>
      <c r="DC62" s="698"/>
      <c r="DD62" s="698"/>
      <c r="DE62" s="698"/>
      <c r="DF62" s="704"/>
      <c r="DG62" s="703"/>
      <c r="DH62" s="698"/>
      <c r="DI62" s="698"/>
      <c r="DJ62" s="698"/>
      <c r="DK62" s="704"/>
      <c r="DL62" s="703"/>
      <c r="DM62" s="698"/>
      <c r="DN62" s="698"/>
      <c r="DO62" s="698"/>
      <c r="DP62" s="704"/>
      <c r="DQ62" s="703"/>
      <c r="DR62" s="698"/>
      <c r="DS62" s="698"/>
      <c r="DT62" s="698"/>
      <c r="DU62" s="704"/>
      <c r="DV62" s="691"/>
      <c r="DW62" s="692"/>
      <c r="DX62" s="692"/>
      <c r="DY62" s="692"/>
      <c r="DZ62" s="705"/>
      <c r="EA62" s="48"/>
    </row>
    <row r="63" spans="1:131" ht="26.25" customHeight="1" x14ac:dyDescent="0.2">
      <c r="A63" s="53" t="s">
        <v>253</v>
      </c>
      <c r="B63" s="708" t="s">
        <v>376</v>
      </c>
      <c r="C63" s="709"/>
      <c r="D63" s="709"/>
      <c r="E63" s="709"/>
      <c r="F63" s="709"/>
      <c r="G63" s="709"/>
      <c r="H63" s="709"/>
      <c r="I63" s="709"/>
      <c r="J63" s="709"/>
      <c r="K63" s="709"/>
      <c r="L63" s="709"/>
      <c r="M63" s="709"/>
      <c r="N63" s="709"/>
      <c r="O63" s="709"/>
      <c r="P63" s="710"/>
      <c r="Q63" s="752"/>
      <c r="R63" s="717"/>
      <c r="S63" s="717"/>
      <c r="T63" s="717"/>
      <c r="U63" s="717"/>
      <c r="V63" s="717"/>
      <c r="W63" s="717"/>
      <c r="X63" s="717"/>
      <c r="Y63" s="717"/>
      <c r="Z63" s="717"/>
      <c r="AA63" s="717"/>
      <c r="AB63" s="717"/>
      <c r="AC63" s="717"/>
      <c r="AD63" s="717"/>
      <c r="AE63" s="753"/>
      <c r="AF63" s="714">
        <v>2282</v>
      </c>
      <c r="AG63" s="712"/>
      <c r="AH63" s="712"/>
      <c r="AI63" s="712"/>
      <c r="AJ63" s="715"/>
      <c r="AK63" s="716"/>
      <c r="AL63" s="717"/>
      <c r="AM63" s="717"/>
      <c r="AN63" s="717"/>
      <c r="AO63" s="717"/>
      <c r="AP63" s="712">
        <f>SUM(AP28:AT36)</f>
        <v>11961</v>
      </c>
      <c r="AQ63" s="712"/>
      <c r="AR63" s="712"/>
      <c r="AS63" s="712"/>
      <c r="AT63" s="712"/>
      <c r="AU63" s="712">
        <f>SUM(AU28:AY36)</f>
        <v>5506</v>
      </c>
      <c r="AV63" s="712"/>
      <c r="AW63" s="712"/>
      <c r="AX63" s="712"/>
      <c r="AY63" s="712"/>
      <c r="AZ63" s="754"/>
      <c r="BA63" s="754"/>
      <c r="BB63" s="754"/>
      <c r="BC63" s="754"/>
      <c r="BD63" s="754"/>
      <c r="BE63" s="718"/>
      <c r="BF63" s="718"/>
      <c r="BG63" s="718"/>
      <c r="BH63" s="718"/>
      <c r="BI63" s="719"/>
      <c r="BJ63" s="720" t="s">
        <v>202</v>
      </c>
      <c r="BK63" s="721"/>
      <c r="BL63" s="721"/>
      <c r="BM63" s="721"/>
      <c r="BN63" s="722"/>
      <c r="BO63" s="55"/>
      <c r="BP63" s="55"/>
      <c r="BQ63" s="52">
        <v>57</v>
      </c>
      <c r="BR63" s="72"/>
      <c r="BS63" s="691"/>
      <c r="BT63" s="692"/>
      <c r="BU63" s="692"/>
      <c r="BV63" s="692"/>
      <c r="BW63" s="692"/>
      <c r="BX63" s="692"/>
      <c r="BY63" s="692"/>
      <c r="BZ63" s="692"/>
      <c r="CA63" s="692"/>
      <c r="CB63" s="692"/>
      <c r="CC63" s="692"/>
      <c r="CD63" s="692"/>
      <c r="CE63" s="692"/>
      <c r="CF63" s="692"/>
      <c r="CG63" s="693"/>
      <c r="CH63" s="703"/>
      <c r="CI63" s="698"/>
      <c r="CJ63" s="698"/>
      <c r="CK63" s="698"/>
      <c r="CL63" s="704"/>
      <c r="CM63" s="703"/>
      <c r="CN63" s="698"/>
      <c r="CO63" s="698"/>
      <c r="CP63" s="698"/>
      <c r="CQ63" s="704"/>
      <c r="CR63" s="703"/>
      <c r="CS63" s="698"/>
      <c r="CT63" s="698"/>
      <c r="CU63" s="698"/>
      <c r="CV63" s="704"/>
      <c r="CW63" s="703"/>
      <c r="CX63" s="698"/>
      <c r="CY63" s="698"/>
      <c r="CZ63" s="698"/>
      <c r="DA63" s="704"/>
      <c r="DB63" s="703"/>
      <c r="DC63" s="698"/>
      <c r="DD63" s="698"/>
      <c r="DE63" s="698"/>
      <c r="DF63" s="704"/>
      <c r="DG63" s="703"/>
      <c r="DH63" s="698"/>
      <c r="DI63" s="698"/>
      <c r="DJ63" s="698"/>
      <c r="DK63" s="704"/>
      <c r="DL63" s="703"/>
      <c r="DM63" s="698"/>
      <c r="DN63" s="698"/>
      <c r="DO63" s="698"/>
      <c r="DP63" s="704"/>
      <c r="DQ63" s="703"/>
      <c r="DR63" s="698"/>
      <c r="DS63" s="698"/>
      <c r="DT63" s="698"/>
      <c r="DU63" s="704"/>
      <c r="DV63" s="691"/>
      <c r="DW63" s="692"/>
      <c r="DX63" s="692"/>
      <c r="DY63" s="692"/>
      <c r="DZ63" s="705"/>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1"/>
      <c r="BT64" s="692"/>
      <c r="BU64" s="692"/>
      <c r="BV64" s="692"/>
      <c r="BW64" s="692"/>
      <c r="BX64" s="692"/>
      <c r="BY64" s="692"/>
      <c r="BZ64" s="692"/>
      <c r="CA64" s="692"/>
      <c r="CB64" s="692"/>
      <c r="CC64" s="692"/>
      <c r="CD64" s="692"/>
      <c r="CE64" s="692"/>
      <c r="CF64" s="692"/>
      <c r="CG64" s="693"/>
      <c r="CH64" s="703"/>
      <c r="CI64" s="698"/>
      <c r="CJ64" s="698"/>
      <c r="CK64" s="698"/>
      <c r="CL64" s="704"/>
      <c r="CM64" s="703"/>
      <c r="CN64" s="698"/>
      <c r="CO64" s="698"/>
      <c r="CP64" s="698"/>
      <c r="CQ64" s="704"/>
      <c r="CR64" s="703"/>
      <c r="CS64" s="698"/>
      <c r="CT64" s="698"/>
      <c r="CU64" s="698"/>
      <c r="CV64" s="704"/>
      <c r="CW64" s="703"/>
      <c r="CX64" s="698"/>
      <c r="CY64" s="698"/>
      <c r="CZ64" s="698"/>
      <c r="DA64" s="704"/>
      <c r="DB64" s="703"/>
      <c r="DC64" s="698"/>
      <c r="DD64" s="698"/>
      <c r="DE64" s="698"/>
      <c r="DF64" s="704"/>
      <c r="DG64" s="703"/>
      <c r="DH64" s="698"/>
      <c r="DI64" s="698"/>
      <c r="DJ64" s="698"/>
      <c r="DK64" s="704"/>
      <c r="DL64" s="703"/>
      <c r="DM64" s="698"/>
      <c r="DN64" s="698"/>
      <c r="DO64" s="698"/>
      <c r="DP64" s="704"/>
      <c r="DQ64" s="703"/>
      <c r="DR64" s="698"/>
      <c r="DS64" s="698"/>
      <c r="DT64" s="698"/>
      <c r="DU64" s="704"/>
      <c r="DV64" s="691"/>
      <c r="DW64" s="692"/>
      <c r="DX64" s="692"/>
      <c r="DY64" s="692"/>
      <c r="DZ64" s="705"/>
      <c r="EA64" s="48"/>
    </row>
    <row r="65" spans="1:131" ht="26.25" customHeight="1" x14ac:dyDescent="0.2">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1"/>
      <c r="BT65" s="692"/>
      <c r="BU65" s="692"/>
      <c r="BV65" s="692"/>
      <c r="BW65" s="692"/>
      <c r="BX65" s="692"/>
      <c r="BY65" s="692"/>
      <c r="BZ65" s="692"/>
      <c r="CA65" s="692"/>
      <c r="CB65" s="692"/>
      <c r="CC65" s="692"/>
      <c r="CD65" s="692"/>
      <c r="CE65" s="692"/>
      <c r="CF65" s="692"/>
      <c r="CG65" s="693"/>
      <c r="CH65" s="703"/>
      <c r="CI65" s="698"/>
      <c r="CJ65" s="698"/>
      <c r="CK65" s="698"/>
      <c r="CL65" s="704"/>
      <c r="CM65" s="703"/>
      <c r="CN65" s="698"/>
      <c r="CO65" s="698"/>
      <c r="CP65" s="698"/>
      <c r="CQ65" s="704"/>
      <c r="CR65" s="703"/>
      <c r="CS65" s="698"/>
      <c r="CT65" s="698"/>
      <c r="CU65" s="698"/>
      <c r="CV65" s="704"/>
      <c r="CW65" s="703"/>
      <c r="CX65" s="698"/>
      <c r="CY65" s="698"/>
      <c r="CZ65" s="698"/>
      <c r="DA65" s="704"/>
      <c r="DB65" s="703"/>
      <c r="DC65" s="698"/>
      <c r="DD65" s="698"/>
      <c r="DE65" s="698"/>
      <c r="DF65" s="704"/>
      <c r="DG65" s="703"/>
      <c r="DH65" s="698"/>
      <c r="DI65" s="698"/>
      <c r="DJ65" s="698"/>
      <c r="DK65" s="704"/>
      <c r="DL65" s="703"/>
      <c r="DM65" s="698"/>
      <c r="DN65" s="698"/>
      <c r="DO65" s="698"/>
      <c r="DP65" s="704"/>
      <c r="DQ65" s="703"/>
      <c r="DR65" s="698"/>
      <c r="DS65" s="698"/>
      <c r="DT65" s="698"/>
      <c r="DU65" s="704"/>
      <c r="DV65" s="691"/>
      <c r="DW65" s="692"/>
      <c r="DX65" s="692"/>
      <c r="DY65" s="692"/>
      <c r="DZ65" s="705"/>
      <c r="EA65" s="48"/>
    </row>
    <row r="66" spans="1:131" ht="26.25" customHeight="1" x14ac:dyDescent="0.2">
      <c r="A66" s="677" t="s">
        <v>448</v>
      </c>
      <c r="B66" s="678"/>
      <c r="C66" s="678"/>
      <c r="D66" s="678"/>
      <c r="E66" s="678"/>
      <c r="F66" s="678"/>
      <c r="G66" s="678"/>
      <c r="H66" s="678"/>
      <c r="I66" s="678"/>
      <c r="J66" s="678"/>
      <c r="K66" s="678"/>
      <c r="L66" s="678"/>
      <c r="M66" s="678"/>
      <c r="N66" s="678"/>
      <c r="O66" s="678"/>
      <c r="P66" s="679"/>
      <c r="Q66" s="671" t="s">
        <v>463</v>
      </c>
      <c r="R66" s="672"/>
      <c r="S66" s="672"/>
      <c r="T66" s="672"/>
      <c r="U66" s="683"/>
      <c r="V66" s="671" t="s">
        <v>464</v>
      </c>
      <c r="W66" s="672"/>
      <c r="X66" s="672"/>
      <c r="Y66" s="672"/>
      <c r="Z66" s="683"/>
      <c r="AA66" s="671" t="s">
        <v>465</v>
      </c>
      <c r="AB66" s="672"/>
      <c r="AC66" s="672"/>
      <c r="AD66" s="672"/>
      <c r="AE66" s="683"/>
      <c r="AF66" s="981" t="s">
        <v>249</v>
      </c>
      <c r="AG66" s="976"/>
      <c r="AH66" s="976"/>
      <c r="AI66" s="976"/>
      <c r="AJ66" s="982"/>
      <c r="AK66" s="671" t="s">
        <v>388</v>
      </c>
      <c r="AL66" s="678"/>
      <c r="AM66" s="678"/>
      <c r="AN66" s="678"/>
      <c r="AO66" s="679"/>
      <c r="AP66" s="671" t="s">
        <v>360</v>
      </c>
      <c r="AQ66" s="672"/>
      <c r="AR66" s="672"/>
      <c r="AS66" s="672"/>
      <c r="AT66" s="683"/>
      <c r="AU66" s="671" t="s">
        <v>479</v>
      </c>
      <c r="AV66" s="672"/>
      <c r="AW66" s="672"/>
      <c r="AX66" s="672"/>
      <c r="AY66" s="683"/>
      <c r="AZ66" s="671" t="s">
        <v>444</v>
      </c>
      <c r="BA66" s="672"/>
      <c r="BB66" s="672"/>
      <c r="BC66" s="672"/>
      <c r="BD66" s="673"/>
      <c r="BE66" s="55"/>
      <c r="BF66" s="55"/>
      <c r="BG66" s="55"/>
      <c r="BH66" s="55"/>
      <c r="BI66" s="55"/>
      <c r="BJ66" s="55"/>
      <c r="BK66" s="55"/>
      <c r="BL66" s="55"/>
      <c r="BM66" s="55"/>
      <c r="BN66" s="55"/>
      <c r="BO66" s="55"/>
      <c r="BP66" s="55"/>
      <c r="BQ66" s="52">
        <v>60</v>
      </c>
      <c r="BR66" s="73"/>
      <c r="BS66" s="749"/>
      <c r="BT66" s="750"/>
      <c r="BU66" s="750"/>
      <c r="BV66" s="750"/>
      <c r="BW66" s="750"/>
      <c r="BX66" s="750"/>
      <c r="BY66" s="750"/>
      <c r="BZ66" s="750"/>
      <c r="CA66" s="750"/>
      <c r="CB66" s="750"/>
      <c r="CC66" s="750"/>
      <c r="CD66" s="750"/>
      <c r="CE66" s="750"/>
      <c r="CF66" s="750"/>
      <c r="CG66" s="755"/>
      <c r="CH66" s="746"/>
      <c r="CI66" s="747"/>
      <c r="CJ66" s="747"/>
      <c r="CK66" s="747"/>
      <c r="CL66" s="748"/>
      <c r="CM66" s="746"/>
      <c r="CN66" s="747"/>
      <c r="CO66" s="747"/>
      <c r="CP66" s="747"/>
      <c r="CQ66" s="748"/>
      <c r="CR66" s="746"/>
      <c r="CS66" s="747"/>
      <c r="CT66" s="747"/>
      <c r="CU66" s="747"/>
      <c r="CV66" s="748"/>
      <c r="CW66" s="746"/>
      <c r="CX66" s="747"/>
      <c r="CY66" s="747"/>
      <c r="CZ66" s="747"/>
      <c r="DA66" s="748"/>
      <c r="DB66" s="746"/>
      <c r="DC66" s="747"/>
      <c r="DD66" s="747"/>
      <c r="DE66" s="747"/>
      <c r="DF66" s="748"/>
      <c r="DG66" s="746"/>
      <c r="DH66" s="747"/>
      <c r="DI66" s="747"/>
      <c r="DJ66" s="747"/>
      <c r="DK66" s="748"/>
      <c r="DL66" s="746"/>
      <c r="DM66" s="747"/>
      <c r="DN66" s="747"/>
      <c r="DO66" s="747"/>
      <c r="DP66" s="748"/>
      <c r="DQ66" s="746"/>
      <c r="DR66" s="747"/>
      <c r="DS66" s="747"/>
      <c r="DT66" s="747"/>
      <c r="DU66" s="748"/>
      <c r="DV66" s="749"/>
      <c r="DW66" s="750"/>
      <c r="DX66" s="750"/>
      <c r="DY66" s="750"/>
      <c r="DZ66" s="751"/>
      <c r="EA66" s="48"/>
    </row>
    <row r="67" spans="1:131" ht="26.25" customHeight="1" x14ac:dyDescent="0.2">
      <c r="A67" s="680"/>
      <c r="B67" s="681"/>
      <c r="C67" s="681"/>
      <c r="D67" s="681"/>
      <c r="E67" s="681"/>
      <c r="F67" s="681"/>
      <c r="G67" s="681"/>
      <c r="H67" s="681"/>
      <c r="I67" s="681"/>
      <c r="J67" s="681"/>
      <c r="K67" s="681"/>
      <c r="L67" s="681"/>
      <c r="M67" s="681"/>
      <c r="N67" s="681"/>
      <c r="O67" s="681"/>
      <c r="P67" s="682"/>
      <c r="Q67" s="674"/>
      <c r="R67" s="675"/>
      <c r="S67" s="675"/>
      <c r="T67" s="675"/>
      <c r="U67" s="684"/>
      <c r="V67" s="674"/>
      <c r="W67" s="675"/>
      <c r="X67" s="675"/>
      <c r="Y67" s="675"/>
      <c r="Z67" s="684"/>
      <c r="AA67" s="674"/>
      <c r="AB67" s="675"/>
      <c r="AC67" s="675"/>
      <c r="AD67" s="675"/>
      <c r="AE67" s="684"/>
      <c r="AF67" s="983"/>
      <c r="AG67" s="979"/>
      <c r="AH67" s="979"/>
      <c r="AI67" s="979"/>
      <c r="AJ67" s="984"/>
      <c r="AK67" s="985"/>
      <c r="AL67" s="681"/>
      <c r="AM67" s="681"/>
      <c r="AN67" s="681"/>
      <c r="AO67" s="682"/>
      <c r="AP67" s="674"/>
      <c r="AQ67" s="675"/>
      <c r="AR67" s="675"/>
      <c r="AS67" s="675"/>
      <c r="AT67" s="684"/>
      <c r="AU67" s="674"/>
      <c r="AV67" s="675"/>
      <c r="AW67" s="675"/>
      <c r="AX67" s="675"/>
      <c r="AY67" s="684"/>
      <c r="AZ67" s="674"/>
      <c r="BA67" s="675"/>
      <c r="BB67" s="675"/>
      <c r="BC67" s="675"/>
      <c r="BD67" s="676"/>
      <c r="BE67" s="55"/>
      <c r="BF67" s="55"/>
      <c r="BG67" s="55"/>
      <c r="BH67" s="55"/>
      <c r="BI67" s="55"/>
      <c r="BJ67" s="55"/>
      <c r="BK67" s="55"/>
      <c r="BL67" s="55"/>
      <c r="BM67" s="55"/>
      <c r="BN67" s="55"/>
      <c r="BO67" s="55"/>
      <c r="BP67" s="55"/>
      <c r="BQ67" s="52">
        <v>61</v>
      </c>
      <c r="BR67" s="73"/>
      <c r="BS67" s="749"/>
      <c r="BT67" s="750"/>
      <c r="BU67" s="750"/>
      <c r="BV67" s="750"/>
      <c r="BW67" s="750"/>
      <c r="BX67" s="750"/>
      <c r="BY67" s="750"/>
      <c r="BZ67" s="750"/>
      <c r="CA67" s="750"/>
      <c r="CB67" s="750"/>
      <c r="CC67" s="750"/>
      <c r="CD67" s="750"/>
      <c r="CE67" s="750"/>
      <c r="CF67" s="750"/>
      <c r="CG67" s="755"/>
      <c r="CH67" s="746"/>
      <c r="CI67" s="747"/>
      <c r="CJ67" s="747"/>
      <c r="CK67" s="747"/>
      <c r="CL67" s="748"/>
      <c r="CM67" s="746"/>
      <c r="CN67" s="747"/>
      <c r="CO67" s="747"/>
      <c r="CP67" s="747"/>
      <c r="CQ67" s="748"/>
      <c r="CR67" s="746"/>
      <c r="CS67" s="747"/>
      <c r="CT67" s="747"/>
      <c r="CU67" s="747"/>
      <c r="CV67" s="748"/>
      <c r="CW67" s="746"/>
      <c r="CX67" s="747"/>
      <c r="CY67" s="747"/>
      <c r="CZ67" s="747"/>
      <c r="DA67" s="748"/>
      <c r="DB67" s="746"/>
      <c r="DC67" s="747"/>
      <c r="DD67" s="747"/>
      <c r="DE67" s="747"/>
      <c r="DF67" s="748"/>
      <c r="DG67" s="746"/>
      <c r="DH67" s="747"/>
      <c r="DI67" s="747"/>
      <c r="DJ67" s="747"/>
      <c r="DK67" s="748"/>
      <c r="DL67" s="746"/>
      <c r="DM67" s="747"/>
      <c r="DN67" s="747"/>
      <c r="DO67" s="747"/>
      <c r="DP67" s="748"/>
      <c r="DQ67" s="746"/>
      <c r="DR67" s="747"/>
      <c r="DS67" s="747"/>
      <c r="DT67" s="747"/>
      <c r="DU67" s="748"/>
      <c r="DV67" s="749"/>
      <c r="DW67" s="750"/>
      <c r="DX67" s="750"/>
      <c r="DY67" s="750"/>
      <c r="DZ67" s="751"/>
      <c r="EA67" s="48"/>
    </row>
    <row r="68" spans="1:131" ht="26.25" customHeight="1" x14ac:dyDescent="0.2">
      <c r="A68" s="51">
        <v>1</v>
      </c>
      <c r="B68" s="655" t="s">
        <v>269</v>
      </c>
      <c r="C68" s="656"/>
      <c r="D68" s="656"/>
      <c r="E68" s="656"/>
      <c r="F68" s="656"/>
      <c r="G68" s="656"/>
      <c r="H68" s="656"/>
      <c r="I68" s="656"/>
      <c r="J68" s="656"/>
      <c r="K68" s="656"/>
      <c r="L68" s="656"/>
      <c r="M68" s="656"/>
      <c r="N68" s="656"/>
      <c r="O68" s="656"/>
      <c r="P68" s="657"/>
      <c r="Q68" s="658">
        <v>22</v>
      </c>
      <c r="R68" s="659"/>
      <c r="S68" s="659"/>
      <c r="T68" s="659"/>
      <c r="U68" s="659"/>
      <c r="V68" s="659">
        <v>18</v>
      </c>
      <c r="W68" s="659"/>
      <c r="X68" s="659"/>
      <c r="Y68" s="659"/>
      <c r="Z68" s="659"/>
      <c r="AA68" s="659">
        <v>3</v>
      </c>
      <c r="AB68" s="659"/>
      <c r="AC68" s="659"/>
      <c r="AD68" s="659"/>
      <c r="AE68" s="659"/>
      <c r="AF68" s="659">
        <v>3</v>
      </c>
      <c r="AG68" s="659"/>
      <c r="AH68" s="659"/>
      <c r="AI68" s="659"/>
      <c r="AJ68" s="659"/>
      <c r="AK68" s="659" t="s">
        <v>202</v>
      </c>
      <c r="AL68" s="659"/>
      <c r="AM68" s="659"/>
      <c r="AN68" s="659"/>
      <c r="AO68" s="659"/>
      <c r="AP68" s="659" t="s">
        <v>202</v>
      </c>
      <c r="AQ68" s="659"/>
      <c r="AR68" s="659"/>
      <c r="AS68" s="659"/>
      <c r="AT68" s="659"/>
      <c r="AU68" s="659" t="s">
        <v>202</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49"/>
      <c r="BT68" s="750"/>
      <c r="BU68" s="750"/>
      <c r="BV68" s="750"/>
      <c r="BW68" s="750"/>
      <c r="BX68" s="750"/>
      <c r="BY68" s="750"/>
      <c r="BZ68" s="750"/>
      <c r="CA68" s="750"/>
      <c r="CB68" s="750"/>
      <c r="CC68" s="750"/>
      <c r="CD68" s="750"/>
      <c r="CE68" s="750"/>
      <c r="CF68" s="750"/>
      <c r="CG68" s="755"/>
      <c r="CH68" s="746"/>
      <c r="CI68" s="747"/>
      <c r="CJ68" s="747"/>
      <c r="CK68" s="747"/>
      <c r="CL68" s="748"/>
      <c r="CM68" s="746"/>
      <c r="CN68" s="747"/>
      <c r="CO68" s="747"/>
      <c r="CP68" s="747"/>
      <c r="CQ68" s="748"/>
      <c r="CR68" s="746"/>
      <c r="CS68" s="747"/>
      <c r="CT68" s="747"/>
      <c r="CU68" s="747"/>
      <c r="CV68" s="748"/>
      <c r="CW68" s="746"/>
      <c r="CX68" s="747"/>
      <c r="CY68" s="747"/>
      <c r="CZ68" s="747"/>
      <c r="DA68" s="748"/>
      <c r="DB68" s="746"/>
      <c r="DC68" s="747"/>
      <c r="DD68" s="747"/>
      <c r="DE68" s="747"/>
      <c r="DF68" s="748"/>
      <c r="DG68" s="746"/>
      <c r="DH68" s="747"/>
      <c r="DI68" s="747"/>
      <c r="DJ68" s="747"/>
      <c r="DK68" s="748"/>
      <c r="DL68" s="746"/>
      <c r="DM68" s="747"/>
      <c r="DN68" s="747"/>
      <c r="DO68" s="747"/>
      <c r="DP68" s="748"/>
      <c r="DQ68" s="746"/>
      <c r="DR68" s="747"/>
      <c r="DS68" s="747"/>
      <c r="DT68" s="747"/>
      <c r="DU68" s="748"/>
      <c r="DV68" s="749"/>
      <c r="DW68" s="750"/>
      <c r="DX68" s="750"/>
      <c r="DY68" s="750"/>
      <c r="DZ68" s="751"/>
      <c r="EA68" s="48"/>
    </row>
    <row r="69" spans="1:131" ht="26.25" customHeight="1" x14ac:dyDescent="0.2">
      <c r="A69" s="52">
        <v>2</v>
      </c>
      <c r="B69" s="691" t="s">
        <v>545</v>
      </c>
      <c r="C69" s="692"/>
      <c r="D69" s="692"/>
      <c r="E69" s="692"/>
      <c r="F69" s="692"/>
      <c r="G69" s="692"/>
      <c r="H69" s="692"/>
      <c r="I69" s="692"/>
      <c r="J69" s="692"/>
      <c r="K69" s="692"/>
      <c r="L69" s="692"/>
      <c r="M69" s="692"/>
      <c r="N69" s="692"/>
      <c r="O69" s="692"/>
      <c r="P69" s="693"/>
      <c r="Q69" s="694">
        <v>112</v>
      </c>
      <c r="R69" s="695"/>
      <c r="S69" s="695"/>
      <c r="T69" s="695"/>
      <c r="U69" s="695"/>
      <c r="V69" s="695">
        <v>107</v>
      </c>
      <c r="W69" s="695"/>
      <c r="X69" s="695"/>
      <c r="Y69" s="695"/>
      <c r="Z69" s="695"/>
      <c r="AA69" s="695">
        <v>5</v>
      </c>
      <c r="AB69" s="695"/>
      <c r="AC69" s="695"/>
      <c r="AD69" s="695"/>
      <c r="AE69" s="695"/>
      <c r="AF69" s="695">
        <v>5</v>
      </c>
      <c r="AG69" s="695"/>
      <c r="AH69" s="695"/>
      <c r="AI69" s="695"/>
      <c r="AJ69" s="695"/>
      <c r="AK69" s="695">
        <v>6</v>
      </c>
      <c r="AL69" s="695"/>
      <c r="AM69" s="695"/>
      <c r="AN69" s="695"/>
      <c r="AO69" s="695"/>
      <c r="AP69" s="695" t="s">
        <v>202</v>
      </c>
      <c r="AQ69" s="695"/>
      <c r="AR69" s="695"/>
      <c r="AS69" s="695"/>
      <c r="AT69" s="695"/>
      <c r="AU69" s="695" t="s">
        <v>202</v>
      </c>
      <c r="AV69" s="695"/>
      <c r="AW69" s="695"/>
      <c r="AX69" s="695"/>
      <c r="AY69" s="695"/>
      <c r="AZ69" s="701"/>
      <c r="BA69" s="701"/>
      <c r="BB69" s="701"/>
      <c r="BC69" s="701"/>
      <c r="BD69" s="702"/>
      <c r="BE69" s="55"/>
      <c r="BF69" s="55"/>
      <c r="BG69" s="55"/>
      <c r="BH69" s="55"/>
      <c r="BI69" s="55"/>
      <c r="BJ69" s="55"/>
      <c r="BK69" s="55"/>
      <c r="BL69" s="55"/>
      <c r="BM69" s="55"/>
      <c r="BN69" s="55"/>
      <c r="BO69" s="55"/>
      <c r="BP69" s="55"/>
      <c r="BQ69" s="52">
        <v>63</v>
      </c>
      <c r="BR69" s="73"/>
      <c r="BS69" s="749"/>
      <c r="BT69" s="750"/>
      <c r="BU69" s="750"/>
      <c r="BV69" s="750"/>
      <c r="BW69" s="750"/>
      <c r="BX69" s="750"/>
      <c r="BY69" s="750"/>
      <c r="BZ69" s="750"/>
      <c r="CA69" s="750"/>
      <c r="CB69" s="750"/>
      <c r="CC69" s="750"/>
      <c r="CD69" s="750"/>
      <c r="CE69" s="750"/>
      <c r="CF69" s="750"/>
      <c r="CG69" s="755"/>
      <c r="CH69" s="746"/>
      <c r="CI69" s="747"/>
      <c r="CJ69" s="747"/>
      <c r="CK69" s="747"/>
      <c r="CL69" s="748"/>
      <c r="CM69" s="746"/>
      <c r="CN69" s="747"/>
      <c r="CO69" s="747"/>
      <c r="CP69" s="747"/>
      <c r="CQ69" s="748"/>
      <c r="CR69" s="746"/>
      <c r="CS69" s="747"/>
      <c r="CT69" s="747"/>
      <c r="CU69" s="747"/>
      <c r="CV69" s="748"/>
      <c r="CW69" s="746"/>
      <c r="CX69" s="747"/>
      <c r="CY69" s="747"/>
      <c r="CZ69" s="747"/>
      <c r="DA69" s="748"/>
      <c r="DB69" s="746"/>
      <c r="DC69" s="747"/>
      <c r="DD69" s="747"/>
      <c r="DE69" s="747"/>
      <c r="DF69" s="748"/>
      <c r="DG69" s="746"/>
      <c r="DH69" s="747"/>
      <c r="DI69" s="747"/>
      <c r="DJ69" s="747"/>
      <c r="DK69" s="748"/>
      <c r="DL69" s="746"/>
      <c r="DM69" s="747"/>
      <c r="DN69" s="747"/>
      <c r="DO69" s="747"/>
      <c r="DP69" s="748"/>
      <c r="DQ69" s="746"/>
      <c r="DR69" s="747"/>
      <c r="DS69" s="747"/>
      <c r="DT69" s="747"/>
      <c r="DU69" s="748"/>
      <c r="DV69" s="749"/>
      <c r="DW69" s="750"/>
      <c r="DX69" s="750"/>
      <c r="DY69" s="750"/>
      <c r="DZ69" s="751"/>
      <c r="EA69" s="48"/>
    </row>
    <row r="70" spans="1:131" ht="26.25" customHeight="1" x14ac:dyDescent="0.2">
      <c r="A70" s="52">
        <v>3</v>
      </c>
      <c r="B70" s="691" t="s">
        <v>488</v>
      </c>
      <c r="C70" s="692"/>
      <c r="D70" s="692"/>
      <c r="E70" s="692"/>
      <c r="F70" s="692"/>
      <c r="G70" s="692"/>
      <c r="H70" s="692"/>
      <c r="I70" s="692"/>
      <c r="J70" s="692"/>
      <c r="K70" s="692"/>
      <c r="L70" s="692"/>
      <c r="M70" s="692"/>
      <c r="N70" s="692"/>
      <c r="O70" s="692"/>
      <c r="P70" s="693"/>
      <c r="Q70" s="694">
        <v>165450</v>
      </c>
      <c r="R70" s="695"/>
      <c r="S70" s="695"/>
      <c r="T70" s="695"/>
      <c r="U70" s="695"/>
      <c r="V70" s="695">
        <v>160836</v>
      </c>
      <c r="W70" s="695"/>
      <c r="X70" s="695"/>
      <c r="Y70" s="695"/>
      <c r="Z70" s="695"/>
      <c r="AA70" s="695">
        <v>4614</v>
      </c>
      <c r="AB70" s="695"/>
      <c r="AC70" s="695"/>
      <c r="AD70" s="695"/>
      <c r="AE70" s="695"/>
      <c r="AF70" s="695">
        <v>4614</v>
      </c>
      <c r="AG70" s="695"/>
      <c r="AH70" s="695"/>
      <c r="AI70" s="695"/>
      <c r="AJ70" s="695"/>
      <c r="AK70" s="695">
        <v>1067</v>
      </c>
      <c r="AL70" s="695"/>
      <c r="AM70" s="695"/>
      <c r="AN70" s="695"/>
      <c r="AO70" s="695"/>
      <c r="AP70" s="695" t="s">
        <v>202</v>
      </c>
      <c r="AQ70" s="695"/>
      <c r="AR70" s="695"/>
      <c r="AS70" s="695"/>
      <c r="AT70" s="695"/>
      <c r="AU70" s="695" t="s">
        <v>202</v>
      </c>
      <c r="AV70" s="695"/>
      <c r="AW70" s="695"/>
      <c r="AX70" s="695"/>
      <c r="AY70" s="695"/>
      <c r="AZ70" s="701"/>
      <c r="BA70" s="701"/>
      <c r="BB70" s="701"/>
      <c r="BC70" s="701"/>
      <c r="BD70" s="702"/>
      <c r="BE70" s="55"/>
      <c r="BF70" s="55"/>
      <c r="BG70" s="55"/>
      <c r="BH70" s="55"/>
      <c r="BI70" s="55"/>
      <c r="BJ70" s="55"/>
      <c r="BK70" s="55"/>
      <c r="BL70" s="55"/>
      <c r="BM70" s="55"/>
      <c r="BN70" s="55"/>
      <c r="BO70" s="55"/>
      <c r="BP70" s="55"/>
      <c r="BQ70" s="52">
        <v>64</v>
      </c>
      <c r="BR70" s="73"/>
      <c r="BS70" s="749"/>
      <c r="BT70" s="750"/>
      <c r="BU70" s="750"/>
      <c r="BV70" s="750"/>
      <c r="BW70" s="750"/>
      <c r="BX70" s="750"/>
      <c r="BY70" s="750"/>
      <c r="BZ70" s="750"/>
      <c r="CA70" s="750"/>
      <c r="CB70" s="750"/>
      <c r="CC70" s="750"/>
      <c r="CD70" s="750"/>
      <c r="CE70" s="750"/>
      <c r="CF70" s="750"/>
      <c r="CG70" s="755"/>
      <c r="CH70" s="746"/>
      <c r="CI70" s="747"/>
      <c r="CJ70" s="747"/>
      <c r="CK70" s="747"/>
      <c r="CL70" s="748"/>
      <c r="CM70" s="746"/>
      <c r="CN70" s="747"/>
      <c r="CO70" s="747"/>
      <c r="CP70" s="747"/>
      <c r="CQ70" s="748"/>
      <c r="CR70" s="746"/>
      <c r="CS70" s="747"/>
      <c r="CT70" s="747"/>
      <c r="CU70" s="747"/>
      <c r="CV70" s="748"/>
      <c r="CW70" s="746"/>
      <c r="CX70" s="747"/>
      <c r="CY70" s="747"/>
      <c r="CZ70" s="747"/>
      <c r="DA70" s="748"/>
      <c r="DB70" s="746"/>
      <c r="DC70" s="747"/>
      <c r="DD70" s="747"/>
      <c r="DE70" s="747"/>
      <c r="DF70" s="748"/>
      <c r="DG70" s="746"/>
      <c r="DH70" s="747"/>
      <c r="DI70" s="747"/>
      <c r="DJ70" s="747"/>
      <c r="DK70" s="748"/>
      <c r="DL70" s="746"/>
      <c r="DM70" s="747"/>
      <c r="DN70" s="747"/>
      <c r="DO70" s="747"/>
      <c r="DP70" s="748"/>
      <c r="DQ70" s="746"/>
      <c r="DR70" s="747"/>
      <c r="DS70" s="747"/>
      <c r="DT70" s="747"/>
      <c r="DU70" s="748"/>
      <c r="DV70" s="749"/>
      <c r="DW70" s="750"/>
      <c r="DX70" s="750"/>
      <c r="DY70" s="750"/>
      <c r="DZ70" s="751"/>
      <c r="EA70" s="48"/>
    </row>
    <row r="71" spans="1:131" ht="26.25" customHeight="1" x14ac:dyDescent="0.2">
      <c r="A71" s="52">
        <v>4</v>
      </c>
      <c r="B71" s="691" t="s">
        <v>546</v>
      </c>
      <c r="C71" s="692"/>
      <c r="D71" s="692"/>
      <c r="E71" s="692"/>
      <c r="F71" s="692"/>
      <c r="G71" s="692"/>
      <c r="H71" s="692"/>
      <c r="I71" s="692"/>
      <c r="J71" s="692"/>
      <c r="K71" s="692"/>
      <c r="L71" s="692"/>
      <c r="M71" s="692"/>
      <c r="N71" s="692"/>
      <c r="O71" s="692"/>
      <c r="P71" s="693"/>
      <c r="Q71" s="694">
        <v>29</v>
      </c>
      <c r="R71" s="695"/>
      <c r="S71" s="695"/>
      <c r="T71" s="695"/>
      <c r="U71" s="695"/>
      <c r="V71" s="695">
        <v>25</v>
      </c>
      <c r="W71" s="695"/>
      <c r="X71" s="695"/>
      <c r="Y71" s="695"/>
      <c r="Z71" s="695"/>
      <c r="AA71" s="695">
        <v>5</v>
      </c>
      <c r="AB71" s="695"/>
      <c r="AC71" s="695"/>
      <c r="AD71" s="695"/>
      <c r="AE71" s="695"/>
      <c r="AF71" s="695">
        <v>5</v>
      </c>
      <c r="AG71" s="695"/>
      <c r="AH71" s="695"/>
      <c r="AI71" s="695"/>
      <c r="AJ71" s="695"/>
      <c r="AK71" s="695">
        <v>20</v>
      </c>
      <c r="AL71" s="695"/>
      <c r="AM71" s="695"/>
      <c r="AN71" s="695"/>
      <c r="AO71" s="695"/>
      <c r="AP71" s="695" t="s">
        <v>202</v>
      </c>
      <c r="AQ71" s="695"/>
      <c r="AR71" s="695"/>
      <c r="AS71" s="695"/>
      <c r="AT71" s="695"/>
      <c r="AU71" s="695" t="s">
        <v>202</v>
      </c>
      <c r="AV71" s="695"/>
      <c r="AW71" s="695"/>
      <c r="AX71" s="695"/>
      <c r="AY71" s="695"/>
      <c r="AZ71" s="701"/>
      <c r="BA71" s="701"/>
      <c r="BB71" s="701"/>
      <c r="BC71" s="701"/>
      <c r="BD71" s="702"/>
      <c r="BE71" s="55"/>
      <c r="BF71" s="55"/>
      <c r="BG71" s="55"/>
      <c r="BH71" s="55"/>
      <c r="BI71" s="55"/>
      <c r="BJ71" s="55"/>
      <c r="BK71" s="55"/>
      <c r="BL71" s="55"/>
      <c r="BM71" s="55"/>
      <c r="BN71" s="55"/>
      <c r="BO71" s="55"/>
      <c r="BP71" s="55"/>
      <c r="BQ71" s="52">
        <v>65</v>
      </c>
      <c r="BR71" s="73"/>
      <c r="BS71" s="749"/>
      <c r="BT71" s="750"/>
      <c r="BU71" s="750"/>
      <c r="BV71" s="750"/>
      <c r="BW71" s="750"/>
      <c r="BX71" s="750"/>
      <c r="BY71" s="750"/>
      <c r="BZ71" s="750"/>
      <c r="CA71" s="750"/>
      <c r="CB71" s="750"/>
      <c r="CC71" s="750"/>
      <c r="CD71" s="750"/>
      <c r="CE71" s="750"/>
      <c r="CF71" s="750"/>
      <c r="CG71" s="755"/>
      <c r="CH71" s="746"/>
      <c r="CI71" s="747"/>
      <c r="CJ71" s="747"/>
      <c r="CK71" s="747"/>
      <c r="CL71" s="748"/>
      <c r="CM71" s="746"/>
      <c r="CN71" s="747"/>
      <c r="CO71" s="747"/>
      <c r="CP71" s="747"/>
      <c r="CQ71" s="748"/>
      <c r="CR71" s="746"/>
      <c r="CS71" s="747"/>
      <c r="CT71" s="747"/>
      <c r="CU71" s="747"/>
      <c r="CV71" s="748"/>
      <c r="CW71" s="746"/>
      <c r="CX71" s="747"/>
      <c r="CY71" s="747"/>
      <c r="CZ71" s="747"/>
      <c r="DA71" s="748"/>
      <c r="DB71" s="746"/>
      <c r="DC71" s="747"/>
      <c r="DD71" s="747"/>
      <c r="DE71" s="747"/>
      <c r="DF71" s="748"/>
      <c r="DG71" s="746"/>
      <c r="DH71" s="747"/>
      <c r="DI71" s="747"/>
      <c r="DJ71" s="747"/>
      <c r="DK71" s="748"/>
      <c r="DL71" s="746"/>
      <c r="DM71" s="747"/>
      <c r="DN71" s="747"/>
      <c r="DO71" s="747"/>
      <c r="DP71" s="748"/>
      <c r="DQ71" s="746"/>
      <c r="DR71" s="747"/>
      <c r="DS71" s="747"/>
      <c r="DT71" s="747"/>
      <c r="DU71" s="748"/>
      <c r="DV71" s="749"/>
      <c r="DW71" s="750"/>
      <c r="DX71" s="750"/>
      <c r="DY71" s="750"/>
      <c r="DZ71" s="751"/>
      <c r="EA71" s="48"/>
    </row>
    <row r="72" spans="1:131" ht="26.25" customHeight="1" x14ac:dyDescent="0.2">
      <c r="A72" s="52">
        <v>5</v>
      </c>
      <c r="B72" s="691" t="s">
        <v>498</v>
      </c>
      <c r="C72" s="692"/>
      <c r="D72" s="692"/>
      <c r="E72" s="692"/>
      <c r="F72" s="692"/>
      <c r="G72" s="692"/>
      <c r="H72" s="692"/>
      <c r="I72" s="692"/>
      <c r="J72" s="692"/>
      <c r="K72" s="692"/>
      <c r="L72" s="692"/>
      <c r="M72" s="692"/>
      <c r="N72" s="692"/>
      <c r="O72" s="692"/>
      <c r="P72" s="693"/>
      <c r="Q72" s="694">
        <v>27</v>
      </c>
      <c r="R72" s="695"/>
      <c r="S72" s="695"/>
      <c r="T72" s="695"/>
      <c r="U72" s="695"/>
      <c r="V72" s="695">
        <v>22</v>
      </c>
      <c r="W72" s="695"/>
      <c r="X72" s="695"/>
      <c r="Y72" s="695"/>
      <c r="Z72" s="695"/>
      <c r="AA72" s="695">
        <v>4</v>
      </c>
      <c r="AB72" s="695"/>
      <c r="AC72" s="695"/>
      <c r="AD72" s="695"/>
      <c r="AE72" s="695"/>
      <c r="AF72" s="695">
        <v>4</v>
      </c>
      <c r="AG72" s="695"/>
      <c r="AH72" s="695"/>
      <c r="AI72" s="695"/>
      <c r="AJ72" s="695"/>
      <c r="AK72" s="695">
        <v>20</v>
      </c>
      <c r="AL72" s="695"/>
      <c r="AM72" s="695"/>
      <c r="AN72" s="695"/>
      <c r="AO72" s="695"/>
      <c r="AP72" s="695" t="s">
        <v>202</v>
      </c>
      <c r="AQ72" s="695"/>
      <c r="AR72" s="695"/>
      <c r="AS72" s="695"/>
      <c r="AT72" s="695"/>
      <c r="AU72" s="695" t="s">
        <v>202</v>
      </c>
      <c r="AV72" s="695"/>
      <c r="AW72" s="695"/>
      <c r="AX72" s="695"/>
      <c r="AY72" s="695"/>
      <c r="AZ72" s="701"/>
      <c r="BA72" s="701"/>
      <c r="BB72" s="701"/>
      <c r="BC72" s="701"/>
      <c r="BD72" s="702"/>
      <c r="BE72" s="55"/>
      <c r="BF72" s="55"/>
      <c r="BG72" s="55"/>
      <c r="BH72" s="55"/>
      <c r="BI72" s="55"/>
      <c r="BJ72" s="55"/>
      <c r="BK72" s="55"/>
      <c r="BL72" s="55"/>
      <c r="BM72" s="55"/>
      <c r="BN72" s="55"/>
      <c r="BO72" s="55"/>
      <c r="BP72" s="55"/>
      <c r="BQ72" s="52">
        <v>66</v>
      </c>
      <c r="BR72" s="73"/>
      <c r="BS72" s="749"/>
      <c r="BT72" s="750"/>
      <c r="BU72" s="750"/>
      <c r="BV72" s="750"/>
      <c r="BW72" s="750"/>
      <c r="BX72" s="750"/>
      <c r="BY72" s="750"/>
      <c r="BZ72" s="750"/>
      <c r="CA72" s="750"/>
      <c r="CB72" s="750"/>
      <c r="CC72" s="750"/>
      <c r="CD72" s="750"/>
      <c r="CE72" s="750"/>
      <c r="CF72" s="750"/>
      <c r="CG72" s="755"/>
      <c r="CH72" s="746"/>
      <c r="CI72" s="747"/>
      <c r="CJ72" s="747"/>
      <c r="CK72" s="747"/>
      <c r="CL72" s="748"/>
      <c r="CM72" s="746"/>
      <c r="CN72" s="747"/>
      <c r="CO72" s="747"/>
      <c r="CP72" s="747"/>
      <c r="CQ72" s="748"/>
      <c r="CR72" s="746"/>
      <c r="CS72" s="747"/>
      <c r="CT72" s="747"/>
      <c r="CU72" s="747"/>
      <c r="CV72" s="748"/>
      <c r="CW72" s="746"/>
      <c r="CX72" s="747"/>
      <c r="CY72" s="747"/>
      <c r="CZ72" s="747"/>
      <c r="DA72" s="748"/>
      <c r="DB72" s="746"/>
      <c r="DC72" s="747"/>
      <c r="DD72" s="747"/>
      <c r="DE72" s="747"/>
      <c r="DF72" s="748"/>
      <c r="DG72" s="746"/>
      <c r="DH72" s="747"/>
      <c r="DI72" s="747"/>
      <c r="DJ72" s="747"/>
      <c r="DK72" s="748"/>
      <c r="DL72" s="746"/>
      <c r="DM72" s="747"/>
      <c r="DN72" s="747"/>
      <c r="DO72" s="747"/>
      <c r="DP72" s="748"/>
      <c r="DQ72" s="746"/>
      <c r="DR72" s="747"/>
      <c r="DS72" s="747"/>
      <c r="DT72" s="747"/>
      <c r="DU72" s="748"/>
      <c r="DV72" s="749"/>
      <c r="DW72" s="750"/>
      <c r="DX72" s="750"/>
      <c r="DY72" s="750"/>
      <c r="DZ72" s="751"/>
      <c r="EA72" s="48"/>
    </row>
    <row r="73" spans="1:131" ht="26.25" customHeight="1" x14ac:dyDescent="0.2">
      <c r="A73" s="52">
        <v>6</v>
      </c>
      <c r="B73" s="691" t="s">
        <v>547</v>
      </c>
      <c r="C73" s="692"/>
      <c r="D73" s="692"/>
      <c r="E73" s="692"/>
      <c r="F73" s="692"/>
      <c r="G73" s="692"/>
      <c r="H73" s="692"/>
      <c r="I73" s="692"/>
      <c r="J73" s="692"/>
      <c r="K73" s="692"/>
      <c r="L73" s="692"/>
      <c r="M73" s="692"/>
      <c r="N73" s="692"/>
      <c r="O73" s="692"/>
      <c r="P73" s="693"/>
      <c r="Q73" s="694">
        <v>624</v>
      </c>
      <c r="R73" s="695"/>
      <c r="S73" s="695"/>
      <c r="T73" s="695"/>
      <c r="U73" s="695"/>
      <c r="V73" s="695">
        <v>610</v>
      </c>
      <c r="W73" s="695"/>
      <c r="X73" s="695"/>
      <c r="Y73" s="695"/>
      <c r="Z73" s="695"/>
      <c r="AA73" s="695">
        <v>15</v>
      </c>
      <c r="AB73" s="695"/>
      <c r="AC73" s="695"/>
      <c r="AD73" s="695"/>
      <c r="AE73" s="695"/>
      <c r="AF73" s="695">
        <v>15</v>
      </c>
      <c r="AG73" s="695"/>
      <c r="AH73" s="695"/>
      <c r="AI73" s="695"/>
      <c r="AJ73" s="695"/>
      <c r="AK73" s="695">
        <v>24</v>
      </c>
      <c r="AL73" s="695"/>
      <c r="AM73" s="695"/>
      <c r="AN73" s="695"/>
      <c r="AO73" s="695"/>
      <c r="AP73" s="695">
        <v>45</v>
      </c>
      <c r="AQ73" s="695"/>
      <c r="AR73" s="695"/>
      <c r="AS73" s="695"/>
      <c r="AT73" s="695"/>
      <c r="AU73" s="695">
        <v>28</v>
      </c>
      <c r="AV73" s="695"/>
      <c r="AW73" s="695"/>
      <c r="AX73" s="695"/>
      <c r="AY73" s="695"/>
      <c r="AZ73" s="701"/>
      <c r="BA73" s="701"/>
      <c r="BB73" s="701"/>
      <c r="BC73" s="701"/>
      <c r="BD73" s="702"/>
      <c r="BE73" s="55"/>
      <c r="BF73" s="55"/>
      <c r="BG73" s="55"/>
      <c r="BH73" s="55"/>
      <c r="BI73" s="55"/>
      <c r="BJ73" s="55"/>
      <c r="BK73" s="55"/>
      <c r="BL73" s="55"/>
      <c r="BM73" s="55"/>
      <c r="BN73" s="55"/>
      <c r="BO73" s="55"/>
      <c r="BP73" s="55"/>
      <c r="BQ73" s="52">
        <v>67</v>
      </c>
      <c r="BR73" s="73"/>
      <c r="BS73" s="749"/>
      <c r="BT73" s="750"/>
      <c r="BU73" s="750"/>
      <c r="BV73" s="750"/>
      <c r="BW73" s="750"/>
      <c r="BX73" s="750"/>
      <c r="BY73" s="750"/>
      <c r="BZ73" s="750"/>
      <c r="CA73" s="750"/>
      <c r="CB73" s="750"/>
      <c r="CC73" s="750"/>
      <c r="CD73" s="750"/>
      <c r="CE73" s="750"/>
      <c r="CF73" s="750"/>
      <c r="CG73" s="755"/>
      <c r="CH73" s="746"/>
      <c r="CI73" s="747"/>
      <c r="CJ73" s="747"/>
      <c r="CK73" s="747"/>
      <c r="CL73" s="748"/>
      <c r="CM73" s="746"/>
      <c r="CN73" s="747"/>
      <c r="CO73" s="747"/>
      <c r="CP73" s="747"/>
      <c r="CQ73" s="748"/>
      <c r="CR73" s="746"/>
      <c r="CS73" s="747"/>
      <c r="CT73" s="747"/>
      <c r="CU73" s="747"/>
      <c r="CV73" s="748"/>
      <c r="CW73" s="746"/>
      <c r="CX73" s="747"/>
      <c r="CY73" s="747"/>
      <c r="CZ73" s="747"/>
      <c r="DA73" s="748"/>
      <c r="DB73" s="746"/>
      <c r="DC73" s="747"/>
      <c r="DD73" s="747"/>
      <c r="DE73" s="747"/>
      <c r="DF73" s="748"/>
      <c r="DG73" s="746"/>
      <c r="DH73" s="747"/>
      <c r="DI73" s="747"/>
      <c r="DJ73" s="747"/>
      <c r="DK73" s="748"/>
      <c r="DL73" s="746"/>
      <c r="DM73" s="747"/>
      <c r="DN73" s="747"/>
      <c r="DO73" s="747"/>
      <c r="DP73" s="748"/>
      <c r="DQ73" s="746"/>
      <c r="DR73" s="747"/>
      <c r="DS73" s="747"/>
      <c r="DT73" s="747"/>
      <c r="DU73" s="748"/>
      <c r="DV73" s="749"/>
      <c r="DW73" s="750"/>
      <c r="DX73" s="750"/>
      <c r="DY73" s="750"/>
      <c r="DZ73" s="751"/>
      <c r="EA73" s="48"/>
    </row>
    <row r="74" spans="1:131" ht="26.25" customHeight="1" x14ac:dyDescent="0.2">
      <c r="A74" s="52">
        <v>7</v>
      </c>
      <c r="B74" s="691"/>
      <c r="C74" s="692"/>
      <c r="D74" s="692"/>
      <c r="E74" s="692"/>
      <c r="F74" s="692"/>
      <c r="G74" s="692"/>
      <c r="H74" s="692"/>
      <c r="I74" s="692"/>
      <c r="J74" s="692"/>
      <c r="K74" s="692"/>
      <c r="L74" s="692"/>
      <c r="M74" s="692"/>
      <c r="N74" s="692"/>
      <c r="O74" s="692"/>
      <c r="P74" s="693"/>
      <c r="Q74" s="694"/>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5"/>
      <c r="AP74" s="695"/>
      <c r="AQ74" s="695"/>
      <c r="AR74" s="695"/>
      <c r="AS74" s="695"/>
      <c r="AT74" s="695"/>
      <c r="AU74" s="695"/>
      <c r="AV74" s="695"/>
      <c r="AW74" s="695"/>
      <c r="AX74" s="695"/>
      <c r="AY74" s="695"/>
      <c r="AZ74" s="701"/>
      <c r="BA74" s="701"/>
      <c r="BB74" s="701"/>
      <c r="BC74" s="701"/>
      <c r="BD74" s="702"/>
      <c r="BE74" s="55"/>
      <c r="BF74" s="55"/>
      <c r="BG74" s="55"/>
      <c r="BH74" s="55"/>
      <c r="BI74" s="55"/>
      <c r="BJ74" s="55"/>
      <c r="BK74" s="55"/>
      <c r="BL74" s="55"/>
      <c r="BM74" s="55"/>
      <c r="BN74" s="55"/>
      <c r="BO74" s="55"/>
      <c r="BP74" s="55"/>
      <c r="BQ74" s="52">
        <v>68</v>
      </c>
      <c r="BR74" s="73"/>
      <c r="BS74" s="749"/>
      <c r="BT74" s="750"/>
      <c r="BU74" s="750"/>
      <c r="BV74" s="750"/>
      <c r="BW74" s="750"/>
      <c r="BX74" s="750"/>
      <c r="BY74" s="750"/>
      <c r="BZ74" s="750"/>
      <c r="CA74" s="750"/>
      <c r="CB74" s="750"/>
      <c r="CC74" s="750"/>
      <c r="CD74" s="750"/>
      <c r="CE74" s="750"/>
      <c r="CF74" s="750"/>
      <c r="CG74" s="755"/>
      <c r="CH74" s="746"/>
      <c r="CI74" s="747"/>
      <c r="CJ74" s="747"/>
      <c r="CK74" s="747"/>
      <c r="CL74" s="748"/>
      <c r="CM74" s="746"/>
      <c r="CN74" s="747"/>
      <c r="CO74" s="747"/>
      <c r="CP74" s="747"/>
      <c r="CQ74" s="748"/>
      <c r="CR74" s="746"/>
      <c r="CS74" s="747"/>
      <c r="CT74" s="747"/>
      <c r="CU74" s="747"/>
      <c r="CV74" s="748"/>
      <c r="CW74" s="746"/>
      <c r="CX74" s="747"/>
      <c r="CY74" s="747"/>
      <c r="CZ74" s="747"/>
      <c r="DA74" s="748"/>
      <c r="DB74" s="746"/>
      <c r="DC74" s="747"/>
      <c r="DD74" s="747"/>
      <c r="DE74" s="747"/>
      <c r="DF74" s="748"/>
      <c r="DG74" s="746"/>
      <c r="DH74" s="747"/>
      <c r="DI74" s="747"/>
      <c r="DJ74" s="747"/>
      <c r="DK74" s="748"/>
      <c r="DL74" s="746"/>
      <c r="DM74" s="747"/>
      <c r="DN74" s="747"/>
      <c r="DO74" s="747"/>
      <c r="DP74" s="748"/>
      <c r="DQ74" s="746"/>
      <c r="DR74" s="747"/>
      <c r="DS74" s="747"/>
      <c r="DT74" s="747"/>
      <c r="DU74" s="748"/>
      <c r="DV74" s="749"/>
      <c r="DW74" s="750"/>
      <c r="DX74" s="750"/>
      <c r="DY74" s="750"/>
      <c r="DZ74" s="751"/>
      <c r="EA74" s="48"/>
    </row>
    <row r="75" spans="1:131" ht="26.25" customHeight="1" x14ac:dyDescent="0.2">
      <c r="A75" s="52">
        <v>8</v>
      </c>
      <c r="B75" s="691"/>
      <c r="C75" s="692"/>
      <c r="D75" s="692"/>
      <c r="E75" s="692"/>
      <c r="F75" s="692"/>
      <c r="G75" s="692"/>
      <c r="H75" s="692"/>
      <c r="I75" s="692"/>
      <c r="J75" s="692"/>
      <c r="K75" s="692"/>
      <c r="L75" s="692"/>
      <c r="M75" s="692"/>
      <c r="N75" s="692"/>
      <c r="O75" s="692"/>
      <c r="P75" s="693"/>
      <c r="Q75" s="703"/>
      <c r="R75" s="698"/>
      <c r="S75" s="698"/>
      <c r="T75" s="698"/>
      <c r="U75" s="700"/>
      <c r="V75" s="696"/>
      <c r="W75" s="698"/>
      <c r="X75" s="698"/>
      <c r="Y75" s="698"/>
      <c r="Z75" s="700"/>
      <c r="AA75" s="696"/>
      <c r="AB75" s="698"/>
      <c r="AC75" s="698"/>
      <c r="AD75" s="698"/>
      <c r="AE75" s="700"/>
      <c r="AF75" s="696"/>
      <c r="AG75" s="698"/>
      <c r="AH75" s="698"/>
      <c r="AI75" s="698"/>
      <c r="AJ75" s="700"/>
      <c r="AK75" s="696"/>
      <c r="AL75" s="698"/>
      <c r="AM75" s="698"/>
      <c r="AN75" s="698"/>
      <c r="AO75" s="700"/>
      <c r="AP75" s="696"/>
      <c r="AQ75" s="698"/>
      <c r="AR75" s="698"/>
      <c r="AS75" s="698"/>
      <c r="AT75" s="700"/>
      <c r="AU75" s="696"/>
      <c r="AV75" s="698"/>
      <c r="AW75" s="698"/>
      <c r="AX75" s="698"/>
      <c r="AY75" s="700"/>
      <c r="AZ75" s="701"/>
      <c r="BA75" s="701"/>
      <c r="BB75" s="701"/>
      <c r="BC75" s="701"/>
      <c r="BD75" s="702"/>
      <c r="BE75" s="55"/>
      <c r="BF75" s="55"/>
      <c r="BG75" s="55"/>
      <c r="BH75" s="55"/>
      <c r="BI75" s="55"/>
      <c r="BJ75" s="55"/>
      <c r="BK75" s="55"/>
      <c r="BL75" s="55"/>
      <c r="BM75" s="55"/>
      <c r="BN75" s="55"/>
      <c r="BO75" s="55"/>
      <c r="BP75" s="55"/>
      <c r="BQ75" s="52">
        <v>69</v>
      </c>
      <c r="BR75" s="73"/>
      <c r="BS75" s="749"/>
      <c r="BT75" s="750"/>
      <c r="BU75" s="750"/>
      <c r="BV75" s="750"/>
      <c r="BW75" s="750"/>
      <c r="BX75" s="750"/>
      <c r="BY75" s="750"/>
      <c r="BZ75" s="750"/>
      <c r="CA75" s="750"/>
      <c r="CB75" s="750"/>
      <c r="CC75" s="750"/>
      <c r="CD75" s="750"/>
      <c r="CE75" s="750"/>
      <c r="CF75" s="750"/>
      <c r="CG75" s="755"/>
      <c r="CH75" s="746"/>
      <c r="CI75" s="747"/>
      <c r="CJ75" s="747"/>
      <c r="CK75" s="747"/>
      <c r="CL75" s="748"/>
      <c r="CM75" s="746"/>
      <c r="CN75" s="747"/>
      <c r="CO75" s="747"/>
      <c r="CP75" s="747"/>
      <c r="CQ75" s="748"/>
      <c r="CR75" s="746"/>
      <c r="CS75" s="747"/>
      <c r="CT75" s="747"/>
      <c r="CU75" s="747"/>
      <c r="CV75" s="748"/>
      <c r="CW75" s="746"/>
      <c r="CX75" s="747"/>
      <c r="CY75" s="747"/>
      <c r="CZ75" s="747"/>
      <c r="DA75" s="748"/>
      <c r="DB75" s="746"/>
      <c r="DC75" s="747"/>
      <c r="DD75" s="747"/>
      <c r="DE75" s="747"/>
      <c r="DF75" s="748"/>
      <c r="DG75" s="746"/>
      <c r="DH75" s="747"/>
      <c r="DI75" s="747"/>
      <c r="DJ75" s="747"/>
      <c r="DK75" s="748"/>
      <c r="DL75" s="746"/>
      <c r="DM75" s="747"/>
      <c r="DN75" s="747"/>
      <c r="DO75" s="747"/>
      <c r="DP75" s="748"/>
      <c r="DQ75" s="746"/>
      <c r="DR75" s="747"/>
      <c r="DS75" s="747"/>
      <c r="DT75" s="747"/>
      <c r="DU75" s="748"/>
      <c r="DV75" s="749"/>
      <c r="DW75" s="750"/>
      <c r="DX75" s="750"/>
      <c r="DY75" s="750"/>
      <c r="DZ75" s="751"/>
      <c r="EA75" s="48"/>
    </row>
    <row r="76" spans="1:131" ht="26.25" customHeight="1" x14ac:dyDescent="0.2">
      <c r="A76" s="52">
        <v>9</v>
      </c>
      <c r="B76" s="691"/>
      <c r="C76" s="692"/>
      <c r="D76" s="692"/>
      <c r="E76" s="692"/>
      <c r="F76" s="692"/>
      <c r="G76" s="692"/>
      <c r="H76" s="692"/>
      <c r="I76" s="692"/>
      <c r="J76" s="692"/>
      <c r="K76" s="692"/>
      <c r="L76" s="692"/>
      <c r="M76" s="692"/>
      <c r="N76" s="692"/>
      <c r="O76" s="692"/>
      <c r="P76" s="693"/>
      <c r="Q76" s="703"/>
      <c r="R76" s="698"/>
      <c r="S76" s="698"/>
      <c r="T76" s="698"/>
      <c r="U76" s="700"/>
      <c r="V76" s="696"/>
      <c r="W76" s="698"/>
      <c r="X76" s="698"/>
      <c r="Y76" s="698"/>
      <c r="Z76" s="700"/>
      <c r="AA76" s="696"/>
      <c r="AB76" s="698"/>
      <c r="AC76" s="698"/>
      <c r="AD76" s="698"/>
      <c r="AE76" s="700"/>
      <c r="AF76" s="696"/>
      <c r="AG76" s="698"/>
      <c r="AH76" s="698"/>
      <c r="AI76" s="698"/>
      <c r="AJ76" s="700"/>
      <c r="AK76" s="696"/>
      <c r="AL76" s="698"/>
      <c r="AM76" s="698"/>
      <c r="AN76" s="698"/>
      <c r="AO76" s="700"/>
      <c r="AP76" s="696"/>
      <c r="AQ76" s="698"/>
      <c r="AR76" s="698"/>
      <c r="AS76" s="698"/>
      <c r="AT76" s="700"/>
      <c r="AU76" s="696"/>
      <c r="AV76" s="698"/>
      <c r="AW76" s="698"/>
      <c r="AX76" s="698"/>
      <c r="AY76" s="700"/>
      <c r="AZ76" s="701"/>
      <c r="BA76" s="701"/>
      <c r="BB76" s="701"/>
      <c r="BC76" s="701"/>
      <c r="BD76" s="702"/>
      <c r="BE76" s="55"/>
      <c r="BF76" s="55"/>
      <c r="BG76" s="55"/>
      <c r="BH76" s="55"/>
      <c r="BI76" s="55"/>
      <c r="BJ76" s="55"/>
      <c r="BK76" s="55"/>
      <c r="BL76" s="55"/>
      <c r="BM76" s="55"/>
      <c r="BN76" s="55"/>
      <c r="BO76" s="55"/>
      <c r="BP76" s="55"/>
      <c r="BQ76" s="52">
        <v>70</v>
      </c>
      <c r="BR76" s="73"/>
      <c r="BS76" s="749"/>
      <c r="BT76" s="750"/>
      <c r="BU76" s="750"/>
      <c r="BV76" s="750"/>
      <c r="BW76" s="750"/>
      <c r="BX76" s="750"/>
      <c r="BY76" s="750"/>
      <c r="BZ76" s="750"/>
      <c r="CA76" s="750"/>
      <c r="CB76" s="750"/>
      <c r="CC76" s="750"/>
      <c r="CD76" s="750"/>
      <c r="CE76" s="750"/>
      <c r="CF76" s="750"/>
      <c r="CG76" s="755"/>
      <c r="CH76" s="746"/>
      <c r="CI76" s="747"/>
      <c r="CJ76" s="747"/>
      <c r="CK76" s="747"/>
      <c r="CL76" s="748"/>
      <c r="CM76" s="746"/>
      <c r="CN76" s="747"/>
      <c r="CO76" s="747"/>
      <c r="CP76" s="747"/>
      <c r="CQ76" s="748"/>
      <c r="CR76" s="746"/>
      <c r="CS76" s="747"/>
      <c r="CT76" s="747"/>
      <c r="CU76" s="747"/>
      <c r="CV76" s="748"/>
      <c r="CW76" s="746"/>
      <c r="CX76" s="747"/>
      <c r="CY76" s="747"/>
      <c r="CZ76" s="747"/>
      <c r="DA76" s="748"/>
      <c r="DB76" s="746"/>
      <c r="DC76" s="747"/>
      <c r="DD76" s="747"/>
      <c r="DE76" s="747"/>
      <c r="DF76" s="748"/>
      <c r="DG76" s="746"/>
      <c r="DH76" s="747"/>
      <c r="DI76" s="747"/>
      <c r="DJ76" s="747"/>
      <c r="DK76" s="748"/>
      <c r="DL76" s="746"/>
      <c r="DM76" s="747"/>
      <c r="DN76" s="747"/>
      <c r="DO76" s="747"/>
      <c r="DP76" s="748"/>
      <c r="DQ76" s="746"/>
      <c r="DR76" s="747"/>
      <c r="DS76" s="747"/>
      <c r="DT76" s="747"/>
      <c r="DU76" s="748"/>
      <c r="DV76" s="749"/>
      <c r="DW76" s="750"/>
      <c r="DX76" s="750"/>
      <c r="DY76" s="750"/>
      <c r="DZ76" s="751"/>
      <c r="EA76" s="48"/>
    </row>
    <row r="77" spans="1:131" ht="26.25" customHeight="1" x14ac:dyDescent="0.2">
      <c r="A77" s="52">
        <v>10</v>
      </c>
      <c r="B77" s="691"/>
      <c r="C77" s="692"/>
      <c r="D77" s="692"/>
      <c r="E77" s="692"/>
      <c r="F77" s="692"/>
      <c r="G77" s="692"/>
      <c r="H77" s="692"/>
      <c r="I77" s="692"/>
      <c r="J77" s="692"/>
      <c r="K77" s="692"/>
      <c r="L77" s="692"/>
      <c r="M77" s="692"/>
      <c r="N77" s="692"/>
      <c r="O77" s="692"/>
      <c r="P77" s="693"/>
      <c r="Q77" s="703"/>
      <c r="R77" s="698"/>
      <c r="S77" s="698"/>
      <c r="T77" s="698"/>
      <c r="U77" s="700"/>
      <c r="V77" s="696"/>
      <c r="W77" s="698"/>
      <c r="X77" s="698"/>
      <c r="Y77" s="698"/>
      <c r="Z77" s="700"/>
      <c r="AA77" s="696"/>
      <c r="AB77" s="698"/>
      <c r="AC77" s="698"/>
      <c r="AD77" s="698"/>
      <c r="AE77" s="700"/>
      <c r="AF77" s="696"/>
      <c r="AG77" s="698"/>
      <c r="AH77" s="698"/>
      <c r="AI77" s="698"/>
      <c r="AJ77" s="700"/>
      <c r="AK77" s="696"/>
      <c r="AL77" s="698"/>
      <c r="AM77" s="698"/>
      <c r="AN77" s="698"/>
      <c r="AO77" s="700"/>
      <c r="AP77" s="696"/>
      <c r="AQ77" s="698"/>
      <c r="AR77" s="698"/>
      <c r="AS77" s="698"/>
      <c r="AT77" s="700"/>
      <c r="AU77" s="696"/>
      <c r="AV77" s="698"/>
      <c r="AW77" s="698"/>
      <c r="AX77" s="698"/>
      <c r="AY77" s="700"/>
      <c r="AZ77" s="701"/>
      <c r="BA77" s="701"/>
      <c r="BB77" s="701"/>
      <c r="BC77" s="701"/>
      <c r="BD77" s="702"/>
      <c r="BE77" s="55"/>
      <c r="BF77" s="55"/>
      <c r="BG77" s="55"/>
      <c r="BH77" s="55"/>
      <c r="BI77" s="55"/>
      <c r="BJ77" s="55"/>
      <c r="BK77" s="55"/>
      <c r="BL77" s="55"/>
      <c r="BM77" s="55"/>
      <c r="BN77" s="55"/>
      <c r="BO77" s="55"/>
      <c r="BP77" s="55"/>
      <c r="BQ77" s="52">
        <v>71</v>
      </c>
      <c r="BR77" s="73"/>
      <c r="BS77" s="749"/>
      <c r="BT77" s="750"/>
      <c r="BU77" s="750"/>
      <c r="BV77" s="750"/>
      <c r="BW77" s="750"/>
      <c r="BX77" s="750"/>
      <c r="BY77" s="750"/>
      <c r="BZ77" s="750"/>
      <c r="CA77" s="750"/>
      <c r="CB77" s="750"/>
      <c r="CC77" s="750"/>
      <c r="CD77" s="750"/>
      <c r="CE77" s="750"/>
      <c r="CF77" s="750"/>
      <c r="CG77" s="755"/>
      <c r="CH77" s="746"/>
      <c r="CI77" s="747"/>
      <c r="CJ77" s="747"/>
      <c r="CK77" s="747"/>
      <c r="CL77" s="748"/>
      <c r="CM77" s="746"/>
      <c r="CN77" s="747"/>
      <c r="CO77" s="747"/>
      <c r="CP77" s="747"/>
      <c r="CQ77" s="748"/>
      <c r="CR77" s="746"/>
      <c r="CS77" s="747"/>
      <c r="CT77" s="747"/>
      <c r="CU77" s="747"/>
      <c r="CV77" s="748"/>
      <c r="CW77" s="746"/>
      <c r="CX77" s="747"/>
      <c r="CY77" s="747"/>
      <c r="CZ77" s="747"/>
      <c r="DA77" s="748"/>
      <c r="DB77" s="746"/>
      <c r="DC77" s="747"/>
      <c r="DD77" s="747"/>
      <c r="DE77" s="747"/>
      <c r="DF77" s="748"/>
      <c r="DG77" s="746"/>
      <c r="DH77" s="747"/>
      <c r="DI77" s="747"/>
      <c r="DJ77" s="747"/>
      <c r="DK77" s="748"/>
      <c r="DL77" s="746"/>
      <c r="DM77" s="747"/>
      <c r="DN77" s="747"/>
      <c r="DO77" s="747"/>
      <c r="DP77" s="748"/>
      <c r="DQ77" s="746"/>
      <c r="DR77" s="747"/>
      <c r="DS77" s="747"/>
      <c r="DT77" s="747"/>
      <c r="DU77" s="748"/>
      <c r="DV77" s="749"/>
      <c r="DW77" s="750"/>
      <c r="DX77" s="750"/>
      <c r="DY77" s="750"/>
      <c r="DZ77" s="751"/>
      <c r="EA77" s="48"/>
    </row>
    <row r="78" spans="1:131" ht="26.25" customHeight="1" x14ac:dyDescent="0.2">
      <c r="A78" s="52">
        <v>11</v>
      </c>
      <c r="B78" s="691"/>
      <c r="C78" s="692"/>
      <c r="D78" s="692"/>
      <c r="E78" s="692"/>
      <c r="F78" s="692"/>
      <c r="G78" s="692"/>
      <c r="H78" s="692"/>
      <c r="I78" s="692"/>
      <c r="J78" s="692"/>
      <c r="K78" s="692"/>
      <c r="L78" s="692"/>
      <c r="M78" s="692"/>
      <c r="N78" s="692"/>
      <c r="O78" s="692"/>
      <c r="P78" s="693"/>
      <c r="Q78" s="694"/>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5"/>
      <c r="AP78" s="695"/>
      <c r="AQ78" s="695"/>
      <c r="AR78" s="695"/>
      <c r="AS78" s="695"/>
      <c r="AT78" s="695"/>
      <c r="AU78" s="695"/>
      <c r="AV78" s="695"/>
      <c r="AW78" s="695"/>
      <c r="AX78" s="695"/>
      <c r="AY78" s="695"/>
      <c r="AZ78" s="701"/>
      <c r="BA78" s="701"/>
      <c r="BB78" s="701"/>
      <c r="BC78" s="701"/>
      <c r="BD78" s="702"/>
      <c r="BE78" s="55"/>
      <c r="BF78" s="55"/>
      <c r="BG78" s="55"/>
      <c r="BH78" s="55"/>
      <c r="BI78" s="55"/>
      <c r="BJ78" s="48"/>
      <c r="BK78" s="48"/>
      <c r="BL78" s="48"/>
      <c r="BM78" s="48"/>
      <c r="BN78" s="48"/>
      <c r="BO78" s="55"/>
      <c r="BP78" s="55"/>
      <c r="BQ78" s="52">
        <v>72</v>
      </c>
      <c r="BR78" s="73"/>
      <c r="BS78" s="749"/>
      <c r="BT78" s="750"/>
      <c r="BU78" s="750"/>
      <c r="BV78" s="750"/>
      <c r="BW78" s="750"/>
      <c r="BX78" s="750"/>
      <c r="BY78" s="750"/>
      <c r="BZ78" s="750"/>
      <c r="CA78" s="750"/>
      <c r="CB78" s="750"/>
      <c r="CC78" s="750"/>
      <c r="CD78" s="750"/>
      <c r="CE78" s="750"/>
      <c r="CF78" s="750"/>
      <c r="CG78" s="755"/>
      <c r="CH78" s="746"/>
      <c r="CI78" s="747"/>
      <c r="CJ78" s="747"/>
      <c r="CK78" s="747"/>
      <c r="CL78" s="748"/>
      <c r="CM78" s="746"/>
      <c r="CN78" s="747"/>
      <c r="CO78" s="747"/>
      <c r="CP78" s="747"/>
      <c r="CQ78" s="748"/>
      <c r="CR78" s="746"/>
      <c r="CS78" s="747"/>
      <c r="CT78" s="747"/>
      <c r="CU78" s="747"/>
      <c r="CV78" s="748"/>
      <c r="CW78" s="746"/>
      <c r="CX78" s="747"/>
      <c r="CY78" s="747"/>
      <c r="CZ78" s="747"/>
      <c r="DA78" s="748"/>
      <c r="DB78" s="746"/>
      <c r="DC78" s="747"/>
      <c r="DD78" s="747"/>
      <c r="DE78" s="747"/>
      <c r="DF78" s="748"/>
      <c r="DG78" s="746"/>
      <c r="DH78" s="747"/>
      <c r="DI78" s="747"/>
      <c r="DJ78" s="747"/>
      <c r="DK78" s="748"/>
      <c r="DL78" s="746"/>
      <c r="DM78" s="747"/>
      <c r="DN78" s="747"/>
      <c r="DO78" s="747"/>
      <c r="DP78" s="748"/>
      <c r="DQ78" s="746"/>
      <c r="DR78" s="747"/>
      <c r="DS78" s="747"/>
      <c r="DT78" s="747"/>
      <c r="DU78" s="748"/>
      <c r="DV78" s="749"/>
      <c r="DW78" s="750"/>
      <c r="DX78" s="750"/>
      <c r="DY78" s="750"/>
      <c r="DZ78" s="751"/>
      <c r="EA78" s="48"/>
    </row>
    <row r="79" spans="1:131" ht="26.25" customHeight="1" x14ac:dyDescent="0.2">
      <c r="A79" s="52">
        <v>12</v>
      </c>
      <c r="B79" s="691"/>
      <c r="C79" s="692"/>
      <c r="D79" s="692"/>
      <c r="E79" s="692"/>
      <c r="F79" s="692"/>
      <c r="G79" s="692"/>
      <c r="H79" s="692"/>
      <c r="I79" s="692"/>
      <c r="J79" s="692"/>
      <c r="K79" s="692"/>
      <c r="L79" s="692"/>
      <c r="M79" s="692"/>
      <c r="N79" s="692"/>
      <c r="O79" s="692"/>
      <c r="P79" s="693"/>
      <c r="Q79" s="694"/>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5"/>
      <c r="AP79" s="695"/>
      <c r="AQ79" s="695"/>
      <c r="AR79" s="695"/>
      <c r="AS79" s="695"/>
      <c r="AT79" s="695"/>
      <c r="AU79" s="695"/>
      <c r="AV79" s="695"/>
      <c r="AW79" s="695"/>
      <c r="AX79" s="695"/>
      <c r="AY79" s="695"/>
      <c r="AZ79" s="701"/>
      <c r="BA79" s="701"/>
      <c r="BB79" s="701"/>
      <c r="BC79" s="701"/>
      <c r="BD79" s="702"/>
      <c r="BE79" s="55"/>
      <c r="BF79" s="55"/>
      <c r="BG79" s="55"/>
      <c r="BH79" s="55"/>
      <c r="BI79" s="55"/>
      <c r="BJ79" s="48"/>
      <c r="BK79" s="48"/>
      <c r="BL79" s="48"/>
      <c r="BM79" s="48"/>
      <c r="BN79" s="48"/>
      <c r="BO79" s="55"/>
      <c r="BP79" s="55"/>
      <c r="BQ79" s="52">
        <v>73</v>
      </c>
      <c r="BR79" s="73"/>
      <c r="BS79" s="749"/>
      <c r="BT79" s="750"/>
      <c r="BU79" s="750"/>
      <c r="BV79" s="750"/>
      <c r="BW79" s="750"/>
      <c r="BX79" s="750"/>
      <c r="BY79" s="750"/>
      <c r="BZ79" s="750"/>
      <c r="CA79" s="750"/>
      <c r="CB79" s="750"/>
      <c r="CC79" s="750"/>
      <c r="CD79" s="750"/>
      <c r="CE79" s="750"/>
      <c r="CF79" s="750"/>
      <c r="CG79" s="755"/>
      <c r="CH79" s="746"/>
      <c r="CI79" s="747"/>
      <c r="CJ79" s="747"/>
      <c r="CK79" s="747"/>
      <c r="CL79" s="748"/>
      <c r="CM79" s="746"/>
      <c r="CN79" s="747"/>
      <c r="CO79" s="747"/>
      <c r="CP79" s="747"/>
      <c r="CQ79" s="748"/>
      <c r="CR79" s="746"/>
      <c r="CS79" s="747"/>
      <c r="CT79" s="747"/>
      <c r="CU79" s="747"/>
      <c r="CV79" s="748"/>
      <c r="CW79" s="746"/>
      <c r="CX79" s="747"/>
      <c r="CY79" s="747"/>
      <c r="CZ79" s="747"/>
      <c r="DA79" s="748"/>
      <c r="DB79" s="746"/>
      <c r="DC79" s="747"/>
      <c r="DD79" s="747"/>
      <c r="DE79" s="747"/>
      <c r="DF79" s="748"/>
      <c r="DG79" s="746"/>
      <c r="DH79" s="747"/>
      <c r="DI79" s="747"/>
      <c r="DJ79" s="747"/>
      <c r="DK79" s="748"/>
      <c r="DL79" s="746"/>
      <c r="DM79" s="747"/>
      <c r="DN79" s="747"/>
      <c r="DO79" s="747"/>
      <c r="DP79" s="748"/>
      <c r="DQ79" s="746"/>
      <c r="DR79" s="747"/>
      <c r="DS79" s="747"/>
      <c r="DT79" s="747"/>
      <c r="DU79" s="748"/>
      <c r="DV79" s="749"/>
      <c r="DW79" s="750"/>
      <c r="DX79" s="750"/>
      <c r="DY79" s="750"/>
      <c r="DZ79" s="751"/>
      <c r="EA79" s="48"/>
    </row>
    <row r="80" spans="1:131" ht="26.25" customHeight="1" x14ac:dyDescent="0.2">
      <c r="A80" s="52">
        <v>13</v>
      </c>
      <c r="B80" s="691"/>
      <c r="C80" s="692"/>
      <c r="D80" s="692"/>
      <c r="E80" s="692"/>
      <c r="F80" s="692"/>
      <c r="G80" s="692"/>
      <c r="H80" s="692"/>
      <c r="I80" s="692"/>
      <c r="J80" s="692"/>
      <c r="K80" s="692"/>
      <c r="L80" s="692"/>
      <c r="M80" s="692"/>
      <c r="N80" s="692"/>
      <c r="O80" s="692"/>
      <c r="P80" s="693"/>
      <c r="Q80" s="694"/>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5"/>
      <c r="AY80" s="695"/>
      <c r="AZ80" s="701"/>
      <c r="BA80" s="701"/>
      <c r="BB80" s="701"/>
      <c r="BC80" s="701"/>
      <c r="BD80" s="702"/>
      <c r="BE80" s="55"/>
      <c r="BF80" s="55"/>
      <c r="BG80" s="55"/>
      <c r="BH80" s="55"/>
      <c r="BI80" s="55"/>
      <c r="BJ80" s="55"/>
      <c r="BK80" s="55"/>
      <c r="BL80" s="55"/>
      <c r="BM80" s="55"/>
      <c r="BN80" s="55"/>
      <c r="BO80" s="55"/>
      <c r="BP80" s="55"/>
      <c r="BQ80" s="52">
        <v>74</v>
      </c>
      <c r="BR80" s="73"/>
      <c r="BS80" s="749"/>
      <c r="BT80" s="750"/>
      <c r="BU80" s="750"/>
      <c r="BV80" s="750"/>
      <c r="BW80" s="750"/>
      <c r="BX80" s="750"/>
      <c r="BY80" s="750"/>
      <c r="BZ80" s="750"/>
      <c r="CA80" s="750"/>
      <c r="CB80" s="750"/>
      <c r="CC80" s="750"/>
      <c r="CD80" s="750"/>
      <c r="CE80" s="750"/>
      <c r="CF80" s="750"/>
      <c r="CG80" s="755"/>
      <c r="CH80" s="746"/>
      <c r="CI80" s="747"/>
      <c r="CJ80" s="747"/>
      <c r="CK80" s="747"/>
      <c r="CL80" s="748"/>
      <c r="CM80" s="746"/>
      <c r="CN80" s="747"/>
      <c r="CO80" s="747"/>
      <c r="CP80" s="747"/>
      <c r="CQ80" s="748"/>
      <c r="CR80" s="746"/>
      <c r="CS80" s="747"/>
      <c r="CT80" s="747"/>
      <c r="CU80" s="747"/>
      <c r="CV80" s="748"/>
      <c r="CW80" s="746"/>
      <c r="CX80" s="747"/>
      <c r="CY80" s="747"/>
      <c r="CZ80" s="747"/>
      <c r="DA80" s="748"/>
      <c r="DB80" s="746"/>
      <c r="DC80" s="747"/>
      <c r="DD80" s="747"/>
      <c r="DE80" s="747"/>
      <c r="DF80" s="748"/>
      <c r="DG80" s="746"/>
      <c r="DH80" s="747"/>
      <c r="DI80" s="747"/>
      <c r="DJ80" s="747"/>
      <c r="DK80" s="748"/>
      <c r="DL80" s="746"/>
      <c r="DM80" s="747"/>
      <c r="DN80" s="747"/>
      <c r="DO80" s="747"/>
      <c r="DP80" s="748"/>
      <c r="DQ80" s="746"/>
      <c r="DR80" s="747"/>
      <c r="DS80" s="747"/>
      <c r="DT80" s="747"/>
      <c r="DU80" s="748"/>
      <c r="DV80" s="749"/>
      <c r="DW80" s="750"/>
      <c r="DX80" s="750"/>
      <c r="DY80" s="750"/>
      <c r="DZ80" s="751"/>
      <c r="EA80" s="48"/>
    </row>
    <row r="81" spans="1:131" ht="26.25" customHeight="1" x14ac:dyDescent="0.2">
      <c r="A81" s="52">
        <v>14</v>
      </c>
      <c r="B81" s="691"/>
      <c r="C81" s="692"/>
      <c r="D81" s="692"/>
      <c r="E81" s="692"/>
      <c r="F81" s="692"/>
      <c r="G81" s="692"/>
      <c r="H81" s="692"/>
      <c r="I81" s="692"/>
      <c r="J81" s="692"/>
      <c r="K81" s="692"/>
      <c r="L81" s="692"/>
      <c r="M81" s="692"/>
      <c r="N81" s="692"/>
      <c r="O81" s="692"/>
      <c r="P81" s="693"/>
      <c r="Q81" s="694"/>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5"/>
      <c r="AR81" s="695"/>
      <c r="AS81" s="695"/>
      <c r="AT81" s="695"/>
      <c r="AU81" s="695"/>
      <c r="AV81" s="695"/>
      <c r="AW81" s="695"/>
      <c r="AX81" s="695"/>
      <c r="AY81" s="695"/>
      <c r="AZ81" s="701"/>
      <c r="BA81" s="701"/>
      <c r="BB81" s="701"/>
      <c r="BC81" s="701"/>
      <c r="BD81" s="702"/>
      <c r="BE81" s="55"/>
      <c r="BF81" s="55"/>
      <c r="BG81" s="55"/>
      <c r="BH81" s="55"/>
      <c r="BI81" s="55"/>
      <c r="BJ81" s="55"/>
      <c r="BK81" s="55"/>
      <c r="BL81" s="55"/>
      <c r="BM81" s="55"/>
      <c r="BN81" s="55"/>
      <c r="BO81" s="55"/>
      <c r="BP81" s="55"/>
      <c r="BQ81" s="52">
        <v>75</v>
      </c>
      <c r="BR81" s="73"/>
      <c r="BS81" s="749"/>
      <c r="BT81" s="750"/>
      <c r="BU81" s="750"/>
      <c r="BV81" s="750"/>
      <c r="BW81" s="750"/>
      <c r="BX81" s="750"/>
      <c r="BY81" s="750"/>
      <c r="BZ81" s="750"/>
      <c r="CA81" s="750"/>
      <c r="CB81" s="750"/>
      <c r="CC81" s="750"/>
      <c r="CD81" s="750"/>
      <c r="CE81" s="750"/>
      <c r="CF81" s="750"/>
      <c r="CG81" s="755"/>
      <c r="CH81" s="746"/>
      <c r="CI81" s="747"/>
      <c r="CJ81" s="747"/>
      <c r="CK81" s="747"/>
      <c r="CL81" s="748"/>
      <c r="CM81" s="746"/>
      <c r="CN81" s="747"/>
      <c r="CO81" s="747"/>
      <c r="CP81" s="747"/>
      <c r="CQ81" s="748"/>
      <c r="CR81" s="746"/>
      <c r="CS81" s="747"/>
      <c r="CT81" s="747"/>
      <c r="CU81" s="747"/>
      <c r="CV81" s="748"/>
      <c r="CW81" s="746"/>
      <c r="CX81" s="747"/>
      <c r="CY81" s="747"/>
      <c r="CZ81" s="747"/>
      <c r="DA81" s="748"/>
      <c r="DB81" s="746"/>
      <c r="DC81" s="747"/>
      <c r="DD81" s="747"/>
      <c r="DE81" s="747"/>
      <c r="DF81" s="748"/>
      <c r="DG81" s="746"/>
      <c r="DH81" s="747"/>
      <c r="DI81" s="747"/>
      <c r="DJ81" s="747"/>
      <c r="DK81" s="748"/>
      <c r="DL81" s="746"/>
      <c r="DM81" s="747"/>
      <c r="DN81" s="747"/>
      <c r="DO81" s="747"/>
      <c r="DP81" s="748"/>
      <c r="DQ81" s="746"/>
      <c r="DR81" s="747"/>
      <c r="DS81" s="747"/>
      <c r="DT81" s="747"/>
      <c r="DU81" s="748"/>
      <c r="DV81" s="749"/>
      <c r="DW81" s="750"/>
      <c r="DX81" s="750"/>
      <c r="DY81" s="750"/>
      <c r="DZ81" s="751"/>
      <c r="EA81" s="48"/>
    </row>
    <row r="82" spans="1:131" ht="26.25" customHeight="1" x14ac:dyDescent="0.2">
      <c r="A82" s="52">
        <v>15</v>
      </c>
      <c r="B82" s="691"/>
      <c r="C82" s="692"/>
      <c r="D82" s="692"/>
      <c r="E82" s="692"/>
      <c r="F82" s="692"/>
      <c r="G82" s="692"/>
      <c r="H82" s="692"/>
      <c r="I82" s="692"/>
      <c r="J82" s="692"/>
      <c r="K82" s="692"/>
      <c r="L82" s="692"/>
      <c r="M82" s="692"/>
      <c r="N82" s="692"/>
      <c r="O82" s="692"/>
      <c r="P82" s="693"/>
      <c r="Q82" s="694"/>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695"/>
      <c r="AY82" s="695"/>
      <c r="AZ82" s="701"/>
      <c r="BA82" s="701"/>
      <c r="BB82" s="701"/>
      <c r="BC82" s="701"/>
      <c r="BD82" s="702"/>
      <c r="BE82" s="55"/>
      <c r="BF82" s="55"/>
      <c r="BG82" s="55"/>
      <c r="BH82" s="55"/>
      <c r="BI82" s="55"/>
      <c r="BJ82" s="55"/>
      <c r="BK82" s="55"/>
      <c r="BL82" s="55"/>
      <c r="BM82" s="55"/>
      <c r="BN82" s="55"/>
      <c r="BO82" s="55"/>
      <c r="BP82" s="55"/>
      <c r="BQ82" s="52">
        <v>76</v>
      </c>
      <c r="BR82" s="73"/>
      <c r="BS82" s="749"/>
      <c r="BT82" s="750"/>
      <c r="BU82" s="750"/>
      <c r="BV82" s="750"/>
      <c r="BW82" s="750"/>
      <c r="BX82" s="750"/>
      <c r="BY82" s="750"/>
      <c r="BZ82" s="750"/>
      <c r="CA82" s="750"/>
      <c r="CB82" s="750"/>
      <c r="CC82" s="750"/>
      <c r="CD82" s="750"/>
      <c r="CE82" s="750"/>
      <c r="CF82" s="750"/>
      <c r="CG82" s="755"/>
      <c r="CH82" s="746"/>
      <c r="CI82" s="747"/>
      <c r="CJ82" s="747"/>
      <c r="CK82" s="747"/>
      <c r="CL82" s="748"/>
      <c r="CM82" s="746"/>
      <c r="CN82" s="747"/>
      <c r="CO82" s="747"/>
      <c r="CP82" s="747"/>
      <c r="CQ82" s="748"/>
      <c r="CR82" s="746"/>
      <c r="CS82" s="747"/>
      <c r="CT82" s="747"/>
      <c r="CU82" s="747"/>
      <c r="CV82" s="748"/>
      <c r="CW82" s="746"/>
      <c r="CX82" s="747"/>
      <c r="CY82" s="747"/>
      <c r="CZ82" s="747"/>
      <c r="DA82" s="748"/>
      <c r="DB82" s="746"/>
      <c r="DC82" s="747"/>
      <c r="DD82" s="747"/>
      <c r="DE82" s="747"/>
      <c r="DF82" s="748"/>
      <c r="DG82" s="746"/>
      <c r="DH82" s="747"/>
      <c r="DI82" s="747"/>
      <c r="DJ82" s="747"/>
      <c r="DK82" s="748"/>
      <c r="DL82" s="746"/>
      <c r="DM82" s="747"/>
      <c r="DN82" s="747"/>
      <c r="DO82" s="747"/>
      <c r="DP82" s="748"/>
      <c r="DQ82" s="746"/>
      <c r="DR82" s="747"/>
      <c r="DS82" s="747"/>
      <c r="DT82" s="747"/>
      <c r="DU82" s="748"/>
      <c r="DV82" s="749"/>
      <c r="DW82" s="750"/>
      <c r="DX82" s="750"/>
      <c r="DY82" s="750"/>
      <c r="DZ82" s="751"/>
      <c r="EA82" s="48"/>
    </row>
    <row r="83" spans="1:131" ht="26.25" customHeight="1" x14ac:dyDescent="0.2">
      <c r="A83" s="52">
        <v>16</v>
      </c>
      <c r="B83" s="691"/>
      <c r="C83" s="692"/>
      <c r="D83" s="692"/>
      <c r="E83" s="692"/>
      <c r="F83" s="692"/>
      <c r="G83" s="692"/>
      <c r="H83" s="692"/>
      <c r="I83" s="692"/>
      <c r="J83" s="692"/>
      <c r="K83" s="692"/>
      <c r="L83" s="692"/>
      <c r="M83" s="692"/>
      <c r="N83" s="692"/>
      <c r="O83" s="692"/>
      <c r="P83" s="693"/>
      <c r="Q83" s="694"/>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695"/>
      <c r="AY83" s="695"/>
      <c r="AZ83" s="701"/>
      <c r="BA83" s="701"/>
      <c r="BB83" s="701"/>
      <c r="BC83" s="701"/>
      <c r="BD83" s="702"/>
      <c r="BE83" s="55"/>
      <c r="BF83" s="55"/>
      <c r="BG83" s="55"/>
      <c r="BH83" s="55"/>
      <c r="BI83" s="55"/>
      <c r="BJ83" s="55"/>
      <c r="BK83" s="55"/>
      <c r="BL83" s="55"/>
      <c r="BM83" s="55"/>
      <c r="BN83" s="55"/>
      <c r="BO83" s="55"/>
      <c r="BP83" s="55"/>
      <c r="BQ83" s="52">
        <v>77</v>
      </c>
      <c r="BR83" s="73"/>
      <c r="BS83" s="749"/>
      <c r="BT83" s="750"/>
      <c r="BU83" s="750"/>
      <c r="BV83" s="750"/>
      <c r="BW83" s="750"/>
      <c r="BX83" s="750"/>
      <c r="BY83" s="750"/>
      <c r="BZ83" s="750"/>
      <c r="CA83" s="750"/>
      <c r="CB83" s="750"/>
      <c r="CC83" s="750"/>
      <c r="CD83" s="750"/>
      <c r="CE83" s="750"/>
      <c r="CF83" s="750"/>
      <c r="CG83" s="755"/>
      <c r="CH83" s="746"/>
      <c r="CI83" s="747"/>
      <c r="CJ83" s="747"/>
      <c r="CK83" s="747"/>
      <c r="CL83" s="748"/>
      <c r="CM83" s="746"/>
      <c r="CN83" s="747"/>
      <c r="CO83" s="747"/>
      <c r="CP83" s="747"/>
      <c r="CQ83" s="748"/>
      <c r="CR83" s="746"/>
      <c r="CS83" s="747"/>
      <c r="CT83" s="747"/>
      <c r="CU83" s="747"/>
      <c r="CV83" s="748"/>
      <c r="CW83" s="746"/>
      <c r="CX83" s="747"/>
      <c r="CY83" s="747"/>
      <c r="CZ83" s="747"/>
      <c r="DA83" s="748"/>
      <c r="DB83" s="746"/>
      <c r="DC83" s="747"/>
      <c r="DD83" s="747"/>
      <c r="DE83" s="747"/>
      <c r="DF83" s="748"/>
      <c r="DG83" s="746"/>
      <c r="DH83" s="747"/>
      <c r="DI83" s="747"/>
      <c r="DJ83" s="747"/>
      <c r="DK83" s="748"/>
      <c r="DL83" s="746"/>
      <c r="DM83" s="747"/>
      <c r="DN83" s="747"/>
      <c r="DO83" s="747"/>
      <c r="DP83" s="748"/>
      <c r="DQ83" s="746"/>
      <c r="DR83" s="747"/>
      <c r="DS83" s="747"/>
      <c r="DT83" s="747"/>
      <c r="DU83" s="748"/>
      <c r="DV83" s="749"/>
      <c r="DW83" s="750"/>
      <c r="DX83" s="750"/>
      <c r="DY83" s="750"/>
      <c r="DZ83" s="751"/>
      <c r="EA83" s="48"/>
    </row>
    <row r="84" spans="1:131" ht="26.25" customHeight="1" x14ac:dyDescent="0.2">
      <c r="A84" s="52">
        <v>17</v>
      </c>
      <c r="B84" s="691"/>
      <c r="C84" s="692"/>
      <c r="D84" s="692"/>
      <c r="E84" s="692"/>
      <c r="F84" s="692"/>
      <c r="G84" s="692"/>
      <c r="H84" s="692"/>
      <c r="I84" s="692"/>
      <c r="J84" s="692"/>
      <c r="K84" s="692"/>
      <c r="L84" s="692"/>
      <c r="M84" s="692"/>
      <c r="N84" s="692"/>
      <c r="O84" s="692"/>
      <c r="P84" s="693"/>
      <c r="Q84" s="694"/>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695"/>
      <c r="AY84" s="695"/>
      <c r="AZ84" s="701"/>
      <c r="BA84" s="701"/>
      <c r="BB84" s="701"/>
      <c r="BC84" s="701"/>
      <c r="BD84" s="702"/>
      <c r="BE84" s="55"/>
      <c r="BF84" s="55"/>
      <c r="BG84" s="55"/>
      <c r="BH84" s="55"/>
      <c r="BI84" s="55"/>
      <c r="BJ84" s="55"/>
      <c r="BK84" s="55"/>
      <c r="BL84" s="55"/>
      <c r="BM84" s="55"/>
      <c r="BN84" s="55"/>
      <c r="BO84" s="55"/>
      <c r="BP84" s="55"/>
      <c r="BQ84" s="52">
        <v>78</v>
      </c>
      <c r="BR84" s="73"/>
      <c r="BS84" s="749"/>
      <c r="BT84" s="750"/>
      <c r="BU84" s="750"/>
      <c r="BV84" s="750"/>
      <c r="BW84" s="750"/>
      <c r="BX84" s="750"/>
      <c r="BY84" s="750"/>
      <c r="BZ84" s="750"/>
      <c r="CA84" s="750"/>
      <c r="CB84" s="750"/>
      <c r="CC84" s="750"/>
      <c r="CD84" s="750"/>
      <c r="CE84" s="750"/>
      <c r="CF84" s="750"/>
      <c r="CG84" s="755"/>
      <c r="CH84" s="746"/>
      <c r="CI84" s="747"/>
      <c r="CJ84" s="747"/>
      <c r="CK84" s="747"/>
      <c r="CL84" s="748"/>
      <c r="CM84" s="746"/>
      <c r="CN84" s="747"/>
      <c r="CO84" s="747"/>
      <c r="CP84" s="747"/>
      <c r="CQ84" s="748"/>
      <c r="CR84" s="746"/>
      <c r="CS84" s="747"/>
      <c r="CT84" s="747"/>
      <c r="CU84" s="747"/>
      <c r="CV84" s="748"/>
      <c r="CW84" s="746"/>
      <c r="CX84" s="747"/>
      <c r="CY84" s="747"/>
      <c r="CZ84" s="747"/>
      <c r="DA84" s="748"/>
      <c r="DB84" s="746"/>
      <c r="DC84" s="747"/>
      <c r="DD84" s="747"/>
      <c r="DE84" s="747"/>
      <c r="DF84" s="748"/>
      <c r="DG84" s="746"/>
      <c r="DH84" s="747"/>
      <c r="DI84" s="747"/>
      <c r="DJ84" s="747"/>
      <c r="DK84" s="748"/>
      <c r="DL84" s="746"/>
      <c r="DM84" s="747"/>
      <c r="DN84" s="747"/>
      <c r="DO84" s="747"/>
      <c r="DP84" s="748"/>
      <c r="DQ84" s="746"/>
      <c r="DR84" s="747"/>
      <c r="DS84" s="747"/>
      <c r="DT84" s="747"/>
      <c r="DU84" s="748"/>
      <c r="DV84" s="749"/>
      <c r="DW84" s="750"/>
      <c r="DX84" s="750"/>
      <c r="DY84" s="750"/>
      <c r="DZ84" s="751"/>
      <c r="EA84" s="48"/>
    </row>
    <row r="85" spans="1:131" ht="26.25" customHeight="1" x14ac:dyDescent="0.2">
      <c r="A85" s="52">
        <v>18</v>
      </c>
      <c r="B85" s="691"/>
      <c r="C85" s="692"/>
      <c r="D85" s="692"/>
      <c r="E85" s="692"/>
      <c r="F85" s="692"/>
      <c r="G85" s="692"/>
      <c r="H85" s="692"/>
      <c r="I85" s="692"/>
      <c r="J85" s="692"/>
      <c r="K85" s="692"/>
      <c r="L85" s="692"/>
      <c r="M85" s="692"/>
      <c r="N85" s="692"/>
      <c r="O85" s="692"/>
      <c r="P85" s="693"/>
      <c r="Q85" s="694"/>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695"/>
      <c r="AY85" s="695"/>
      <c r="AZ85" s="701"/>
      <c r="BA85" s="701"/>
      <c r="BB85" s="701"/>
      <c r="BC85" s="701"/>
      <c r="BD85" s="702"/>
      <c r="BE85" s="55"/>
      <c r="BF85" s="55"/>
      <c r="BG85" s="55"/>
      <c r="BH85" s="55"/>
      <c r="BI85" s="55"/>
      <c r="BJ85" s="55"/>
      <c r="BK85" s="55"/>
      <c r="BL85" s="55"/>
      <c r="BM85" s="55"/>
      <c r="BN85" s="55"/>
      <c r="BO85" s="55"/>
      <c r="BP85" s="55"/>
      <c r="BQ85" s="52">
        <v>79</v>
      </c>
      <c r="BR85" s="73"/>
      <c r="BS85" s="749"/>
      <c r="BT85" s="750"/>
      <c r="BU85" s="750"/>
      <c r="BV85" s="750"/>
      <c r="BW85" s="750"/>
      <c r="BX85" s="750"/>
      <c r="BY85" s="750"/>
      <c r="BZ85" s="750"/>
      <c r="CA85" s="750"/>
      <c r="CB85" s="750"/>
      <c r="CC85" s="750"/>
      <c r="CD85" s="750"/>
      <c r="CE85" s="750"/>
      <c r="CF85" s="750"/>
      <c r="CG85" s="755"/>
      <c r="CH85" s="746"/>
      <c r="CI85" s="747"/>
      <c r="CJ85" s="747"/>
      <c r="CK85" s="747"/>
      <c r="CL85" s="748"/>
      <c r="CM85" s="746"/>
      <c r="CN85" s="747"/>
      <c r="CO85" s="747"/>
      <c r="CP85" s="747"/>
      <c r="CQ85" s="748"/>
      <c r="CR85" s="746"/>
      <c r="CS85" s="747"/>
      <c r="CT85" s="747"/>
      <c r="CU85" s="747"/>
      <c r="CV85" s="748"/>
      <c r="CW85" s="746"/>
      <c r="CX85" s="747"/>
      <c r="CY85" s="747"/>
      <c r="CZ85" s="747"/>
      <c r="DA85" s="748"/>
      <c r="DB85" s="746"/>
      <c r="DC85" s="747"/>
      <c r="DD85" s="747"/>
      <c r="DE85" s="747"/>
      <c r="DF85" s="748"/>
      <c r="DG85" s="746"/>
      <c r="DH85" s="747"/>
      <c r="DI85" s="747"/>
      <c r="DJ85" s="747"/>
      <c r="DK85" s="748"/>
      <c r="DL85" s="746"/>
      <c r="DM85" s="747"/>
      <c r="DN85" s="747"/>
      <c r="DO85" s="747"/>
      <c r="DP85" s="748"/>
      <c r="DQ85" s="746"/>
      <c r="DR85" s="747"/>
      <c r="DS85" s="747"/>
      <c r="DT85" s="747"/>
      <c r="DU85" s="748"/>
      <c r="DV85" s="749"/>
      <c r="DW85" s="750"/>
      <c r="DX85" s="750"/>
      <c r="DY85" s="750"/>
      <c r="DZ85" s="751"/>
      <c r="EA85" s="48"/>
    </row>
    <row r="86" spans="1:131" ht="26.25" customHeight="1" x14ac:dyDescent="0.2">
      <c r="A86" s="52">
        <v>19</v>
      </c>
      <c r="B86" s="691"/>
      <c r="C86" s="692"/>
      <c r="D86" s="692"/>
      <c r="E86" s="692"/>
      <c r="F86" s="692"/>
      <c r="G86" s="692"/>
      <c r="H86" s="692"/>
      <c r="I86" s="692"/>
      <c r="J86" s="692"/>
      <c r="K86" s="692"/>
      <c r="L86" s="692"/>
      <c r="M86" s="692"/>
      <c r="N86" s="692"/>
      <c r="O86" s="692"/>
      <c r="P86" s="693"/>
      <c r="Q86" s="694"/>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695"/>
      <c r="AT86" s="695"/>
      <c r="AU86" s="695"/>
      <c r="AV86" s="695"/>
      <c r="AW86" s="695"/>
      <c r="AX86" s="695"/>
      <c r="AY86" s="695"/>
      <c r="AZ86" s="701"/>
      <c r="BA86" s="701"/>
      <c r="BB86" s="701"/>
      <c r="BC86" s="701"/>
      <c r="BD86" s="702"/>
      <c r="BE86" s="55"/>
      <c r="BF86" s="55"/>
      <c r="BG86" s="55"/>
      <c r="BH86" s="55"/>
      <c r="BI86" s="55"/>
      <c r="BJ86" s="55"/>
      <c r="BK86" s="55"/>
      <c r="BL86" s="55"/>
      <c r="BM86" s="55"/>
      <c r="BN86" s="55"/>
      <c r="BO86" s="55"/>
      <c r="BP86" s="55"/>
      <c r="BQ86" s="52">
        <v>80</v>
      </c>
      <c r="BR86" s="73"/>
      <c r="BS86" s="749"/>
      <c r="BT86" s="750"/>
      <c r="BU86" s="750"/>
      <c r="BV86" s="750"/>
      <c r="BW86" s="750"/>
      <c r="BX86" s="750"/>
      <c r="BY86" s="750"/>
      <c r="BZ86" s="750"/>
      <c r="CA86" s="750"/>
      <c r="CB86" s="750"/>
      <c r="CC86" s="750"/>
      <c r="CD86" s="750"/>
      <c r="CE86" s="750"/>
      <c r="CF86" s="750"/>
      <c r="CG86" s="755"/>
      <c r="CH86" s="746"/>
      <c r="CI86" s="747"/>
      <c r="CJ86" s="747"/>
      <c r="CK86" s="747"/>
      <c r="CL86" s="748"/>
      <c r="CM86" s="746"/>
      <c r="CN86" s="747"/>
      <c r="CO86" s="747"/>
      <c r="CP86" s="747"/>
      <c r="CQ86" s="748"/>
      <c r="CR86" s="746"/>
      <c r="CS86" s="747"/>
      <c r="CT86" s="747"/>
      <c r="CU86" s="747"/>
      <c r="CV86" s="748"/>
      <c r="CW86" s="746"/>
      <c r="CX86" s="747"/>
      <c r="CY86" s="747"/>
      <c r="CZ86" s="747"/>
      <c r="DA86" s="748"/>
      <c r="DB86" s="746"/>
      <c r="DC86" s="747"/>
      <c r="DD86" s="747"/>
      <c r="DE86" s="747"/>
      <c r="DF86" s="748"/>
      <c r="DG86" s="746"/>
      <c r="DH86" s="747"/>
      <c r="DI86" s="747"/>
      <c r="DJ86" s="747"/>
      <c r="DK86" s="748"/>
      <c r="DL86" s="746"/>
      <c r="DM86" s="747"/>
      <c r="DN86" s="747"/>
      <c r="DO86" s="747"/>
      <c r="DP86" s="748"/>
      <c r="DQ86" s="746"/>
      <c r="DR86" s="747"/>
      <c r="DS86" s="747"/>
      <c r="DT86" s="747"/>
      <c r="DU86" s="748"/>
      <c r="DV86" s="749"/>
      <c r="DW86" s="750"/>
      <c r="DX86" s="750"/>
      <c r="DY86" s="750"/>
      <c r="DZ86" s="751"/>
      <c r="EA86" s="48"/>
    </row>
    <row r="87" spans="1:131" ht="26.25" customHeight="1" x14ac:dyDescent="0.2">
      <c r="A87" s="57">
        <v>20</v>
      </c>
      <c r="B87" s="756"/>
      <c r="C87" s="757"/>
      <c r="D87" s="757"/>
      <c r="E87" s="757"/>
      <c r="F87" s="757"/>
      <c r="G87" s="757"/>
      <c r="H87" s="757"/>
      <c r="I87" s="757"/>
      <c r="J87" s="757"/>
      <c r="K87" s="757"/>
      <c r="L87" s="757"/>
      <c r="M87" s="757"/>
      <c r="N87" s="757"/>
      <c r="O87" s="757"/>
      <c r="P87" s="758"/>
      <c r="Q87" s="759"/>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1"/>
      <c r="BA87" s="761"/>
      <c r="BB87" s="761"/>
      <c r="BC87" s="761"/>
      <c r="BD87" s="762"/>
      <c r="BE87" s="55"/>
      <c r="BF87" s="55"/>
      <c r="BG87" s="55"/>
      <c r="BH87" s="55"/>
      <c r="BI87" s="55"/>
      <c r="BJ87" s="55"/>
      <c r="BK87" s="55"/>
      <c r="BL87" s="55"/>
      <c r="BM87" s="55"/>
      <c r="BN87" s="55"/>
      <c r="BO87" s="55"/>
      <c r="BP87" s="55"/>
      <c r="BQ87" s="52">
        <v>81</v>
      </c>
      <c r="BR87" s="73"/>
      <c r="BS87" s="749"/>
      <c r="BT87" s="750"/>
      <c r="BU87" s="750"/>
      <c r="BV87" s="750"/>
      <c r="BW87" s="750"/>
      <c r="BX87" s="750"/>
      <c r="BY87" s="750"/>
      <c r="BZ87" s="750"/>
      <c r="CA87" s="750"/>
      <c r="CB87" s="750"/>
      <c r="CC87" s="750"/>
      <c r="CD87" s="750"/>
      <c r="CE87" s="750"/>
      <c r="CF87" s="750"/>
      <c r="CG87" s="755"/>
      <c r="CH87" s="746"/>
      <c r="CI87" s="747"/>
      <c r="CJ87" s="747"/>
      <c r="CK87" s="747"/>
      <c r="CL87" s="748"/>
      <c r="CM87" s="746"/>
      <c r="CN87" s="747"/>
      <c r="CO87" s="747"/>
      <c r="CP87" s="747"/>
      <c r="CQ87" s="748"/>
      <c r="CR87" s="746"/>
      <c r="CS87" s="747"/>
      <c r="CT87" s="747"/>
      <c r="CU87" s="747"/>
      <c r="CV87" s="748"/>
      <c r="CW87" s="746"/>
      <c r="CX87" s="747"/>
      <c r="CY87" s="747"/>
      <c r="CZ87" s="747"/>
      <c r="DA87" s="748"/>
      <c r="DB87" s="746"/>
      <c r="DC87" s="747"/>
      <c r="DD87" s="747"/>
      <c r="DE87" s="747"/>
      <c r="DF87" s="748"/>
      <c r="DG87" s="746"/>
      <c r="DH87" s="747"/>
      <c r="DI87" s="747"/>
      <c r="DJ87" s="747"/>
      <c r="DK87" s="748"/>
      <c r="DL87" s="746"/>
      <c r="DM87" s="747"/>
      <c r="DN87" s="747"/>
      <c r="DO87" s="747"/>
      <c r="DP87" s="748"/>
      <c r="DQ87" s="746"/>
      <c r="DR87" s="747"/>
      <c r="DS87" s="747"/>
      <c r="DT87" s="747"/>
      <c r="DU87" s="748"/>
      <c r="DV87" s="749"/>
      <c r="DW87" s="750"/>
      <c r="DX87" s="750"/>
      <c r="DY87" s="750"/>
      <c r="DZ87" s="751"/>
      <c r="EA87" s="48"/>
    </row>
    <row r="88" spans="1:131" ht="26.25" customHeight="1" x14ac:dyDescent="0.2">
      <c r="A88" s="53" t="s">
        <v>253</v>
      </c>
      <c r="B88" s="708" t="s">
        <v>184</v>
      </c>
      <c r="C88" s="709"/>
      <c r="D88" s="709"/>
      <c r="E88" s="709"/>
      <c r="F88" s="709"/>
      <c r="G88" s="709"/>
      <c r="H88" s="709"/>
      <c r="I88" s="709"/>
      <c r="J88" s="709"/>
      <c r="K88" s="709"/>
      <c r="L88" s="709"/>
      <c r="M88" s="709"/>
      <c r="N88" s="709"/>
      <c r="O88" s="709"/>
      <c r="P88" s="710"/>
      <c r="Q88" s="752"/>
      <c r="R88" s="717"/>
      <c r="S88" s="717"/>
      <c r="T88" s="717"/>
      <c r="U88" s="717"/>
      <c r="V88" s="717"/>
      <c r="W88" s="717"/>
      <c r="X88" s="717"/>
      <c r="Y88" s="717"/>
      <c r="Z88" s="717"/>
      <c r="AA88" s="717"/>
      <c r="AB88" s="717"/>
      <c r="AC88" s="717"/>
      <c r="AD88" s="717"/>
      <c r="AE88" s="717"/>
      <c r="AF88" s="712">
        <f>SUM(AF68:AJ73)</f>
        <v>4646</v>
      </c>
      <c r="AG88" s="712"/>
      <c r="AH88" s="712"/>
      <c r="AI88" s="712"/>
      <c r="AJ88" s="712"/>
      <c r="AK88" s="717"/>
      <c r="AL88" s="717"/>
      <c r="AM88" s="717"/>
      <c r="AN88" s="717"/>
      <c r="AO88" s="717"/>
      <c r="AP88" s="712">
        <f>SUM(AP68:AT73)</f>
        <v>45</v>
      </c>
      <c r="AQ88" s="712"/>
      <c r="AR88" s="712"/>
      <c r="AS88" s="712"/>
      <c r="AT88" s="712"/>
      <c r="AU88" s="712">
        <f>SUM(AU68:AY73)</f>
        <v>28</v>
      </c>
      <c r="AV88" s="712"/>
      <c r="AW88" s="712"/>
      <c r="AX88" s="712"/>
      <c r="AY88" s="712"/>
      <c r="AZ88" s="718"/>
      <c r="BA88" s="718"/>
      <c r="BB88" s="718"/>
      <c r="BC88" s="718"/>
      <c r="BD88" s="719"/>
      <c r="BE88" s="55"/>
      <c r="BF88" s="55"/>
      <c r="BG88" s="55"/>
      <c r="BH88" s="55"/>
      <c r="BI88" s="55"/>
      <c r="BJ88" s="55"/>
      <c r="BK88" s="55"/>
      <c r="BL88" s="55"/>
      <c r="BM88" s="55"/>
      <c r="BN88" s="55"/>
      <c r="BO88" s="55"/>
      <c r="BP88" s="55"/>
      <c r="BQ88" s="52">
        <v>82</v>
      </c>
      <c r="BR88" s="73"/>
      <c r="BS88" s="749"/>
      <c r="BT88" s="750"/>
      <c r="BU88" s="750"/>
      <c r="BV88" s="750"/>
      <c r="BW88" s="750"/>
      <c r="BX88" s="750"/>
      <c r="BY88" s="750"/>
      <c r="BZ88" s="750"/>
      <c r="CA88" s="750"/>
      <c r="CB88" s="750"/>
      <c r="CC88" s="750"/>
      <c r="CD88" s="750"/>
      <c r="CE88" s="750"/>
      <c r="CF88" s="750"/>
      <c r="CG88" s="755"/>
      <c r="CH88" s="746"/>
      <c r="CI88" s="747"/>
      <c r="CJ88" s="747"/>
      <c r="CK88" s="747"/>
      <c r="CL88" s="748"/>
      <c r="CM88" s="746"/>
      <c r="CN88" s="747"/>
      <c r="CO88" s="747"/>
      <c r="CP88" s="747"/>
      <c r="CQ88" s="748"/>
      <c r="CR88" s="746"/>
      <c r="CS88" s="747"/>
      <c r="CT88" s="747"/>
      <c r="CU88" s="747"/>
      <c r="CV88" s="748"/>
      <c r="CW88" s="746"/>
      <c r="CX88" s="747"/>
      <c r="CY88" s="747"/>
      <c r="CZ88" s="747"/>
      <c r="DA88" s="748"/>
      <c r="DB88" s="746"/>
      <c r="DC88" s="747"/>
      <c r="DD88" s="747"/>
      <c r="DE88" s="747"/>
      <c r="DF88" s="748"/>
      <c r="DG88" s="746"/>
      <c r="DH88" s="747"/>
      <c r="DI88" s="747"/>
      <c r="DJ88" s="747"/>
      <c r="DK88" s="748"/>
      <c r="DL88" s="746"/>
      <c r="DM88" s="747"/>
      <c r="DN88" s="747"/>
      <c r="DO88" s="747"/>
      <c r="DP88" s="748"/>
      <c r="DQ88" s="746"/>
      <c r="DR88" s="747"/>
      <c r="DS88" s="747"/>
      <c r="DT88" s="747"/>
      <c r="DU88" s="748"/>
      <c r="DV88" s="749"/>
      <c r="DW88" s="750"/>
      <c r="DX88" s="750"/>
      <c r="DY88" s="750"/>
      <c r="DZ88" s="751"/>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49"/>
      <c r="BT89" s="750"/>
      <c r="BU89" s="750"/>
      <c r="BV89" s="750"/>
      <c r="BW89" s="750"/>
      <c r="BX89" s="750"/>
      <c r="BY89" s="750"/>
      <c r="BZ89" s="750"/>
      <c r="CA89" s="750"/>
      <c r="CB89" s="750"/>
      <c r="CC89" s="750"/>
      <c r="CD89" s="750"/>
      <c r="CE89" s="750"/>
      <c r="CF89" s="750"/>
      <c r="CG89" s="755"/>
      <c r="CH89" s="746"/>
      <c r="CI89" s="747"/>
      <c r="CJ89" s="747"/>
      <c r="CK89" s="747"/>
      <c r="CL89" s="748"/>
      <c r="CM89" s="746"/>
      <c r="CN89" s="747"/>
      <c r="CO89" s="747"/>
      <c r="CP89" s="747"/>
      <c r="CQ89" s="748"/>
      <c r="CR89" s="746"/>
      <c r="CS89" s="747"/>
      <c r="CT89" s="747"/>
      <c r="CU89" s="747"/>
      <c r="CV89" s="748"/>
      <c r="CW89" s="746"/>
      <c r="CX89" s="747"/>
      <c r="CY89" s="747"/>
      <c r="CZ89" s="747"/>
      <c r="DA89" s="748"/>
      <c r="DB89" s="746"/>
      <c r="DC89" s="747"/>
      <c r="DD89" s="747"/>
      <c r="DE89" s="747"/>
      <c r="DF89" s="748"/>
      <c r="DG89" s="746"/>
      <c r="DH89" s="747"/>
      <c r="DI89" s="747"/>
      <c r="DJ89" s="747"/>
      <c r="DK89" s="748"/>
      <c r="DL89" s="746"/>
      <c r="DM89" s="747"/>
      <c r="DN89" s="747"/>
      <c r="DO89" s="747"/>
      <c r="DP89" s="748"/>
      <c r="DQ89" s="746"/>
      <c r="DR89" s="747"/>
      <c r="DS89" s="747"/>
      <c r="DT89" s="747"/>
      <c r="DU89" s="748"/>
      <c r="DV89" s="749"/>
      <c r="DW89" s="750"/>
      <c r="DX89" s="750"/>
      <c r="DY89" s="750"/>
      <c r="DZ89" s="751"/>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49"/>
      <c r="BT90" s="750"/>
      <c r="BU90" s="750"/>
      <c r="BV90" s="750"/>
      <c r="BW90" s="750"/>
      <c r="BX90" s="750"/>
      <c r="BY90" s="750"/>
      <c r="BZ90" s="750"/>
      <c r="CA90" s="750"/>
      <c r="CB90" s="750"/>
      <c r="CC90" s="750"/>
      <c r="CD90" s="750"/>
      <c r="CE90" s="750"/>
      <c r="CF90" s="750"/>
      <c r="CG90" s="755"/>
      <c r="CH90" s="746"/>
      <c r="CI90" s="747"/>
      <c r="CJ90" s="747"/>
      <c r="CK90" s="747"/>
      <c r="CL90" s="748"/>
      <c r="CM90" s="746"/>
      <c r="CN90" s="747"/>
      <c r="CO90" s="747"/>
      <c r="CP90" s="747"/>
      <c r="CQ90" s="748"/>
      <c r="CR90" s="746"/>
      <c r="CS90" s="747"/>
      <c r="CT90" s="747"/>
      <c r="CU90" s="747"/>
      <c r="CV90" s="748"/>
      <c r="CW90" s="746"/>
      <c r="CX90" s="747"/>
      <c r="CY90" s="747"/>
      <c r="CZ90" s="747"/>
      <c r="DA90" s="748"/>
      <c r="DB90" s="746"/>
      <c r="DC90" s="747"/>
      <c r="DD90" s="747"/>
      <c r="DE90" s="747"/>
      <c r="DF90" s="748"/>
      <c r="DG90" s="746"/>
      <c r="DH90" s="747"/>
      <c r="DI90" s="747"/>
      <c r="DJ90" s="747"/>
      <c r="DK90" s="748"/>
      <c r="DL90" s="746"/>
      <c r="DM90" s="747"/>
      <c r="DN90" s="747"/>
      <c r="DO90" s="747"/>
      <c r="DP90" s="748"/>
      <c r="DQ90" s="746"/>
      <c r="DR90" s="747"/>
      <c r="DS90" s="747"/>
      <c r="DT90" s="747"/>
      <c r="DU90" s="748"/>
      <c r="DV90" s="749"/>
      <c r="DW90" s="750"/>
      <c r="DX90" s="750"/>
      <c r="DY90" s="750"/>
      <c r="DZ90" s="751"/>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49"/>
      <c r="BT91" s="750"/>
      <c r="BU91" s="750"/>
      <c r="BV91" s="750"/>
      <c r="BW91" s="750"/>
      <c r="BX91" s="750"/>
      <c r="BY91" s="750"/>
      <c r="BZ91" s="750"/>
      <c r="CA91" s="750"/>
      <c r="CB91" s="750"/>
      <c r="CC91" s="750"/>
      <c r="CD91" s="750"/>
      <c r="CE91" s="750"/>
      <c r="CF91" s="750"/>
      <c r="CG91" s="755"/>
      <c r="CH91" s="746"/>
      <c r="CI91" s="747"/>
      <c r="CJ91" s="747"/>
      <c r="CK91" s="747"/>
      <c r="CL91" s="748"/>
      <c r="CM91" s="746"/>
      <c r="CN91" s="747"/>
      <c r="CO91" s="747"/>
      <c r="CP91" s="747"/>
      <c r="CQ91" s="748"/>
      <c r="CR91" s="746"/>
      <c r="CS91" s="747"/>
      <c r="CT91" s="747"/>
      <c r="CU91" s="747"/>
      <c r="CV91" s="748"/>
      <c r="CW91" s="746"/>
      <c r="CX91" s="747"/>
      <c r="CY91" s="747"/>
      <c r="CZ91" s="747"/>
      <c r="DA91" s="748"/>
      <c r="DB91" s="746"/>
      <c r="DC91" s="747"/>
      <c r="DD91" s="747"/>
      <c r="DE91" s="747"/>
      <c r="DF91" s="748"/>
      <c r="DG91" s="746"/>
      <c r="DH91" s="747"/>
      <c r="DI91" s="747"/>
      <c r="DJ91" s="747"/>
      <c r="DK91" s="748"/>
      <c r="DL91" s="746"/>
      <c r="DM91" s="747"/>
      <c r="DN91" s="747"/>
      <c r="DO91" s="747"/>
      <c r="DP91" s="748"/>
      <c r="DQ91" s="746"/>
      <c r="DR91" s="747"/>
      <c r="DS91" s="747"/>
      <c r="DT91" s="747"/>
      <c r="DU91" s="748"/>
      <c r="DV91" s="749"/>
      <c r="DW91" s="750"/>
      <c r="DX91" s="750"/>
      <c r="DY91" s="750"/>
      <c r="DZ91" s="751"/>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49"/>
      <c r="BT92" s="750"/>
      <c r="BU92" s="750"/>
      <c r="BV92" s="750"/>
      <c r="BW92" s="750"/>
      <c r="BX92" s="750"/>
      <c r="BY92" s="750"/>
      <c r="BZ92" s="750"/>
      <c r="CA92" s="750"/>
      <c r="CB92" s="750"/>
      <c r="CC92" s="750"/>
      <c r="CD92" s="750"/>
      <c r="CE92" s="750"/>
      <c r="CF92" s="750"/>
      <c r="CG92" s="755"/>
      <c r="CH92" s="746"/>
      <c r="CI92" s="747"/>
      <c r="CJ92" s="747"/>
      <c r="CK92" s="747"/>
      <c r="CL92" s="748"/>
      <c r="CM92" s="746"/>
      <c r="CN92" s="747"/>
      <c r="CO92" s="747"/>
      <c r="CP92" s="747"/>
      <c r="CQ92" s="748"/>
      <c r="CR92" s="746"/>
      <c r="CS92" s="747"/>
      <c r="CT92" s="747"/>
      <c r="CU92" s="747"/>
      <c r="CV92" s="748"/>
      <c r="CW92" s="746"/>
      <c r="CX92" s="747"/>
      <c r="CY92" s="747"/>
      <c r="CZ92" s="747"/>
      <c r="DA92" s="748"/>
      <c r="DB92" s="746"/>
      <c r="DC92" s="747"/>
      <c r="DD92" s="747"/>
      <c r="DE92" s="747"/>
      <c r="DF92" s="748"/>
      <c r="DG92" s="746"/>
      <c r="DH92" s="747"/>
      <c r="DI92" s="747"/>
      <c r="DJ92" s="747"/>
      <c r="DK92" s="748"/>
      <c r="DL92" s="746"/>
      <c r="DM92" s="747"/>
      <c r="DN92" s="747"/>
      <c r="DO92" s="747"/>
      <c r="DP92" s="748"/>
      <c r="DQ92" s="746"/>
      <c r="DR92" s="747"/>
      <c r="DS92" s="747"/>
      <c r="DT92" s="747"/>
      <c r="DU92" s="748"/>
      <c r="DV92" s="749"/>
      <c r="DW92" s="750"/>
      <c r="DX92" s="750"/>
      <c r="DY92" s="750"/>
      <c r="DZ92" s="751"/>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49"/>
      <c r="BT93" s="750"/>
      <c r="BU93" s="750"/>
      <c r="BV93" s="750"/>
      <c r="BW93" s="750"/>
      <c r="BX93" s="750"/>
      <c r="BY93" s="750"/>
      <c r="BZ93" s="750"/>
      <c r="CA93" s="750"/>
      <c r="CB93" s="750"/>
      <c r="CC93" s="750"/>
      <c r="CD93" s="750"/>
      <c r="CE93" s="750"/>
      <c r="CF93" s="750"/>
      <c r="CG93" s="755"/>
      <c r="CH93" s="746"/>
      <c r="CI93" s="747"/>
      <c r="CJ93" s="747"/>
      <c r="CK93" s="747"/>
      <c r="CL93" s="748"/>
      <c r="CM93" s="746"/>
      <c r="CN93" s="747"/>
      <c r="CO93" s="747"/>
      <c r="CP93" s="747"/>
      <c r="CQ93" s="748"/>
      <c r="CR93" s="746"/>
      <c r="CS93" s="747"/>
      <c r="CT93" s="747"/>
      <c r="CU93" s="747"/>
      <c r="CV93" s="748"/>
      <c r="CW93" s="746"/>
      <c r="CX93" s="747"/>
      <c r="CY93" s="747"/>
      <c r="CZ93" s="747"/>
      <c r="DA93" s="748"/>
      <c r="DB93" s="746"/>
      <c r="DC93" s="747"/>
      <c r="DD93" s="747"/>
      <c r="DE93" s="747"/>
      <c r="DF93" s="748"/>
      <c r="DG93" s="746"/>
      <c r="DH93" s="747"/>
      <c r="DI93" s="747"/>
      <c r="DJ93" s="747"/>
      <c r="DK93" s="748"/>
      <c r="DL93" s="746"/>
      <c r="DM93" s="747"/>
      <c r="DN93" s="747"/>
      <c r="DO93" s="747"/>
      <c r="DP93" s="748"/>
      <c r="DQ93" s="746"/>
      <c r="DR93" s="747"/>
      <c r="DS93" s="747"/>
      <c r="DT93" s="747"/>
      <c r="DU93" s="748"/>
      <c r="DV93" s="749"/>
      <c r="DW93" s="750"/>
      <c r="DX93" s="750"/>
      <c r="DY93" s="750"/>
      <c r="DZ93" s="751"/>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49"/>
      <c r="BT94" s="750"/>
      <c r="BU94" s="750"/>
      <c r="BV94" s="750"/>
      <c r="BW94" s="750"/>
      <c r="BX94" s="750"/>
      <c r="BY94" s="750"/>
      <c r="BZ94" s="750"/>
      <c r="CA94" s="750"/>
      <c r="CB94" s="750"/>
      <c r="CC94" s="750"/>
      <c r="CD94" s="750"/>
      <c r="CE94" s="750"/>
      <c r="CF94" s="750"/>
      <c r="CG94" s="755"/>
      <c r="CH94" s="746"/>
      <c r="CI94" s="747"/>
      <c r="CJ94" s="747"/>
      <c r="CK94" s="747"/>
      <c r="CL94" s="748"/>
      <c r="CM94" s="746"/>
      <c r="CN94" s="747"/>
      <c r="CO94" s="747"/>
      <c r="CP94" s="747"/>
      <c r="CQ94" s="748"/>
      <c r="CR94" s="746"/>
      <c r="CS94" s="747"/>
      <c r="CT94" s="747"/>
      <c r="CU94" s="747"/>
      <c r="CV94" s="748"/>
      <c r="CW94" s="746"/>
      <c r="CX94" s="747"/>
      <c r="CY94" s="747"/>
      <c r="CZ94" s="747"/>
      <c r="DA94" s="748"/>
      <c r="DB94" s="746"/>
      <c r="DC94" s="747"/>
      <c r="DD94" s="747"/>
      <c r="DE94" s="747"/>
      <c r="DF94" s="748"/>
      <c r="DG94" s="746"/>
      <c r="DH94" s="747"/>
      <c r="DI94" s="747"/>
      <c r="DJ94" s="747"/>
      <c r="DK94" s="748"/>
      <c r="DL94" s="746"/>
      <c r="DM94" s="747"/>
      <c r="DN94" s="747"/>
      <c r="DO94" s="747"/>
      <c r="DP94" s="748"/>
      <c r="DQ94" s="746"/>
      <c r="DR94" s="747"/>
      <c r="DS94" s="747"/>
      <c r="DT94" s="747"/>
      <c r="DU94" s="748"/>
      <c r="DV94" s="749"/>
      <c r="DW94" s="750"/>
      <c r="DX94" s="750"/>
      <c r="DY94" s="750"/>
      <c r="DZ94" s="751"/>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49"/>
      <c r="BT95" s="750"/>
      <c r="BU95" s="750"/>
      <c r="BV95" s="750"/>
      <c r="BW95" s="750"/>
      <c r="BX95" s="750"/>
      <c r="BY95" s="750"/>
      <c r="BZ95" s="750"/>
      <c r="CA95" s="750"/>
      <c r="CB95" s="750"/>
      <c r="CC95" s="750"/>
      <c r="CD95" s="750"/>
      <c r="CE95" s="750"/>
      <c r="CF95" s="750"/>
      <c r="CG95" s="755"/>
      <c r="CH95" s="746"/>
      <c r="CI95" s="747"/>
      <c r="CJ95" s="747"/>
      <c r="CK95" s="747"/>
      <c r="CL95" s="748"/>
      <c r="CM95" s="746"/>
      <c r="CN95" s="747"/>
      <c r="CO95" s="747"/>
      <c r="CP95" s="747"/>
      <c r="CQ95" s="748"/>
      <c r="CR95" s="746"/>
      <c r="CS95" s="747"/>
      <c r="CT95" s="747"/>
      <c r="CU95" s="747"/>
      <c r="CV95" s="748"/>
      <c r="CW95" s="746"/>
      <c r="CX95" s="747"/>
      <c r="CY95" s="747"/>
      <c r="CZ95" s="747"/>
      <c r="DA95" s="748"/>
      <c r="DB95" s="746"/>
      <c r="DC95" s="747"/>
      <c r="DD95" s="747"/>
      <c r="DE95" s="747"/>
      <c r="DF95" s="748"/>
      <c r="DG95" s="746"/>
      <c r="DH95" s="747"/>
      <c r="DI95" s="747"/>
      <c r="DJ95" s="747"/>
      <c r="DK95" s="748"/>
      <c r="DL95" s="746"/>
      <c r="DM95" s="747"/>
      <c r="DN95" s="747"/>
      <c r="DO95" s="747"/>
      <c r="DP95" s="748"/>
      <c r="DQ95" s="746"/>
      <c r="DR95" s="747"/>
      <c r="DS95" s="747"/>
      <c r="DT95" s="747"/>
      <c r="DU95" s="748"/>
      <c r="DV95" s="749"/>
      <c r="DW95" s="750"/>
      <c r="DX95" s="750"/>
      <c r="DY95" s="750"/>
      <c r="DZ95" s="751"/>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49"/>
      <c r="BT96" s="750"/>
      <c r="BU96" s="750"/>
      <c r="BV96" s="750"/>
      <c r="BW96" s="750"/>
      <c r="BX96" s="750"/>
      <c r="BY96" s="750"/>
      <c r="BZ96" s="750"/>
      <c r="CA96" s="750"/>
      <c r="CB96" s="750"/>
      <c r="CC96" s="750"/>
      <c r="CD96" s="750"/>
      <c r="CE96" s="750"/>
      <c r="CF96" s="750"/>
      <c r="CG96" s="755"/>
      <c r="CH96" s="746"/>
      <c r="CI96" s="747"/>
      <c r="CJ96" s="747"/>
      <c r="CK96" s="747"/>
      <c r="CL96" s="748"/>
      <c r="CM96" s="746"/>
      <c r="CN96" s="747"/>
      <c r="CO96" s="747"/>
      <c r="CP96" s="747"/>
      <c r="CQ96" s="748"/>
      <c r="CR96" s="746"/>
      <c r="CS96" s="747"/>
      <c r="CT96" s="747"/>
      <c r="CU96" s="747"/>
      <c r="CV96" s="748"/>
      <c r="CW96" s="746"/>
      <c r="CX96" s="747"/>
      <c r="CY96" s="747"/>
      <c r="CZ96" s="747"/>
      <c r="DA96" s="748"/>
      <c r="DB96" s="746"/>
      <c r="DC96" s="747"/>
      <c r="DD96" s="747"/>
      <c r="DE96" s="747"/>
      <c r="DF96" s="748"/>
      <c r="DG96" s="746"/>
      <c r="DH96" s="747"/>
      <c r="DI96" s="747"/>
      <c r="DJ96" s="747"/>
      <c r="DK96" s="748"/>
      <c r="DL96" s="746"/>
      <c r="DM96" s="747"/>
      <c r="DN96" s="747"/>
      <c r="DO96" s="747"/>
      <c r="DP96" s="748"/>
      <c r="DQ96" s="746"/>
      <c r="DR96" s="747"/>
      <c r="DS96" s="747"/>
      <c r="DT96" s="747"/>
      <c r="DU96" s="748"/>
      <c r="DV96" s="749"/>
      <c r="DW96" s="750"/>
      <c r="DX96" s="750"/>
      <c r="DY96" s="750"/>
      <c r="DZ96" s="751"/>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49"/>
      <c r="BT97" s="750"/>
      <c r="BU97" s="750"/>
      <c r="BV97" s="750"/>
      <c r="BW97" s="750"/>
      <c r="BX97" s="750"/>
      <c r="BY97" s="750"/>
      <c r="BZ97" s="750"/>
      <c r="CA97" s="750"/>
      <c r="CB97" s="750"/>
      <c r="CC97" s="750"/>
      <c r="CD97" s="750"/>
      <c r="CE97" s="750"/>
      <c r="CF97" s="750"/>
      <c r="CG97" s="755"/>
      <c r="CH97" s="746"/>
      <c r="CI97" s="747"/>
      <c r="CJ97" s="747"/>
      <c r="CK97" s="747"/>
      <c r="CL97" s="748"/>
      <c r="CM97" s="746"/>
      <c r="CN97" s="747"/>
      <c r="CO97" s="747"/>
      <c r="CP97" s="747"/>
      <c r="CQ97" s="748"/>
      <c r="CR97" s="746"/>
      <c r="CS97" s="747"/>
      <c r="CT97" s="747"/>
      <c r="CU97" s="747"/>
      <c r="CV97" s="748"/>
      <c r="CW97" s="746"/>
      <c r="CX97" s="747"/>
      <c r="CY97" s="747"/>
      <c r="CZ97" s="747"/>
      <c r="DA97" s="748"/>
      <c r="DB97" s="746"/>
      <c r="DC97" s="747"/>
      <c r="DD97" s="747"/>
      <c r="DE97" s="747"/>
      <c r="DF97" s="748"/>
      <c r="DG97" s="746"/>
      <c r="DH97" s="747"/>
      <c r="DI97" s="747"/>
      <c r="DJ97" s="747"/>
      <c r="DK97" s="748"/>
      <c r="DL97" s="746"/>
      <c r="DM97" s="747"/>
      <c r="DN97" s="747"/>
      <c r="DO97" s="747"/>
      <c r="DP97" s="748"/>
      <c r="DQ97" s="746"/>
      <c r="DR97" s="747"/>
      <c r="DS97" s="747"/>
      <c r="DT97" s="747"/>
      <c r="DU97" s="748"/>
      <c r="DV97" s="749"/>
      <c r="DW97" s="750"/>
      <c r="DX97" s="750"/>
      <c r="DY97" s="750"/>
      <c r="DZ97" s="751"/>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49"/>
      <c r="BT98" s="750"/>
      <c r="BU98" s="750"/>
      <c r="BV98" s="750"/>
      <c r="BW98" s="750"/>
      <c r="BX98" s="750"/>
      <c r="BY98" s="750"/>
      <c r="BZ98" s="750"/>
      <c r="CA98" s="750"/>
      <c r="CB98" s="750"/>
      <c r="CC98" s="750"/>
      <c r="CD98" s="750"/>
      <c r="CE98" s="750"/>
      <c r="CF98" s="750"/>
      <c r="CG98" s="755"/>
      <c r="CH98" s="746"/>
      <c r="CI98" s="747"/>
      <c r="CJ98" s="747"/>
      <c r="CK98" s="747"/>
      <c r="CL98" s="748"/>
      <c r="CM98" s="746"/>
      <c r="CN98" s="747"/>
      <c r="CO98" s="747"/>
      <c r="CP98" s="747"/>
      <c r="CQ98" s="748"/>
      <c r="CR98" s="746"/>
      <c r="CS98" s="747"/>
      <c r="CT98" s="747"/>
      <c r="CU98" s="747"/>
      <c r="CV98" s="748"/>
      <c r="CW98" s="746"/>
      <c r="CX98" s="747"/>
      <c r="CY98" s="747"/>
      <c r="CZ98" s="747"/>
      <c r="DA98" s="748"/>
      <c r="DB98" s="746"/>
      <c r="DC98" s="747"/>
      <c r="DD98" s="747"/>
      <c r="DE98" s="747"/>
      <c r="DF98" s="748"/>
      <c r="DG98" s="746"/>
      <c r="DH98" s="747"/>
      <c r="DI98" s="747"/>
      <c r="DJ98" s="747"/>
      <c r="DK98" s="748"/>
      <c r="DL98" s="746"/>
      <c r="DM98" s="747"/>
      <c r="DN98" s="747"/>
      <c r="DO98" s="747"/>
      <c r="DP98" s="748"/>
      <c r="DQ98" s="746"/>
      <c r="DR98" s="747"/>
      <c r="DS98" s="747"/>
      <c r="DT98" s="747"/>
      <c r="DU98" s="748"/>
      <c r="DV98" s="749"/>
      <c r="DW98" s="750"/>
      <c r="DX98" s="750"/>
      <c r="DY98" s="750"/>
      <c r="DZ98" s="751"/>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49"/>
      <c r="BT99" s="750"/>
      <c r="BU99" s="750"/>
      <c r="BV99" s="750"/>
      <c r="BW99" s="750"/>
      <c r="BX99" s="750"/>
      <c r="BY99" s="750"/>
      <c r="BZ99" s="750"/>
      <c r="CA99" s="750"/>
      <c r="CB99" s="750"/>
      <c r="CC99" s="750"/>
      <c r="CD99" s="750"/>
      <c r="CE99" s="750"/>
      <c r="CF99" s="750"/>
      <c r="CG99" s="755"/>
      <c r="CH99" s="746"/>
      <c r="CI99" s="747"/>
      <c r="CJ99" s="747"/>
      <c r="CK99" s="747"/>
      <c r="CL99" s="748"/>
      <c r="CM99" s="746"/>
      <c r="CN99" s="747"/>
      <c r="CO99" s="747"/>
      <c r="CP99" s="747"/>
      <c r="CQ99" s="748"/>
      <c r="CR99" s="746"/>
      <c r="CS99" s="747"/>
      <c r="CT99" s="747"/>
      <c r="CU99" s="747"/>
      <c r="CV99" s="748"/>
      <c r="CW99" s="746"/>
      <c r="CX99" s="747"/>
      <c r="CY99" s="747"/>
      <c r="CZ99" s="747"/>
      <c r="DA99" s="748"/>
      <c r="DB99" s="746"/>
      <c r="DC99" s="747"/>
      <c r="DD99" s="747"/>
      <c r="DE99" s="747"/>
      <c r="DF99" s="748"/>
      <c r="DG99" s="746"/>
      <c r="DH99" s="747"/>
      <c r="DI99" s="747"/>
      <c r="DJ99" s="747"/>
      <c r="DK99" s="748"/>
      <c r="DL99" s="746"/>
      <c r="DM99" s="747"/>
      <c r="DN99" s="747"/>
      <c r="DO99" s="747"/>
      <c r="DP99" s="748"/>
      <c r="DQ99" s="746"/>
      <c r="DR99" s="747"/>
      <c r="DS99" s="747"/>
      <c r="DT99" s="747"/>
      <c r="DU99" s="748"/>
      <c r="DV99" s="749"/>
      <c r="DW99" s="750"/>
      <c r="DX99" s="750"/>
      <c r="DY99" s="750"/>
      <c r="DZ99" s="751"/>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49"/>
      <c r="BT100" s="750"/>
      <c r="BU100" s="750"/>
      <c r="BV100" s="750"/>
      <c r="BW100" s="750"/>
      <c r="BX100" s="750"/>
      <c r="BY100" s="750"/>
      <c r="BZ100" s="750"/>
      <c r="CA100" s="750"/>
      <c r="CB100" s="750"/>
      <c r="CC100" s="750"/>
      <c r="CD100" s="750"/>
      <c r="CE100" s="750"/>
      <c r="CF100" s="750"/>
      <c r="CG100" s="755"/>
      <c r="CH100" s="746"/>
      <c r="CI100" s="747"/>
      <c r="CJ100" s="747"/>
      <c r="CK100" s="747"/>
      <c r="CL100" s="748"/>
      <c r="CM100" s="746"/>
      <c r="CN100" s="747"/>
      <c r="CO100" s="747"/>
      <c r="CP100" s="747"/>
      <c r="CQ100" s="748"/>
      <c r="CR100" s="746"/>
      <c r="CS100" s="747"/>
      <c r="CT100" s="747"/>
      <c r="CU100" s="747"/>
      <c r="CV100" s="748"/>
      <c r="CW100" s="746"/>
      <c r="CX100" s="747"/>
      <c r="CY100" s="747"/>
      <c r="CZ100" s="747"/>
      <c r="DA100" s="748"/>
      <c r="DB100" s="746"/>
      <c r="DC100" s="747"/>
      <c r="DD100" s="747"/>
      <c r="DE100" s="747"/>
      <c r="DF100" s="748"/>
      <c r="DG100" s="746"/>
      <c r="DH100" s="747"/>
      <c r="DI100" s="747"/>
      <c r="DJ100" s="747"/>
      <c r="DK100" s="748"/>
      <c r="DL100" s="746"/>
      <c r="DM100" s="747"/>
      <c r="DN100" s="747"/>
      <c r="DO100" s="747"/>
      <c r="DP100" s="748"/>
      <c r="DQ100" s="746"/>
      <c r="DR100" s="747"/>
      <c r="DS100" s="747"/>
      <c r="DT100" s="747"/>
      <c r="DU100" s="748"/>
      <c r="DV100" s="749"/>
      <c r="DW100" s="750"/>
      <c r="DX100" s="750"/>
      <c r="DY100" s="750"/>
      <c r="DZ100" s="751"/>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49"/>
      <c r="BT101" s="750"/>
      <c r="BU101" s="750"/>
      <c r="BV101" s="750"/>
      <c r="BW101" s="750"/>
      <c r="BX101" s="750"/>
      <c r="BY101" s="750"/>
      <c r="BZ101" s="750"/>
      <c r="CA101" s="750"/>
      <c r="CB101" s="750"/>
      <c r="CC101" s="750"/>
      <c r="CD101" s="750"/>
      <c r="CE101" s="750"/>
      <c r="CF101" s="750"/>
      <c r="CG101" s="755"/>
      <c r="CH101" s="746"/>
      <c r="CI101" s="747"/>
      <c r="CJ101" s="747"/>
      <c r="CK101" s="747"/>
      <c r="CL101" s="748"/>
      <c r="CM101" s="746"/>
      <c r="CN101" s="747"/>
      <c r="CO101" s="747"/>
      <c r="CP101" s="747"/>
      <c r="CQ101" s="748"/>
      <c r="CR101" s="746"/>
      <c r="CS101" s="747"/>
      <c r="CT101" s="747"/>
      <c r="CU101" s="747"/>
      <c r="CV101" s="748"/>
      <c r="CW101" s="746"/>
      <c r="CX101" s="747"/>
      <c r="CY101" s="747"/>
      <c r="CZ101" s="747"/>
      <c r="DA101" s="748"/>
      <c r="DB101" s="746"/>
      <c r="DC101" s="747"/>
      <c r="DD101" s="747"/>
      <c r="DE101" s="747"/>
      <c r="DF101" s="748"/>
      <c r="DG101" s="746"/>
      <c r="DH101" s="747"/>
      <c r="DI101" s="747"/>
      <c r="DJ101" s="747"/>
      <c r="DK101" s="748"/>
      <c r="DL101" s="746"/>
      <c r="DM101" s="747"/>
      <c r="DN101" s="747"/>
      <c r="DO101" s="747"/>
      <c r="DP101" s="748"/>
      <c r="DQ101" s="746"/>
      <c r="DR101" s="747"/>
      <c r="DS101" s="747"/>
      <c r="DT101" s="747"/>
      <c r="DU101" s="748"/>
      <c r="DV101" s="749"/>
      <c r="DW101" s="750"/>
      <c r="DX101" s="750"/>
      <c r="DY101" s="750"/>
      <c r="DZ101" s="751"/>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08" t="s">
        <v>450</v>
      </c>
      <c r="BS102" s="709"/>
      <c r="BT102" s="709"/>
      <c r="BU102" s="709"/>
      <c r="BV102" s="709"/>
      <c r="BW102" s="709"/>
      <c r="BX102" s="709"/>
      <c r="BY102" s="709"/>
      <c r="BZ102" s="709"/>
      <c r="CA102" s="709"/>
      <c r="CB102" s="709"/>
      <c r="CC102" s="709"/>
      <c r="CD102" s="709"/>
      <c r="CE102" s="709"/>
      <c r="CF102" s="709"/>
      <c r="CG102" s="710"/>
      <c r="CH102" s="763"/>
      <c r="CI102" s="764"/>
      <c r="CJ102" s="764"/>
      <c r="CK102" s="764"/>
      <c r="CL102" s="765"/>
      <c r="CM102" s="763"/>
      <c r="CN102" s="764"/>
      <c r="CO102" s="764"/>
      <c r="CP102" s="764"/>
      <c r="CQ102" s="765"/>
      <c r="CR102" s="766">
        <f>SUM(CR7:CV11)</f>
        <v>387</v>
      </c>
      <c r="CS102" s="721"/>
      <c r="CT102" s="721"/>
      <c r="CU102" s="721"/>
      <c r="CV102" s="767"/>
      <c r="CW102" s="766">
        <f>SUM(CW7:DA11)</f>
        <v>3</v>
      </c>
      <c r="CX102" s="721"/>
      <c r="CY102" s="721"/>
      <c r="CZ102" s="721"/>
      <c r="DA102" s="767"/>
      <c r="DB102" s="766">
        <f>SUM(DB7:DF11)</f>
        <v>248</v>
      </c>
      <c r="DC102" s="721"/>
      <c r="DD102" s="721"/>
      <c r="DE102" s="721"/>
      <c r="DF102" s="767"/>
      <c r="DG102" s="766" t="s">
        <v>202</v>
      </c>
      <c r="DH102" s="721"/>
      <c r="DI102" s="721"/>
      <c r="DJ102" s="721"/>
      <c r="DK102" s="767"/>
      <c r="DL102" s="766" t="s">
        <v>202</v>
      </c>
      <c r="DM102" s="721"/>
      <c r="DN102" s="721"/>
      <c r="DO102" s="721"/>
      <c r="DP102" s="767"/>
      <c r="DQ102" s="766" t="s">
        <v>202</v>
      </c>
      <c r="DR102" s="721"/>
      <c r="DS102" s="721"/>
      <c r="DT102" s="721"/>
      <c r="DU102" s="767"/>
      <c r="DV102" s="766"/>
      <c r="DW102" s="721"/>
      <c r="DX102" s="721"/>
      <c r="DY102" s="721"/>
      <c r="DZ102" s="767"/>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68" t="s">
        <v>104</v>
      </c>
      <c r="BR103" s="768"/>
      <c r="BS103" s="768"/>
      <c r="BT103" s="768"/>
      <c r="BU103" s="768"/>
      <c r="BV103" s="768"/>
      <c r="BW103" s="768"/>
      <c r="BX103" s="768"/>
      <c r="BY103" s="768"/>
      <c r="BZ103" s="768"/>
      <c r="CA103" s="768"/>
      <c r="CB103" s="768"/>
      <c r="CC103" s="768"/>
      <c r="CD103" s="768"/>
      <c r="CE103" s="768"/>
      <c r="CF103" s="768"/>
      <c r="CG103" s="768"/>
      <c r="CH103" s="768"/>
      <c r="CI103" s="768"/>
      <c r="CJ103" s="768"/>
      <c r="CK103" s="768"/>
      <c r="CL103" s="768"/>
      <c r="CM103" s="768"/>
      <c r="CN103" s="768"/>
      <c r="CO103" s="768"/>
      <c r="CP103" s="768"/>
      <c r="CQ103" s="768"/>
      <c r="CR103" s="768"/>
      <c r="CS103" s="768"/>
      <c r="CT103" s="768"/>
      <c r="CU103" s="768"/>
      <c r="CV103" s="768"/>
      <c r="CW103" s="768"/>
      <c r="CX103" s="768"/>
      <c r="CY103" s="768"/>
      <c r="CZ103" s="768"/>
      <c r="DA103" s="768"/>
      <c r="DB103" s="768"/>
      <c r="DC103" s="768"/>
      <c r="DD103" s="768"/>
      <c r="DE103" s="768"/>
      <c r="DF103" s="768"/>
      <c r="DG103" s="768"/>
      <c r="DH103" s="768"/>
      <c r="DI103" s="768"/>
      <c r="DJ103" s="768"/>
      <c r="DK103" s="768"/>
      <c r="DL103" s="768"/>
      <c r="DM103" s="768"/>
      <c r="DN103" s="768"/>
      <c r="DO103" s="768"/>
      <c r="DP103" s="768"/>
      <c r="DQ103" s="768"/>
      <c r="DR103" s="768"/>
      <c r="DS103" s="768"/>
      <c r="DT103" s="768"/>
      <c r="DU103" s="768"/>
      <c r="DV103" s="768"/>
      <c r="DW103" s="768"/>
      <c r="DX103" s="768"/>
      <c r="DY103" s="768"/>
      <c r="DZ103" s="768"/>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69" t="s">
        <v>480</v>
      </c>
      <c r="BR104" s="769"/>
      <c r="BS104" s="769"/>
      <c r="BT104" s="769"/>
      <c r="BU104" s="769"/>
      <c r="BV104" s="769"/>
      <c r="BW104" s="769"/>
      <c r="BX104" s="769"/>
      <c r="BY104" s="769"/>
      <c r="BZ104" s="769"/>
      <c r="CA104" s="769"/>
      <c r="CB104" s="769"/>
      <c r="CC104" s="769"/>
      <c r="CD104" s="769"/>
      <c r="CE104" s="769"/>
      <c r="CF104" s="769"/>
      <c r="CG104" s="769"/>
      <c r="CH104" s="769"/>
      <c r="CI104" s="769"/>
      <c r="CJ104" s="769"/>
      <c r="CK104" s="769"/>
      <c r="CL104" s="769"/>
      <c r="CM104" s="769"/>
      <c r="CN104" s="769"/>
      <c r="CO104" s="769"/>
      <c r="CP104" s="769"/>
      <c r="CQ104" s="769"/>
      <c r="CR104" s="769"/>
      <c r="CS104" s="769"/>
      <c r="CT104" s="769"/>
      <c r="CU104" s="769"/>
      <c r="CV104" s="769"/>
      <c r="CW104" s="769"/>
      <c r="CX104" s="769"/>
      <c r="CY104" s="769"/>
      <c r="CZ104" s="769"/>
      <c r="DA104" s="769"/>
      <c r="DB104" s="769"/>
      <c r="DC104" s="769"/>
      <c r="DD104" s="769"/>
      <c r="DE104" s="769"/>
      <c r="DF104" s="769"/>
      <c r="DG104" s="769"/>
      <c r="DH104" s="769"/>
      <c r="DI104" s="769"/>
      <c r="DJ104" s="769"/>
      <c r="DK104" s="769"/>
      <c r="DL104" s="769"/>
      <c r="DM104" s="769"/>
      <c r="DN104" s="769"/>
      <c r="DO104" s="769"/>
      <c r="DP104" s="769"/>
      <c r="DQ104" s="769"/>
      <c r="DR104" s="769"/>
      <c r="DS104" s="769"/>
      <c r="DT104" s="769"/>
      <c r="DU104" s="769"/>
      <c r="DV104" s="769"/>
      <c r="DW104" s="769"/>
      <c r="DX104" s="769"/>
      <c r="DY104" s="769"/>
      <c r="DZ104" s="769"/>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306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0" t="s">
        <v>481</v>
      </c>
      <c r="B108" s="771"/>
      <c r="C108" s="771"/>
      <c r="D108" s="771"/>
      <c r="E108" s="771"/>
      <c r="F108" s="771"/>
      <c r="G108" s="771"/>
      <c r="H108" s="771"/>
      <c r="I108" s="771"/>
      <c r="J108" s="771"/>
      <c r="K108" s="771"/>
      <c r="L108" s="771"/>
      <c r="M108" s="771"/>
      <c r="N108" s="771"/>
      <c r="O108" s="771"/>
      <c r="P108" s="771"/>
      <c r="Q108" s="771"/>
      <c r="R108" s="771"/>
      <c r="S108" s="771"/>
      <c r="T108" s="771"/>
      <c r="U108" s="771"/>
      <c r="V108" s="771"/>
      <c r="W108" s="771"/>
      <c r="X108" s="771"/>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2"/>
      <c r="AU108" s="770" t="s">
        <v>203</v>
      </c>
      <c r="AV108" s="771"/>
      <c r="AW108" s="771"/>
      <c r="AX108" s="771"/>
      <c r="AY108" s="771"/>
      <c r="AZ108" s="771"/>
      <c r="BA108" s="771"/>
      <c r="BB108" s="771"/>
      <c r="BC108" s="771"/>
      <c r="BD108" s="771"/>
      <c r="BE108" s="771"/>
      <c r="BF108" s="771"/>
      <c r="BG108" s="771"/>
      <c r="BH108" s="771"/>
      <c r="BI108" s="771"/>
      <c r="BJ108" s="771"/>
      <c r="BK108" s="771"/>
      <c r="BL108" s="771"/>
      <c r="BM108" s="771"/>
      <c r="BN108" s="771"/>
      <c r="BO108" s="771"/>
      <c r="BP108" s="771"/>
      <c r="BQ108" s="771"/>
      <c r="BR108" s="771"/>
      <c r="BS108" s="771"/>
      <c r="BT108" s="771"/>
      <c r="BU108" s="771"/>
      <c r="BV108" s="771"/>
      <c r="BW108" s="771"/>
      <c r="BX108" s="771"/>
      <c r="BY108" s="771"/>
      <c r="BZ108" s="771"/>
      <c r="CA108" s="771"/>
      <c r="CB108" s="771"/>
      <c r="CC108" s="771"/>
      <c r="CD108" s="771"/>
      <c r="CE108" s="771"/>
      <c r="CF108" s="771"/>
      <c r="CG108" s="771"/>
      <c r="CH108" s="771"/>
      <c r="CI108" s="771"/>
      <c r="CJ108" s="771"/>
      <c r="CK108" s="771"/>
      <c r="CL108" s="771"/>
      <c r="CM108" s="771"/>
      <c r="CN108" s="771"/>
      <c r="CO108" s="771"/>
      <c r="CP108" s="771"/>
      <c r="CQ108" s="771"/>
      <c r="CR108" s="771"/>
      <c r="CS108" s="771"/>
      <c r="CT108" s="771"/>
      <c r="CU108" s="771"/>
      <c r="CV108" s="771"/>
      <c r="CW108" s="771"/>
      <c r="CX108" s="771"/>
      <c r="CY108" s="771"/>
      <c r="CZ108" s="771"/>
      <c r="DA108" s="771"/>
      <c r="DB108" s="771"/>
      <c r="DC108" s="771"/>
      <c r="DD108" s="771"/>
      <c r="DE108" s="771"/>
      <c r="DF108" s="771"/>
      <c r="DG108" s="771"/>
      <c r="DH108" s="771"/>
      <c r="DI108" s="771"/>
      <c r="DJ108" s="771"/>
      <c r="DK108" s="771"/>
      <c r="DL108" s="771"/>
      <c r="DM108" s="771"/>
      <c r="DN108" s="771"/>
      <c r="DO108" s="771"/>
      <c r="DP108" s="771"/>
      <c r="DQ108" s="771"/>
      <c r="DR108" s="771"/>
      <c r="DS108" s="771"/>
      <c r="DT108" s="771"/>
      <c r="DU108" s="771"/>
      <c r="DV108" s="771"/>
      <c r="DW108" s="771"/>
      <c r="DX108" s="771"/>
      <c r="DY108" s="771"/>
      <c r="DZ108" s="772"/>
    </row>
    <row r="109" spans="1:131" s="48" customFormat="1" ht="26.25" customHeight="1" x14ac:dyDescent="0.2">
      <c r="A109" s="773" t="s">
        <v>482</v>
      </c>
      <c r="B109" s="774"/>
      <c r="C109" s="774"/>
      <c r="D109" s="774"/>
      <c r="E109" s="774"/>
      <c r="F109" s="774"/>
      <c r="G109" s="774"/>
      <c r="H109" s="774"/>
      <c r="I109" s="774"/>
      <c r="J109" s="774"/>
      <c r="K109" s="774"/>
      <c r="L109" s="774"/>
      <c r="M109" s="774"/>
      <c r="N109" s="774"/>
      <c r="O109" s="774"/>
      <c r="P109" s="774"/>
      <c r="Q109" s="774"/>
      <c r="R109" s="774"/>
      <c r="S109" s="774"/>
      <c r="T109" s="774"/>
      <c r="U109" s="774"/>
      <c r="V109" s="774"/>
      <c r="W109" s="774"/>
      <c r="X109" s="774"/>
      <c r="Y109" s="774"/>
      <c r="Z109" s="775"/>
      <c r="AA109" s="776" t="s">
        <v>430</v>
      </c>
      <c r="AB109" s="774"/>
      <c r="AC109" s="774"/>
      <c r="AD109" s="774"/>
      <c r="AE109" s="775"/>
      <c r="AF109" s="776" t="s">
        <v>483</v>
      </c>
      <c r="AG109" s="774"/>
      <c r="AH109" s="774"/>
      <c r="AI109" s="774"/>
      <c r="AJ109" s="775"/>
      <c r="AK109" s="776" t="s">
        <v>389</v>
      </c>
      <c r="AL109" s="774"/>
      <c r="AM109" s="774"/>
      <c r="AN109" s="774"/>
      <c r="AO109" s="775"/>
      <c r="AP109" s="776" t="s">
        <v>484</v>
      </c>
      <c r="AQ109" s="774"/>
      <c r="AR109" s="774"/>
      <c r="AS109" s="774"/>
      <c r="AT109" s="777"/>
      <c r="AU109" s="773" t="s">
        <v>482</v>
      </c>
      <c r="AV109" s="774"/>
      <c r="AW109" s="774"/>
      <c r="AX109" s="774"/>
      <c r="AY109" s="774"/>
      <c r="AZ109" s="774"/>
      <c r="BA109" s="774"/>
      <c r="BB109" s="774"/>
      <c r="BC109" s="774"/>
      <c r="BD109" s="774"/>
      <c r="BE109" s="774"/>
      <c r="BF109" s="774"/>
      <c r="BG109" s="774"/>
      <c r="BH109" s="774"/>
      <c r="BI109" s="774"/>
      <c r="BJ109" s="774"/>
      <c r="BK109" s="774"/>
      <c r="BL109" s="774"/>
      <c r="BM109" s="774"/>
      <c r="BN109" s="774"/>
      <c r="BO109" s="774"/>
      <c r="BP109" s="775"/>
      <c r="BQ109" s="776" t="s">
        <v>430</v>
      </c>
      <c r="BR109" s="774"/>
      <c r="BS109" s="774"/>
      <c r="BT109" s="774"/>
      <c r="BU109" s="775"/>
      <c r="BV109" s="776" t="s">
        <v>483</v>
      </c>
      <c r="BW109" s="774"/>
      <c r="BX109" s="774"/>
      <c r="BY109" s="774"/>
      <c r="BZ109" s="775"/>
      <c r="CA109" s="776" t="s">
        <v>389</v>
      </c>
      <c r="CB109" s="774"/>
      <c r="CC109" s="774"/>
      <c r="CD109" s="774"/>
      <c r="CE109" s="775"/>
      <c r="CF109" s="778" t="s">
        <v>484</v>
      </c>
      <c r="CG109" s="778"/>
      <c r="CH109" s="778"/>
      <c r="CI109" s="778"/>
      <c r="CJ109" s="778"/>
      <c r="CK109" s="776" t="s">
        <v>92</v>
      </c>
      <c r="CL109" s="774"/>
      <c r="CM109" s="774"/>
      <c r="CN109" s="774"/>
      <c r="CO109" s="774"/>
      <c r="CP109" s="774"/>
      <c r="CQ109" s="774"/>
      <c r="CR109" s="774"/>
      <c r="CS109" s="774"/>
      <c r="CT109" s="774"/>
      <c r="CU109" s="774"/>
      <c r="CV109" s="774"/>
      <c r="CW109" s="774"/>
      <c r="CX109" s="774"/>
      <c r="CY109" s="774"/>
      <c r="CZ109" s="774"/>
      <c r="DA109" s="774"/>
      <c r="DB109" s="774"/>
      <c r="DC109" s="774"/>
      <c r="DD109" s="774"/>
      <c r="DE109" s="774"/>
      <c r="DF109" s="775"/>
      <c r="DG109" s="776" t="s">
        <v>430</v>
      </c>
      <c r="DH109" s="774"/>
      <c r="DI109" s="774"/>
      <c r="DJ109" s="774"/>
      <c r="DK109" s="775"/>
      <c r="DL109" s="776" t="s">
        <v>483</v>
      </c>
      <c r="DM109" s="774"/>
      <c r="DN109" s="774"/>
      <c r="DO109" s="774"/>
      <c r="DP109" s="775"/>
      <c r="DQ109" s="776" t="s">
        <v>389</v>
      </c>
      <c r="DR109" s="774"/>
      <c r="DS109" s="774"/>
      <c r="DT109" s="774"/>
      <c r="DU109" s="775"/>
      <c r="DV109" s="776" t="s">
        <v>484</v>
      </c>
      <c r="DW109" s="774"/>
      <c r="DX109" s="774"/>
      <c r="DY109" s="774"/>
      <c r="DZ109" s="777"/>
    </row>
    <row r="110" spans="1:131" s="48" customFormat="1" ht="26.25" customHeight="1" x14ac:dyDescent="0.2">
      <c r="A110" s="779" t="s">
        <v>331</v>
      </c>
      <c r="B110" s="780"/>
      <c r="C110" s="780"/>
      <c r="D110" s="780"/>
      <c r="E110" s="780"/>
      <c r="F110" s="780"/>
      <c r="G110" s="780"/>
      <c r="H110" s="780"/>
      <c r="I110" s="780"/>
      <c r="J110" s="780"/>
      <c r="K110" s="780"/>
      <c r="L110" s="780"/>
      <c r="M110" s="780"/>
      <c r="N110" s="780"/>
      <c r="O110" s="780"/>
      <c r="P110" s="780"/>
      <c r="Q110" s="780"/>
      <c r="R110" s="780"/>
      <c r="S110" s="780"/>
      <c r="T110" s="780"/>
      <c r="U110" s="780"/>
      <c r="V110" s="780"/>
      <c r="W110" s="780"/>
      <c r="X110" s="780"/>
      <c r="Y110" s="780"/>
      <c r="Z110" s="781"/>
      <c r="AA110" s="782">
        <v>3544917</v>
      </c>
      <c r="AB110" s="783"/>
      <c r="AC110" s="783"/>
      <c r="AD110" s="783"/>
      <c r="AE110" s="784"/>
      <c r="AF110" s="785">
        <v>3615500</v>
      </c>
      <c r="AG110" s="783"/>
      <c r="AH110" s="783"/>
      <c r="AI110" s="783"/>
      <c r="AJ110" s="784"/>
      <c r="AK110" s="785">
        <v>3616107</v>
      </c>
      <c r="AL110" s="783"/>
      <c r="AM110" s="783"/>
      <c r="AN110" s="783"/>
      <c r="AO110" s="784"/>
      <c r="AP110" s="786">
        <v>26.1</v>
      </c>
      <c r="AQ110" s="787"/>
      <c r="AR110" s="787"/>
      <c r="AS110" s="787"/>
      <c r="AT110" s="788"/>
      <c r="AU110" s="844" t="s">
        <v>123</v>
      </c>
      <c r="AV110" s="845"/>
      <c r="AW110" s="845"/>
      <c r="AX110" s="845"/>
      <c r="AY110" s="845"/>
      <c r="AZ110" s="789" t="s">
        <v>485</v>
      </c>
      <c r="BA110" s="780"/>
      <c r="BB110" s="780"/>
      <c r="BC110" s="780"/>
      <c r="BD110" s="780"/>
      <c r="BE110" s="780"/>
      <c r="BF110" s="780"/>
      <c r="BG110" s="780"/>
      <c r="BH110" s="780"/>
      <c r="BI110" s="780"/>
      <c r="BJ110" s="780"/>
      <c r="BK110" s="780"/>
      <c r="BL110" s="780"/>
      <c r="BM110" s="780"/>
      <c r="BN110" s="780"/>
      <c r="BO110" s="780"/>
      <c r="BP110" s="781"/>
      <c r="BQ110" s="790">
        <v>34067309</v>
      </c>
      <c r="BR110" s="791"/>
      <c r="BS110" s="791"/>
      <c r="BT110" s="791"/>
      <c r="BU110" s="791"/>
      <c r="BV110" s="791">
        <v>33052606</v>
      </c>
      <c r="BW110" s="791"/>
      <c r="BX110" s="791"/>
      <c r="BY110" s="791"/>
      <c r="BZ110" s="791"/>
      <c r="CA110" s="791">
        <v>31012242</v>
      </c>
      <c r="CB110" s="791"/>
      <c r="CC110" s="791"/>
      <c r="CD110" s="791"/>
      <c r="CE110" s="791"/>
      <c r="CF110" s="792">
        <v>223.8</v>
      </c>
      <c r="CG110" s="793"/>
      <c r="CH110" s="793"/>
      <c r="CI110" s="793"/>
      <c r="CJ110" s="793"/>
      <c r="CK110" s="850" t="s">
        <v>385</v>
      </c>
      <c r="CL110" s="851"/>
      <c r="CM110" s="789" t="s">
        <v>63</v>
      </c>
      <c r="CN110" s="780"/>
      <c r="CO110" s="780"/>
      <c r="CP110" s="780"/>
      <c r="CQ110" s="780"/>
      <c r="CR110" s="780"/>
      <c r="CS110" s="780"/>
      <c r="CT110" s="780"/>
      <c r="CU110" s="780"/>
      <c r="CV110" s="780"/>
      <c r="CW110" s="780"/>
      <c r="CX110" s="780"/>
      <c r="CY110" s="780"/>
      <c r="CZ110" s="780"/>
      <c r="DA110" s="780"/>
      <c r="DB110" s="780"/>
      <c r="DC110" s="780"/>
      <c r="DD110" s="780"/>
      <c r="DE110" s="780"/>
      <c r="DF110" s="781"/>
      <c r="DG110" s="790" t="s">
        <v>202</v>
      </c>
      <c r="DH110" s="791"/>
      <c r="DI110" s="791"/>
      <c r="DJ110" s="791"/>
      <c r="DK110" s="791"/>
      <c r="DL110" s="791" t="s">
        <v>202</v>
      </c>
      <c r="DM110" s="791"/>
      <c r="DN110" s="791"/>
      <c r="DO110" s="791"/>
      <c r="DP110" s="791"/>
      <c r="DQ110" s="791" t="s">
        <v>202</v>
      </c>
      <c r="DR110" s="791"/>
      <c r="DS110" s="791"/>
      <c r="DT110" s="791"/>
      <c r="DU110" s="791"/>
      <c r="DV110" s="794" t="s">
        <v>202</v>
      </c>
      <c r="DW110" s="794"/>
      <c r="DX110" s="794"/>
      <c r="DY110" s="794"/>
      <c r="DZ110" s="795"/>
    </row>
    <row r="111" spans="1:131" s="48" customFormat="1" ht="26.25" customHeight="1" x14ac:dyDescent="0.2">
      <c r="A111" s="796" t="s">
        <v>462</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797"/>
      <c r="AA111" s="798" t="s">
        <v>202</v>
      </c>
      <c r="AB111" s="799"/>
      <c r="AC111" s="799"/>
      <c r="AD111" s="799"/>
      <c r="AE111" s="800"/>
      <c r="AF111" s="801" t="s">
        <v>202</v>
      </c>
      <c r="AG111" s="799"/>
      <c r="AH111" s="799"/>
      <c r="AI111" s="799"/>
      <c r="AJ111" s="800"/>
      <c r="AK111" s="801" t="s">
        <v>202</v>
      </c>
      <c r="AL111" s="799"/>
      <c r="AM111" s="799"/>
      <c r="AN111" s="799"/>
      <c r="AO111" s="800"/>
      <c r="AP111" s="802" t="s">
        <v>202</v>
      </c>
      <c r="AQ111" s="803"/>
      <c r="AR111" s="803"/>
      <c r="AS111" s="803"/>
      <c r="AT111" s="804"/>
      <c r="AU111" s="846"/>
      <c r="AV111" s="847"/>
      <c r="AW111" s="847"/>
      <c r="AX111" s="847"/>
      <c r="AY111" s="847"/>
      <c r="AZ111" s="805" t="s">
        <v>486</v>
      </c>
      <c r="BA111" s="806"/>
      <c r="BB111" s="806"/>
      <c r="BC111" s="806"/>
      <c r="BD111" s="806"/>
      <c r="BE111" s="806"/>
      <c r="BF111" s="806"/>
      <c r="BG111" s="806"/>
      <c r="BH111" s="806"/>
      <c r="BI111" s="806"/>
      <c r="BJ111" s="806"/>
      <c r="BK111" s="806"/>
      <c r="BL111" s="806"/>
      <c r="BM111" s="806"/>
      <c r="BN111" s="806"/>
      <c r="BO111" s="806"/>
      <c r="BP111" s="807"/>
      <c r="BQ111" s="808" t="s">
        <v>202</v>
      </c>
      <c r="BR111" s="809"/>
      <c r="BS111" s="809"/>
      <c r="BT111" s="809"/>
      <c r="BU111" s="809"/>
      <c r="BV111" s="809" t="s">
        <v>202</v>
      </c>
      <c r="BW111" s="809"/>
      <c r="BX111" s="809"/>
      <c r="BY111" s="809"/>
      <c r="BZ111" s="809"/>
      <c r="CA111" s="809" t="s">
        <v>202</v>
      </c>
      <c r="CB111" s="809"/>
      <c r="CC111" s="809"/>
      <c r="CD111" s="809"/>
      <c r="CE111" s="809"/>
      <c r="CF111" s="810" t="s">
        <v>202</v>
      </c>
      <c r="CG111" s="811"/>
      <c r="CH111" s="811"/>
      <c r="CI111" s="811"/>
      <c r="CJ111" s="811"/>
      <c r="CK111" s="852"/>
      <c r="CL111" s="853"/>
      <c r="CM111" s="805" t="s">
        <v>139</v>
      </c>
      <c r="CN111" s="806"/>
      <c r="CO111" s="806"/>
      <c r="CP111" s="806"/>
      <c r="CQ111" s="806"/>
      <c r="CR111" s="806"/>
      <c r="CS111" s="806"/>
      <c r="CT111" s="806"/>
      <c r="CU111" s="806"/>
      <c r="CV111" s="806"/>
      <c r="CW111" s="806"/>
      <c r="CX111" s="806"/>
      <c r="CY111" s="806"/>
      <c r="CZ111" s="806"/>
      <c r="DA111" s="806"/>
      <c r="DB111" s="806"/>
      <c r="DC111" s="806"/>
      <c r="DD111" s="806"/>
      <c r="DE111" s="806"/>
      <c r="DF111" s="807"/>
      <c r="DG111" s="808" t="s">
        <v>202</v>
      </c>
      <c r="DH111" s="809"/>
      <c r="DI111" s="809"/>
      <c r="DJ111" s="809"/>
      <c r="DK111" s="809"/>
      <c r="DL111" s="809" t="s">
        <v>202</v>
      </c>
      <c r="DM111" s="809"/>
      <c r="DN111" s="809"/>
      <c r="DO111" s="809"/>
      <c r="DP111" s="809"/>
      <c r="DQ111" s="809" t="s">
        <v>202</v>
      </c>
      <c r="DR111" s="809"/>
      <c r="DS111" s="809"/>
      <c r="DT111" s="809"/>
      <c r="DU111" s="809"/>
      <c r="DV111" s="812" t="s">
        <v>202</v>
      </c>
      <c r="DW111" s="812"/>
      <c r="DX111" s="812"/>
      <c r="DY111" s="812"/>
      <c r="DZ111" s="813"/>
    </row>
    <row r="112" spans="1:131" s="48" customFormat="1" ht="26.25" customHeight="1" x14ac:dyDescent="0.2">
      <c r="A112" s="962" t="s">
        <v>152</v>
      </c>
      <c r="B112" s="963"/>
      <c r="C112" s="806" t="s">
        <v>489</v>
      </c>
      <c r="D112" s="806"/>
      <c r="E112" s="806"/>
      <c r="F112" s="806"/>
      <c r="G112" s="806"/>
      <c r="H112" s="806"/>
      <c r="I112" s="806"/>
      <c r="J112" s="806"/>
      <c r="K112" s="806"/>
      <c r="L112" s="806"/>
      <c r="M112" s="806"/>
      <c r="N112" s="806"/>
      <c r="O112" s="806"/>
      <c r="P112" s="806"/>
      <c r="Q112" s="806"/>
      <c r="R112" s="806"/>
      <c r="S112" s="806"/>
      <c r="T112" s="806"/>
      <c r="U112" s="806"/>
      <c r="V112" s="806"/>
      <c r="W112" s="806"/>
      <c r="X112" s="806"/>
      <c r="Y112" s="806"/>
      <c r="Z112" s="807"/>
      <c r="AA112" s="798" t="s">
        <v>202</v>
      </c>
      <c r="AB112" s="799"/>
      <c r="AC112" s="799"/>
      <c r="AD112" s="799"/>
      <c r="AE112" s="800"/>
      <c r="AF112" s="801" t="s">
        <v>202</v>
      </c>
      <c r="AG112" s="799"/>
      <c r="AH112" s="799"/>
      <c r="AI112" s="799"/>
      <c r="AJ112" s="800"/>
      <c r="AK112" s="801" t="s">
        <v>202</v>
      </c>
      <c r="AL112" s="799"/>
      <c r="AM112" s="799"/>
      <c r="AN112" s="799"/>
      <c r="AO112" s="800"/>
      <c r="AP112" s="802" t="s">
        <v>202</v>
      </c>
      <c r="AQ112" s="803"/>
      <c r="AR112" s="803"/>
      <c r="AS112" s="803"/>
      <c r="AT112" s="804"/>
      <c r="AU112" s="846"/>
      <c r="AV112" s="847"/>
      <c r="AW112" s="847"/>
      <c r="AX112" s="847"/>
      <c r="AY112" s="847"/>
      <c r="AZ112" s="805" t="s">
        <v>271</v>
      </c>
      <c r="BA112" s="806"/>
      <c r="BB112" s="806"/>
      <c r="BC112" s="806"/>
      <c r="BD112" s="806"/>
      <c r="BE112" s="806"/>
      <c r="BF112" s="806"/>
      <c r="BG112" s="806"/>
      <c r="BH112" s="806"/>
      <c r="BI112" s="806"/>
      <c r="BJ112" s="806"/>
      <c r="BK112" s="806"/>
      <c r="BL112" s="806"/>
      <c r="BM112" s="806"/>
      <c r="BN112" s="806"/>
      <c r="BO112" s="806"/>
      <c r="BP112" s="807"/>
      <c r="BQ112" s="808">
        <v>6262772</v>
      </c>
      <c r="BR112" s="809"/>
      <c r="BS112" s="809"/>
      <c r="BT112" s="809"/>
      <c r="BU112" s="809"/>
      <c r="BV112" s="809">
        <v>5751234</v>
      </c>
      <c r="BW112" s="809"/>
      <c r="BX112" s="809"/>
      <c r="BY112" s="809"/>
      <c r="BZ112" s="809"/>
      <c r="CA112" s="809">
        <v>5506513</v>
      </c>
      <c r="CB112" s="809"/>
      <c r="CC112" s="809"/>
      <c r="CD112" s="809"/>
      <c r="CE112" s="809"/>
      <c r="CF112" s="810">
        <v>39.700000000000003</v>
      </c>
      <c r="CG112" s="811"/>
      <c r="CH112" s="811"/>
      <c r="CI112" s="811"/>
      <c r="CJ112" s="811"/>
      <c r="CK112" s="852"/>
      <c r="CL112" s="853"/>
      <c r="CM112" s="805" t="s">
        <v>395</v>
      </c>
      <c r="CN112" s="806"/>
      <c r="CO112" s="806"/>
      <c r="CP112" s="806"/>
      <c r="CQ112" s="806"/>
      <c r="CR112" s="806"/>
      <c r="CS112" s="806"/>
      <c r="CT112" s="806"/>
      <c r="CU112" s="806"/>
      <c r="CV112" s="806"/>
      <c r="CW112" s="806"/>
      <c r="CX112" s="806"/>
      <c r="CY112" s="806"/>
      <c r="CZ112" s="806"/>
      <c r="DA112" s="806"/>
      <c r="DB112" s="806"/>
      <c r="DC112" s="806"/>
      <c r="DD112" s="806"/>
      <c r="DE112" s="806"/>
      <c r="DF112" s="807"/>
      <c r="DG112" s="808" t="s">
        <v>202</v>
      </c>
      <c r="DH112" s="809"/>
      <c r="DI112" s="809"/>
      <c r="DJ112" s="809"/>
      <c r="DK112" s="809"/>
      <c r="DL112" s="809" t="s">
        <v>202</v>
      </c>
      <c r="DM112" s="809"/>
      <c r="DN112" s="809"/>
      <c r="DO112" s="809"/>
      <c r="DP112" s="809"/>
      <c r="DQ112" s="809" t="s">
        <v>202</v>
      </c>
      <c r="DR112" s="809"/>
      <c r="DS112" s="809"/>
      <c r="DT112" s="809"/>
      <c r="DU112" s="809"/>
      <c r="DV112" s="812" t="s">
        <v>202</v>
      </c>
      <c r="DW112" s="812"/>
      <c r="DX112" s="812"/>
      <c r="DY112" s="812"/>
      <c r="DZ112" s="813"/>
    </row>
    <row r="113" spans="1:130" s="48" customFormat="1" ht="26.25" customHeight="1" x14ac:dyDescent="0.2">
      <c r="A113" s="964"/>
      <c r="B113" s="965"/>
      <c r="C113" s="806" t="s">
        <v>458</v>
      </c>
      <c r="D113" s="806"/>
      <c r="E113" s="806"/>
      <c r="F113" s="806"/>
      <c r="G113" s="806"/>
      <c r="H113" s="806"/>
      <c r="I113" s="806"/>
      <c r="J113" s="806"/>
      <c r="K113" s="806"/>
      <c r="L113" s="806"/>
      <c r="M113" s="806"/>
      <c r="N113" s="806"/>
      <c r="O113" s="806"/>
      <c r="P113" s="806"/>
      <c r="Q113" s="806"/>
      <c r="R113" s="806"/>
      <c r="S113" s="806"/>
      <c r="T113" s="806"/>
      <c r="U113" s="806"/>
      <c r="V113" s="806"/>
      <c r="W113" s="806"/>
      <c r="X113" s="806"/>
      <c r="Y113" s="806"/>
      <c r="Z113" s="807"/>
      <c r="AA113" s="798">
        <v>567905</v>
      </c>
      <c r="AB113" s="799"/>
      <c r="AC113" s="799"/>
      <c r="AD113" s="799"/>
      <c r="AE113" s="800"/>
      <c r="AF113" s="801">
        <v>573186</v>
      </c>
      <c r="AG113" s="799"/>
      <c r="AH113" s="799"/>
      <c r="AI113" s="799"/>
      <c r="AJ113" s="800"/>
      <c r="AK113" s="801">
        <v>582393</v>
      </c>
      <c r="AL113" s="799"/>
      <c r="AM113" s="799"/>
      <c r="AN113" s="799"/>
      <c r="AO113" s="800"/>
      <c r="AP113" s="802">
        <v>4.2</v>
      </c>
      <c r="AQ113" s="803"/>
      <c r="AR113" s="803"/>
      <c r="AS113" s="803"/>
      <c r="AT113" s="804"/>
      <c r="AU113" s="846"/>
      <c r="AV113" s="847"/>
      <c r="AW113" s="847"/>
      <c r="AX113" s="847"/>
      <c r="AY113" s="847"/>
      <c r="AZ113" s="805" t="s">
        <v>206</v>
      </c>
      <c r="BA113" s="806"/>
      <c r="BB113" s="806"/>
      <c r="BC113" s="806"/>
      <c r="BD113" s="806"/>
      <c r="BE113" s="806"/>
      <c r="BF113" s="806"/>
      <c r="BG113" s="806"/>
      <c r="BH113" s="806"/>
      <c r="BI113" s="806"/>
      <c r="BJ113" s="806"/>
      <c r="BK113" s="806"/>
      <c r="BL113" s="806"/>
      <c r="BM113" s="806"/>
      <c r="BN113" s="806"/>
      <c r="BO113" s="806"/>
      <c r="BP113" s="807"/>
      <c r="BQ113" s="808">
        <v>116031</v>
      </c>
      <c r="BR113" s="809"/>
      <c r="BS113" s="809"/>
      <c r="BT113" s="809"/>
      <c r="BU113" s="809"/>
      <c r="BV113" s="809">
        <v>70726</v>
      </c>
      <c r="BW113" s="809"/>
      <c r="BX113" s="809"/>
      <c r="BY113" s="809"/>
      <c r="BZ113" s="809"/>
      <c r="CA113" s="809">
        <v>27601</v>
      </c>
      <c r="CB113" s="809"/>
      <c r="CC113" s="809"/>
      <c r="CD113" s="809"/>
      <c r="CE113" s="809"/>
      <c r="CF113" s="810">
        <v>0.2</v>
      </c>
      <c r="CG113" s="811"/>
      <c r="CH113" s="811"/>
      <c r="CI113" s="811"/>
      <c r="CJ113" s="811"/>
      <c r="CK113" s="852"/>
      <c r="CL113" s="853"/>
      <c r="CM113" s="805" t="s">
        <v>405</v>
      </c>
      <c r="CN113" s="806"/>
      <c r="CO113" s="806"/>
      <c r="CP113" s="806"/>
      <c r="CQ113" s="806"/>
      <c r="CR113" s="806"/>
      <c r="CS113" s="806"/>
      <c r="CT113" s="806"/>
      <c r="CU113" s="806"/>
      <c r="CV113" s="806"/>
      <c r="CW113" s="806"/>
      <c r="CX113" s="806"/>
      <c r="CY113" s="806"/>
      <c r="CZ113" s="806"/>
      <c r="DA113" s="806"/>
      <c r="DB113" s="806"/>
      <c r="DC113" s="806"/>
      <c r="DD113" s="806"/>
      <c r="DE113" s="806"/>
      <c r="DF113" s="807"/>
      <c r="DG113" s="798" t="s">
        <v>202</v>
      </c>
      <c r="DH113" s="799"/>
      <c r="DI113" s="799"/>
      <c r="DJ113" s="799"/>
      <c r="DK113" s="800"/>
      <c r="DL113" s="801" t="s">
        <v>202</v>
      </c>
      <c r="DM113" s="799"/>
      <c r="DN113" s="799"/>
      <c r="DO113" s="799"/>
      <c r="DP113" s="800"/>
      <c r="DQ113" s="801" t="s">
        <v>202</v>
      </c>
      <c r="DR113" s="799"/>
      <c r="DS113" s="799"/>
      <c r="DT113" s="799"/>
      <c r="DU113" s="800"/>
      <c r="DV113" s="802" t="s">
        <v>202</v>
      </c>
      <c r="DW113" s="803"/>
      <c r="DX113" s="803"/>
      <c r="DY113" s="803"/>
      <c r="DZ113" s="804"/>
    </row>
    <row r="114" spans="1:130" s="48" customFormat="1" ht="26.25" customHeight="1" x14ac:dyDescent="0.2">
      <c r="A114" s="964"/>
      <c r="B114" s="965"/>
      <c r="C114" s="806" t="s">
        <v>490</v>
      </c>
      <c r="D114" s="806"/>
      <c r="E114" s="806"/>
      <c r="F114" s="806"/>
      <c r="G114" s="806"/>
      <c r="H114" s="806"/>
      <c r="I114" s="806"/>
      <c r="J114" s="806"/>
      <c r="K114" s="806"/>
      <c r="L114" s="806"/>
      <c r="M114" s="806"/>
      <c r="N114" s="806"/>
      <c r="O114" s="806"/>
      <c r="P114" s="806"/>
      <c r="Q114" s="806"/>
      <c r="R114" s="806"/>
      <c r="S114" s="806"/>
      <c r="T114" s="806"/>
      <c r="U114" s="806"/>
      <c r="V114" s="806"/>
      <c r="W114" s="806"/>
      <c r="X114" s="806"/>
      <c r="Y114" s="806"/>
      <c r="Z114" s="807"/>
      <c r="AA114" s="798">
        <v>93875</v>
      </c>
      <c r="AB114" s="799"/>
      <c r="AC114" s="799"/>
      <c r="AD114" s="799"/>
      <c r="AE114" s="800"/>
      <c r="AF114" s="801">
        <v>85272</v>
      </c>
      <c r="AG114" s="799"/>
      <c r="AH114" s="799"/>
      <c r="AI114" s="799"/>
      <c r="AJ114" s="800"/>
      <c r="AK114" s="801">
        <v>81777</v>
      </c>
      <c r="AL114" s="799"/>
      <c r="AM114" s="799"/>
      <c r="AN114" s="799"/>
      <c r="AO114" s="800"/>
      <c r="AP114" s="802">
        <v>0.6</v>
      </c>
      <c r="AQ114" s="803"/>
      <c r="AR114" s="803"/>
      <c r="AS114" s="803"/>
      <c r="AT114" s="804"/>
      <c r="AU114" s="846"/>
      <c r="AV114" s="847"/>
      <c r="AW114" s="847"/>
      <c r="AX114" s="847"/>
      <c r="AY114" s="847"/>
      <c r="AZ114" s="805" t="s">
        <v>491</v>
      </c>
      <c r="BA114" s="806"/>
      <c r="BB114" s="806"/>
      <c r="BC114" s="806"/>
      <c r="BD114" s="806"/>
      <c r="BE114" s="806"/>
      <c r="BF114" s="806"/>
      <c r="BG114" s="806"/>
      <c r="BH114" s="806"/>
      <c r="BI114" s="806"/>
      <c r="BJ114" s="806"/>
      <c r="BK114" s="806"/>
      <c r="BL114" s="806"/>
      <c r="BM114" s="806"/>
      <c r="BN114" s="806"/>
      <c r="BO114" s="806"/>
      <c r="BP114" s="807"/>
      <c r="BQ114" s="808">
        <v>4734730</v>
      </c>
      <c r="BR114" s="809"/>
      <c r="BS114" s="809"/>
      <c r="BT114" s="809"/>
      <c r="BU114" s="809"/>
      <c r="BV114" s="809">
        <v>4703374</v>
      </c>
      <c r="BW114" s="809"/>
      <c r="BX114" s="809"/>
      <c r="BY114" s="809"/>
      <c r="BZ114" s="809"/>
      <c r="CA114" s="809">
        <v>4640019</v>
      </c>
      <c r="CB114" s="809"/>
      <c r="CC114" s="809"/>
      <c r="CD114" s="809"/>
      <c r="CE114" s="809"/>
      <c r="CF114" s="810">
        <v>33.5</v>
      </c>
      <c r="CG114" s="811"/>
      <c r="CH114" s="811"/>
      <c r="CI114" s="811"/>
      <c r="CJ114" s="811"/>
      <c r="CK114" s="852"/>
      <c r="CL114" s="853"/>
      <c r="CM114" s="805" t="s">
        <v>492</v>
      </c>
      <c r="CN114" s="806"/>
      <c r="CO114" s="806"/>
      <c r="CP114" s="806"/>
      <c r="CQ114" s="806"/>
      <c r="CR114" s="806"/>
      <c r="CS114" s="806"/>
      <c r="CT114" s="806"/>
      <c r="CU114" s="806"/>
      <c r="CV114" s="806"/>
      <c r="CW114" s="806"/>
      <c r="CX114" s="806"/>
      <c r="CY114" s="806"/>
      <c r="CZ114" s="806"/>
      <c r="DA114" s="806"/>
      <c r="DB114" s="806"/>
      <c r="DC114" s="806"/>
      <c r="DD114" s="806"/>
      <c r="DE114" s="806"/>
      <c r="DF114" s="807"/>
      <c r="DG114" s="798" t="s">
        <v>202</v>
      </c>
      <c r="DH114" s="799"/>
      <c r="DI114" s="799"/>
      <c r="DJ114" s="799"/>
      <c r="DK114" s="800"/>
      <c r="DL114" s="801" t="s">
        <v>202</v>
      </c>
      <c r="DM114" s="799"/>
      <c r="DN114" s="799"/>
      <c r="DO114" s="799"/>
      <c r="DP114" s="800"/>
      <c r="DQ114" s="801" t="s">
        <v>202</v>
      </c>
      <c r="DR114" s="799"/>
      <c r="DS114" s="799"/>
      <c r="DT114" s="799"/>
      <c r="DU114" s="800"/>
      <c r="DV114" s="802" t="s">
        <v>202</v>
      </c>
      <c r="DW114" s="803"/>
      <c r="DX114" s="803"/>
      <c r="DY114" s="803"/>
      <c r="DZ114" s="804"/>
    </row>
    <row r="115" spans="1:130" s="48" customFormat="1" ht="26.25" customHeight="1" x14ac:dyDescent="0.2">
      <c r="A115" s="964"/>
      <c r="B115" s="965"/>
      <c r="C115" s="806" t="s">
        <v>374</v>
      </c>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7"/>
      <c r="AA115" s="798" t="s">
        <v>202</v>
      </c>
      <c r="AB115" s="799"/>
      <c r="AC115" s="799"/>
      <c r="AD115" s="799"/>
      <c r="AE115" s="800"/>
      <c r="AF115" s="801" t="s">
        <v>202</v>
      </c>
      <c r="AG115" s="799"/>
      <c r="AH115" s="799"/>
      <c r="AI115" s="799"/>
      <c r="AJ115" s="800"/>
      <c r="AK115" s="801" t="s">
        <v>202</v>
      </c>
      <c r="AL115" s="799"/>
      <c r="AM115" s="799"/>
      <c r="AN115" s="799"/>
      <c r="AO115" s="800"/>
      <c r="AP115" s="802" t="s">
        <v>202</v>
      </c>
      <c r="AQ115" s="803"/>
      <c r="AR115" s="803"/>
      <c r="AS115" s="803"/>
      <c r="AT115" s="804"/>
      <c r="AU115" s="846"/>
      <c r="AV115" s="847"/>
      <c r="AW115" s="847"/>
      <c r="AX115" s="847"/>
      <c r="AY115" s="847"/>
      <c r="AZ115" s="805" t="s">
        <v>348</v>
      </c>
      <c r="BA115" s="806"/>
      <c r="BB115" s="806"/>
      <c r="BC115" s="806"/>
      <c r="BD115" s="806"/>
      <c r="BE115" s="806"/>
      <c r="BF115" s="806"/>
      <c r="BG115" s="806"/>
      <c r="BH115" s="806"/>
      <c r="BI115" s="806"/>
      <c r="BJ115" s="806"/>
      <c r="BK115" s="806"/>
      <c r="BL115" s="806"/>
      <c r="BM115" s="806"/>
      <c r="BN115" s="806"/>
      <c r="BO115" s="806"/>
      <c r="BP115" s="807"/>
      <c r="BQ115" s="808" t="s">
        <v>202</v>
      </c>
      <c r="BR115" s="809"/>
      <c r="BS115" s="809"/>
      <c r="BT115" s="809"/>
      <c r="BU115" s="809"/>
      <c r="BV115" s="809" t="s">
        <v>202</v>
      </c>
      <c r="BW115" s="809"/>
      <c r="BX115" s="809"/>
      <c r="BY115" s="809"/>
      <c r="BZ115" s="809"/>
      <c r="CA115" s="809" t="s">
        <v>202</v>
      </c>
      <c r="CB115" s="809"/>
      <c r="CC115" s="809"/>
      <c r="CD115" s="809"/>
      <c r="CE115" s="809"/>
      <c r="CF115" s="810" t="s">
        <v>202</v>
      </c>
      <c r="CG115" s="811"/>
      <c r="CH115" s="811"/>
      <c r="CI115" s="811"/>
      <c r="CJ115" s="811"/>
      <c r="CK115" s="852"/>
      <c r="CL115" s="853"/>
      <c r="CM115" s="805" t="s">
        <v>30</v>
      </c>
      <c r="CN115" s="806"/>
      <c r="CO115" s="806"/>
      <c r="CP115" s="806"/>
      <c r="CQ115" s="806"/>
      <c r="CR115" s="806"/>
      <c r="CS115" s="806"/>
      <c r="CT115" s="806"/>
      <c r="CU115" s="806"/>
      <c r="CV115" s="806"/>
      <c r="CW115" s="806"/>
      <c r="CX115" s="806"/>
      <c r="CY115" s="806"/>
      <c r="CZ115" s="806"/>
      <c r="DA115" s="806"/>
      <c r="DB115" s="806"/>
      <c r="DC115" s="806"/>
      <c r="DD115" s="806"/>
      <c r="DE115" s="806"/>
      <c r="DF115" s="807"/>
      <c r="DG115" s="798" t="s">
        <v>202</v>
      </c>
      <c r="DH115" s="799"/>
      <c r="DI115" s="799"/>
      <c r="DJ115" s="799"/>
      <c r="DK115" s="800"/>
      <c r="DL115" s="801" t="s">
        <v>202</v>
      </c>
      <c r="DM115" s="799"/>
      <c r="DN115" s="799"/>
      <c r="DO115" s="799"/>
      <c r="DP115" s="800"/>
      <c r="DQ115" s="801" t="s">
        <v>202</v>
      </c>
      <c r="DR115" s="799"/>
      <c r="DS115" s="799"/>
      <c r="DT115" s="799"/>
      <c r="DU115" s="800"/>
      <c r="DV115" s="802" t="s">
        <v>202</v>
      </c>
      <c r="DW115" s="803"/>
      <c r="DX115" s="803"/>
      <c r="DY115" s="803"/>
      <c r="DZ115" s="804"/>
    </row>
    <row r="116" spans="1:130" s="48" customFormat="1" ht="26.25" customHeight="1" x14ac:dyDescent="0.2">
      <c r="A116" s="966"/>
      <c r="B116" s="967"/>
      <c r="C116" s="829" t="s">
        <v>1</v>
      </c>
      <c r="D116" s="829"/>
      <c r="E116" s="829"/>
      <c r="F116" s="829"/>
      <c r="G116" s="829"/>
      <c r="H116" s="829"/>
      <c r="I116" s="829"/>
      <c r="J116" s="829"/>
      <c r="K116" s="829"/>
      <c r="L116" s="829"/>
      <c r="M116" s="829"/>
      <c r="N116" s="829"/>
      <c r="O116" s="829"/>
      <c r="P116" s="829"/>
      <c r="Q116" s="829"/>
      <c r="R116" s="829"/>
      <c r="S116" s="829"/>
      <c r="T116" s="829"/>
      <c r="U116" s="829"/>
      <c r="V116" s="829"/>
      <c r="W116" s="829"/>
      <c r="X116" s="829"/>
      <c r="Y116" s="829"/>
      <c r="Z116" s="830"/>
      <c r="AA116" s="798" t="s">
        <v>202</v>
      </c>
      <c r="AB116" s="799"/>
      <c r="AC116" s="799"/>
      <c r="AD116" s="799"/>
      <c r="AE116" s="800"/>
      <c r="AF116" s="801" t="s">
        <v>202</v>
      </c>
      <c r="AG116" s="799"/>
      <c r="AH116" s="799"/>
      <c r="AI116" s="799"/>
      <c r="AJ116" s="800"/>
      <c r="AK116" s="801" t="s">
        <v>202</v>
      </c>
      <c r="AL116" s="799"/>
      <c r="AM116" s="799"/>
      <c r="AN116" s="799"/>
      <c r="AO116" s="800"/>
      <c r="AP116" s="802" t="s">
        <v>202</v>
      </c>
      <c r="AQ116" s="803"/>
      <c r="AR116" s="803"/>
      <c r="AS116" s="803"/>
      <c r="AT116" s="804"/>
      <c r="AU116" s="846"/>
      <c r="AV116" s="847"/>
      <c r="AW116" s="847"/>
      <c r="AX116" s="847"/>
      <c r="AY116" s="847"/>
      <c r="AZ116" s="814" t="s">
        <v>223</v>
      </c>
      <c r="BA116" s="815"/>
      <c r="BB116" s="815"/>
      <c r="BC116" s="815"/>
      <c r="BD116" s="815"/>
      <c r="BE116" s="815"/>
      <c r="BF116" s="815"/>
      <c r="BG116" s="815"/>
      <c r="BH116" s="815"/>
      <c r="BI116" s="815"/>
      <c r="BJ116" s="815"/>
      <c r="BK116" s="815"/>
      <c r="BL116" s="815"/>
      <c r="BM116" s="815"/>
      <c r="BN116" s="815"/>
      <c r="BO116" s="815"/>
      <c r="BP116" s="816"/>
      <c r="BQ116" s="808" t="s">
        <v>202</v>
      </c>
      <c r="BR116" s="809"/>
      <c r="BS116" s="809"/>
      <c r="BT116" s="809"/>
      <c r="BU116" s="809"/>
      <c r="BV116" s="809" t="s">
        <v>202</v>
      </c>
      <c r="BW116" s="809"/>
      <c r="BX116" s="809"/>
      <c r="BY116" s="809"/>
      <c r="BZ116" s="809"/>
      <c r="CA116" s="809" t="s">
        <v>202</v>
      </c>
      <c r="CB116" s="809"/>
      <c r="CC116" s="809"/>
      <c r="CD116" s="809"/>
      <c r="CE116" s="809"/>
      <c r="CF116" s="810" t="s">
        <v>202</v>
      </c>
      <c r="CG116" s="811"/>
      <c r="CH116" s="811"/>
      <c r="CI116" s="811"/>
      <c r="CJ116" s="811"/>
      <c r="CK116" s="852"/>
      <c r="CL116" s="853"/>
      <c r="CM116" s="805" t="s">
        <v>11</v>
      </c>
      <c r="CN116" s="806"/>
      <c r="CO116" s="806"/>
      <c r="CP116" s="806"/>
      <c r="CQ116" s="806"/>
      <c r="CR116" s="806"/>
      <c r="CS116" s="806"/>
      <c r="CT116" s="806"/>
      <c r="CU116" s="806"/>
      <c r="CV116" s="806"/>
      <c r="CW116" s="806"/>
      <c r="CX116" s="806"/>
      <c r="CY116" s="806"/>
      <c r="CZ116" s="806"/>
      <c r="DA116" s="806"/>
      <c r="DB116" s="806"/>
      <c r="DC116" s="806"/>
      <c r="DD116" s="806"/>
      <c r="DE116" s="806"/>
      <c r="DF116" s="807"/>
      <c r="DG116" s="798" t="s">
        <v>202</v>
      </c>
      <c r="DH116" s="799"/>
      <c r="DI116" s="799"/>
      <c r="DJ116" s="799"/>
      <c r="DK116" s="800"/>
      <c r="DL116" s="801" t="s">
        <v>202</v>
      </c>
      <c r="DM116" s="799"/>
      <c r="DN116" s="799"/>
      <c r="DO116" s="799"/>
      <c r="DP116" s="800"/>
      <c r="DQ116" s="801" t="s">
        <v>202</v>
      </c>
      <c r="DR116" s="799"/>
      <c r="DS116" s="799"/>
      <c r="DT116" s="799"/>
      <c r="DU116" s="800"/>
      <c r="DV116" s="802" t="s">
        <v>202</v>
      </c>
      <c r="DW116" s="803"/>
      <c r="DX116" s="803"/>
      <c r="DY116" s="803"/>
      <c r="DZ116" s="804"/>
    </row>
    <row r="117" spans="1:130" s="48" customFormat="1" ht="26.25" customHeight="1" x14ac:dyDescent="0.2">
      <c r="A117" s="773" t="s">
        <v>276</v>
      </c>
      <c r="B117" s="774"/>
      <c r="C117" s="774"/>
      <c r="D117" s="774"/>
      <c r="E117" s="774"/>
      <c r="F117" s="774"/>
      <c r="G117" s="774"/>
      <c r="H117" s="774"/>
      <c r="I117" s="774"/>
      <c r="J117" s="774"/>
      <c r="K117" s="774"/>
      <c r="L117" s="774"/>
      <c r="M117" s="774"/>
      <c r="N117" s="774"/>
      <c r="O117" s="774"/>
      <c r="P117" s="774"/>
      <c r="Q117" s="774"/>
      <c r="R117" s="774"/>
      <c r="S117" s="774"/>
      <c r="T117" s="774"/>
      <c r="U117" s="774"/>
      <c r="V117" s="774"/>
      <c r="W117" s="774"/>
      <c r="X117" s="774"/>
      <c r="Y117" s="817" t="s">
        <v>325</v>
      </c>
      <c r="Z117" s="775"/>
      <c r="AA117" s="818">
        <v>4206697</v>
      </c>
      <c r="AB117" s="819"/>
      <c r="AC117" s="819"/>
      <c r="AD117" s="819"/>
      <c r="AE117" s="820"/>
      <c r="AF117" s="821">
        <v>4273958</v>
      </c>
      <c r="AG117" s="819"/>
      <c r="AH117" s="819"/>
      <c r="AI117" s="819"/>
      <c r="AJ117" s="820"/>
      <c r="AK117" s="821">
        <v>4280277</v>
      </c>
      <c r="AL117" s="819"/>
      <c r="AM117" s="819"/>
      <c r="AN117" s="819"/>
      <c r="AO117" s="820"/>
      <c r="AP117" s="822"/>
      <c r="AQ117" s="823"/>
      <c r="AR117" s="823"/>
      <c r="AS117" s="823"/>
      <c r="AT117" s="824"/>
      <c r="AU117" s="846"/>
      <c r="AV117" s="847"/>
      <c r="AW117" s="847"/>
      <c r="AX117" s="847"/>
      <c r="AY117" s="847"/>
      <c r="AZ117" s="825" t="s">
        <v>493</v>
      </c>
      <c r="BA117" s="826"/>
      <c r="BB117" s="826"/>
      <c r="BC117" s="826"/>
      <c r="BD117" s="826"/>
      <c r="BE117" s="826"/>
      <c r="BF117" s="826"/>
      <c r="BG117" s="826"/>
      <c r="BH117" s="826"/>
      <c r="BI117" s="826"/>
      <c r="BJ117" s="826"/>
      <c r="BK117" s="826"/>
      <c r="BL117" s="826"/>
      <c r="BM117" s="826"/>
      <c r="BN117" s="826"/>
      <c r="BO117" s="826"/>
      <c r="BP117" s="827"/>
      <c r="BQ117" s="808" t="s">
        <v>202</v>
      </c>
      <c r="BR117" s="809"/>
      <c r="BS117" s="809"/>
      <c r="BT117" s="809"/>
      <c r="BU117" s="809"/>
      <c r="BV117" s="809" t="s">
        <v>202</v>
      </c>
      <c r="BW117" s="809"/>
      <c r="BX117" s="809"/>
      <c r="BY117" s="809"/>
      <c r="BZ117" s="809"/>
      <c r="CA117" s="809" t="s">
        <v>202</v>
      </c>
      <c r="CB117" s="809"/>
      <c r="CC117" s="809"/>
      <c r="CD117" s="809"/>
      <c r="CE117" s="809"/>
      <c r="CF117" s="810" t="s">
        <v>202</v>
      </c>
      <c r="CG117" s="811"/>
      <c r="CH117" s="811"/>
      <c r="CI117" s="811"/>
      <c r="CJ117" s="811"/>
      <c r="CK117" s="852"/>
      <c r="CL117" s="853"/>
      <c r="CM117" s="805" t="s">
        <v>341</v>
      </c>
      <c r="CN117" s="806"/>
      <c r="CO117" s="806"/>
      <c r="CP117" s="806"/>
      <c r="CQ117" s="806"/>
      <c r="CR117" s="806"/>
      <c r="CS117" s="806"/>
      <c r="CT117" s="806"/>
      <c r="CU117" s="806"/>
      <c r="CV117" s="806"/>
      <c r="CW117" s="806"/>
      <c r="CX117" s="806"/>
      <c r="CY117" s="806"/>
      <c r="CZ117" s="806"/>
      <c r="DA117" s="806"/>
      <c r="DB117" s="806"/>
      <c r="DC117" s="806"/>
      <c r="DD117" s="806"/>
      <c r="DE117" s="806"/>
      <c r="DF117" s="807"/>
      <c r="DG117" s="798" t="s">
        <v>202</v>
      </c>
      <c r="DH117" s="799"/>
      <c r="DI117" s="799"/>
      <c r="DJ117" s="799"/>
      <c r="DK117" s="800"/>
      <c r="DL117" s="801" t="s">
        <v>202</v>
      </c>
      <c r="DM117" s="799"/>
      <c r="DN117" s="799"/>
      <c r="DO117" s="799"/>
      <c r="DP117" s="800"/>
      <c r="DQ117" s="801" t="s">
        <v>202</v>
      </c>
      <c r="DR117" s="799"/>
      <c r="DS117" s="799"/>
      <c r="DT117" s="799"/>
      <c r="DU117" s="800"/>
      <c r="DV117" s="802" t="s">
        <v>202</v>
      </c>
      <c r="DW117" s="803"/>
      <c r="DX117" s="803"/>
      <c r="DY117" s="803"/>
      <c r="DZ117" s="804"/>
    </row>
    <row r="118" spans="1:130" s="48" customFormat="1" ht="26.25" customHeight="1" x14ac:dyDescent="0.2">
      <c r="A118" s="773" t="s">
        <v>92</v>
      </c>
      <c r="B118" s="774"/>
      <c r="C118" s="774"/>
      <c r="D118" s="774"/>
      <c r="E118" s="774"/>
      <c r="F118" s="774"/>
      <c r="G118" s="774"/>
      <c r="H118" s="774"/>
      <c r="I118" s="774"/>
      <c r="J118" s="774"/>
      <c r="K118" s="774"/>
      <c r="L118" s="774"/>
      <c r="M118" s="774"/>
      <c r="N118" s="774"/>
      <c r="O118" s="774"/>
      <c r="P118" s="774"/>
      <c r="Q118" s="774"/>
      <c r="R118" s="774"/>
      <c r="S118" s="774"/>
      <c r="T118" s="774"/>
      <c r="U118" s="774"/>
      <c r="V118" s="774"/>
      <c r="W118" s="774"/>
      <c r="X118" s="774"/>
      <c r="Y118" s="774"/>
      <c r="Z118" s="775"/>
      <c r="AA118" s="776" t="s">
        <v>430</v>
      </c>
      <c r="AB118" s="774"/>
      <c r="AC118" s="774"/>
      <c r="AD118" s="774"/>
      <c r="AE118" s="775"/>
      <c r="AF118" s="776" t="s">
        <v>483</v>
      </c>
      <c r="AG118" s="774"/>
      <c r="AH118" s="774"/>
      <c r="AI118" s="774"/>
      <c r="AJ118" s="775"/>
      <c r="AK118" s="776" t="s">
        <v>389</v>
      </c>
      <c r="AL118" s="774"/>
      <c r="AM118" s="774"/>
      <c r="AN118" s="774"/>
      <c r="AO118" s="775"/>
      <c r="AP118" s="776" t="s">
        <v>484</v>
      </c>
      <c r="AQ118" s="774"/>
      <c r="AR118" s="774"/>
      <c r="AS118" s="774"/>
      <c r="AT118" s="777"/>
      <c r="AU118" s="846"/>
      <c r="AV118" s="847"/>
      <c r="AW118" s="847"/>
      <c r="AX118" s="847"/>
      <c r="AY118" s="847"/>
      <c r="AZ118" s="828" t="s">
        <v>494</v>
      </c>
      <c r="BA118" s="829"/>
      <c r="BB118" s="829"/>
      <c r="BC118" s="829"/>
      <c r="BD118" s="829"/>
      <c r="BE118" s="829"/>
      <c r="BF118" s="829"/>
      <c r="BG118" s="829"/>
      <c r="BH118" s="829"/>
      <c r="BI118" s="829"/>
      <c r="BJ118" s="829"/>
      <c r="BK118" s="829"/>
      <c r="BL118" s="829"/>
      <c r="BM118" s="829"/>
      <c r="BN118" s="829"/>
      <c r="BO118" s="829"/>
      <c r="BP118" s="830"/>
      <c r="BQ118" s="831" t="s">
        <v>202</v>
      </c>
      <c r="BR118" s="832"/>
      <c r="BS118" s="832"/>
      <c r="BT118" s="832"/>
      <c r="BU118" s="832"/>
      <c r="BV118" s="832" t="s">
        <v>202</v>
      </c>
      <c r="BW118" s="832"/>
      <c r="BX118" s="832"/>
      <c r="BY118" s="832"/>
      <c r="BZ118" s="832"/>
      <c r="CA118" s="832" t="s">
        <v>202</v>
      </c>
      <c r="CB118" s="832"/>
      <c r="CC118" s="832"/>
      <c r="CD118" s="832"/>
      <c r="CE118" s="832"/>
      <c r="CF118" s="810" t="s">
        <v>202</v>
      </c>
      <c r="CG118" s="811"/>
      <c r="CH118" s="811"/>
      <c r="CI118" s="811"/>
      <c r="CJ118" s="811"/>
      <c r="CK118" s="852"/>
      <c r="CL118" s="853"/>
      <c r="CM118" s="805" t="s">
        <v>495</v>
      </c>
      <c r="CN118" s="806"/>
      <c r="CO118" s="806"/>
      <c r="CP118" s="806"/>
      <c r="CQ118" s="806"/>
      <c r="CR118" s="806"/>
      <c r="CS118" s="806"/>
      <c r="CT118" s="806"/>
      <c r="CU118" s="806"/>
      <c r="CV118" s="806"/>
      <c r="CW118" s="806"/>
      <c r="CX118" s="806"/>
      <c r="CY118" s="806"/>
      <c r="CZ118" s="806"/>
      <c r="DA118" s="806"/>
      <c r="DB118" s="806"/>
      <c r="DC118" s="806"/>
      <c r="DD118" s="806"/>
      <c r="DE118" s="806"/>
      <c r="DF118" s="807"/>
      <c r="DG118" s="798" t="s">
        <v>202</v>
      </c>
      <c r="DH118" s="799"/>
      <c r="DI118" s="799"/>
      <c r="DJ118" s="799"/>
      <c r="DK118" s="800"/>
      <c r="DL118" s="801" t="s">
        <v>202</v>
      </c>
      <c r="DM118" s="799"/>
      <c r="DN118" s="799"/>
      <c r="DO118" s="799"/>
      <c r="DP118" s="800"/>
      <c r="DQ118" s="801" t="s">
        <v>202</v>
      </c>
      <c r="DR118" s="799"/>
      <c r="DS118" s="799"/>
      <c r="DT118" s="799"/>
      <c r="DU118" s="800"/>
      <c r="DV118" s="802" t="s">
        <v>202</v>
      </c>
      <c r="DW118" s="803"/>
      <c r="DX118" s="803"/>
      <c r="DY118" s="803"/>
      <c r="DZ118" s="804"/>
    </row>
    <row r="119" spans="1:130" s="48" customFormat="1" ht="26.25" customHeight="1" x14ac:dyDescent="0.2">
      <c r="A119" s="972" t="s">
        <v>385</v>
      </c>
      <c r="B119" s="851"/>
      <c r="C119" s="789" t="s">
        <v>63</v>
      </c>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781"/>
      <c r="AA119" s="782" t="s">
        <v>202</v>
      </c>
      <c r="AB119" s="783"/>
      <c r="AC119" s="783"/>
      <c r="AD119" s="783"/>
      <c r="AE119" s="784"/>
      <c r="AF119" s="785" t="s">
        <v>202</v>
      </c>
      <c r="AG119" s="783"/>
      <c r="AH119" s="783"/>
      <c r="AI119" s="783"/>
      <c r="AJ119" s="784"/>
      <c r="AK119" s="785" t="s">
        <v>202</v>
      </c>
      <c r="AL119" s="783"/>
      <c r="AM119" s="783"/>
      <c r="AN119" s="783"/>
      <c r="AO119" s="784"/>
      <c r="AP119" s="786" t="s">
        <v>202</v>
      </c>
      <c r="AQ119" s="787"/>
      <c r="AR119" s="787"/>
      <c r="AS119" s="787"/>
      <c r="AT119" s="788"/>
      <c r="AU119" s="848"/>
      <c r="AV119" s="849"/>
      <c r="AW119" s="849"/>
      <c r="AX119" s="849"/>
      <c r="AY119" s="849"/>
      <c r="AZ119" s="69" t="s">
        <v>276</v>
      </c>
      <c r="BA119" s="69"/>
      <c r="BB119" s="69"/>
      <c r="BC119" s="69"/>
      <c r="BD119" s="69"/>
      <c r="BE119" s="69"/>
      <c r="BF119" s="69"/>
      <c r="BG119" s="69"/>
      <c r="BH119" s="69"/>
      <c r="BI119" s="69"/>
      <c r="BJ119" s="69"/>
      <c r="BK119" s="69"/>
      <c r="BL119" s="69"/>
      <c r="BM119" s="69"/>
      <c r="BN119" s="69"/>
      <c r="BO119" s="817" t="s">
        <v>167</v>
      </c>
      <c r="BP119" s="833"/>
      <c r="BQ119" s="831">
        <v>45180842</v>
      </c>
      <c r="BR119" s="832"/>
      <c r="BS119" s="832"/>
      <c r="BT119" s="832"/>
      <c r="BU119" s="832"/>
      <c r="BV119" s="832">
        <v>43577940</v>
      </c>
      <c r="BW119" s="832"/>
      <c r="BX119" s="832"/>
      <c r="BY119" s="832"/>
      <c r="BZ119" s="832"/>
      <c r="CA119" s="832">
        <v>41186375</v>
      </c>
      <c r="CB119" s="832"/>
      <c r="CC119" s="832"/>
      <c r="CD119" s="832"/>
      <c r="CE119" s="832"/>
      <c r="CF119" s="834"/>
      <c r="CG119" s="835"/>
      <c r="CH119" s="835"/>
      <c r="CI119" s="835"/>
      <c r="CJ119" s="836"/>
      <c r="CK119" s="854"/>
      <c r="CL119" s="855"/>
      <c r="CM119" s="828" t="s">
        <v>496</v>
      </c>
      <c r="CN119" s="829"/>
      <c r="CO119" s="829"/>
      <c r="CP119" s="829"/>
      <c r="CQ119" s="829"/>
      <c r="CR119" s="829"/>
      <c r="CS119" s="829"/>
      <c r="CT119" s="829"/>
      <c r="CU119" s="829"/>
      <c r="CV119" s="829"/>
      <c r="CW119" s="829"/>
      <c r="CX119" s="829"/>
      <c r="CY119" s="829"/>
      <c r="CZ119" s="829"/>
      <c r="DA119" s="829"/>
      <c r="DB119" s="829"/>
      <c r="DC119" s="829"/>
      <c r="DD119" s="829"/>
      <c r="DE119" s="829"/>
      <c r="DF119" s="830"/>
      <c r="DG119" s="837" t="s">
        <v>202</v>
      </c>
      <c r="DH119" s="838"/>
      <c r="DI119" s="838"/>
      <c r="DJ119" s="838"/>
      <c r="DK119" s="839"/>
      <c r="DL119" s="840" t="s">
        <v>202</v>
      </c>
      <c r="DM119" s="838"/>
      <c r="DN119" s="838"/>
      <c r="DO119" s="838"/>
      <c r="DP119" s="839"/>
      <c r="DQ119" s="840" t="s">
        <v>202</v>
      </c>
      <c r="DR119" s="838"/>
      <c r="DS119" s="838"/>
      <c r="DT119" s="838"/>
      <c r="DU119" s="839"/>
      <c r="DV119" s="841" t="s">
        <v>202</v>
      </c>
      <c r="DW119" s="842"/>
      <c r="DX119" s="842"/>
      <c r="DY119" s="842"/>
      <c r="DZ119" s="843"/>
    </row>
    <row r="120" spans="1:130" s="48" customFormat="1" ht="26.25" customHeight="1" x14ac:dyDescent="0.2">
      <c r="A120" s="973"/>
      <c r="B120" s="853"/>
      <c r="C120" s="805" t="s">
        <v>139</v>
      </c>
      <c r="D120" s="806"/>
      <c r="E120" s="806"/>
      <c r="F120" s="806"/>
      <c r="G120" s="806"/>
      <c r="H120" s="806"/>
      <c r="I120" s="806"/>
      <c r="J120" s="806"/>
      <c r="K120" s="806"/>
      <c r="L120" s="806"/>
      <c r="M120" s="806"/>
      <c r="N120" s="806"/>
      <c r="O120" s="806"/>
      <c r="P120" s="806"/>
      <c r="Q120" s="806"/>
      <c r="R120" s="806"/>
      <c r="S120" s="806"/>
      <c r="T120" s="806"/>
      <c r="U120" s="806"/>
      <c r="V120" s="806"/>
      <c r="W120" s="806"/>
      <c r="X120" s="806"/>
      <c r="Y120" s="806"/>
      <c r="Z120" s="807"/>
      <c r="AA120" s="798" t="s">
        <v>202</v>
      </c>
      <c r="AB120" s="799"/>
      <c r="AC120" s="799"/>
      <c r="AD120" s="799"/>
      <c r="AE120" s="800"/>
      <c r="AF120" s="801" t="s">
        <v>202</v>
      </c>
      <c r="AG120" s="799"/>
      <c r="AH120" s="799"/>
      <c r="AI120" s="799"/>
      <c r="AJ120" s="800"/>
      <c r="AK120" s="801" t="s">
        <v>202</v>
      </c>
      <c r="AL120" s="799"/>
      <c r="AM120" s="799"/>
      <c r="AN120" s="799"/>
      <c r="AO120" s="800"/>
      <c r="AP120" s="802" t="s">
        <v>202</v>
      </c>
      <c r="AQ120" s="803"/>
      <c r="AR120" s="803"/>
      <c r="AS120" s="803"/>
      <c r="AT120" s="804"/>
      <c r="AU120" s="856" t="s">
        <v>487</v>
      </c>
      <c r="AV120" s="857"/>
      <c r="AW120" s="857"/>
      <c r="AX120" s="857"/>
      <c r="AY120" s="858"/>
      <c r="AZ120" s="789" t="s">
        <v>216</v>
      </c>
      <c r="BA120" s="780"/>
      <c r="BB120" s="780"/>
      <c r="BC120" s="780"/>
      <c r="BD120" s="780"/>
      <c r="BE120" s="780"/>
      <c r="BF120" s="780"/>
      <c r="BG120" s="780"/>
      <c r="BH120" s="780"/>
      <c r="BI120" s="780"/>
      <c r="BJ120" s="780"/>
      <c r="BK120" s="780"/>
      <c r="BL120" s="780"/>
      <c r="BM120" s="780"/>
      <c r="BN120" s="780"/>
      <c r="BO120" s="780"/>
      <c r="BP120" s="781"/>
      <c r="BQ120" s="790">
        <v>8657896</v>
      </c>
      <c r="BR120" s="791"/>
      <c r="BS120" s="791"/>
      <c r="BT120" s="791"/>
      <c r="BU120" s="791"/>
      <c r="BV120" s="791">
        <v>10540562</v>
      </c>
      <c r="BW120" s="791"/>
      <c r="BX120" s="791"/>
      <c r="BY120" s="791"/>
      <c r="BZ120" s="791"/>
      <c r="CA120" s="791">
        <v>11357472</v>
      </c>
      <c r="CB120" s="791"/>
      <c r="CC120" s="791"/>
      <c r="CD120" s="791"/>
      <c r="CE120" s="791"/>
      <c r="CF120" s="792">
        <v>82</v>
      </c>
      <c r="CG120" s="793"/>
      <c r="CH120" s="793"/>
      <c r="CI120" s="793"/>
      <c r="CJ120" s="793"/>
      <c r="CK120" s="870" t="s">
        <v>272</v>
      </c>
      <c r="CL120" s="871"/>
      <c r="CM120" s="871"/>
      <c r="CN120" s="871"/>
      <c r="CO120" s="872"/>
      <c r="CP120" s="864" t="s">
        <v>475</v>
      </c>
      <c r="CQ120" s="865"/>
      <c r="CR120" s="865"/>
      <c r="CS120" s="865"/>
      <c r="CT120" s="865"/>
      <c r="CU120" s="865"/>
      <c r="CV120" s="865"/>
      <c r="CW120" s="865"/>
      <c r="CX120" s="865"/>
      <c r="CY120" s="865"/>
      <c r="CZ120" s="865"/>
      <c r="DA120" s="865"/>
      <c r="DB120" s="865"/>
      <c r="DC120" s="865"/>
      <c r="DD120" s="865"/>
      <c r="DE120" s="865"/>
      <c r="DF120" s="866"/>
      <c r="DG120" s="790">
        <v>5030279</v>
      </c>
      <c r="DH120" s="791"/>
      <c r="DI120" s="791"/>
      <c r="DJ120" s="791"/>
      <c r="DK120" s="791"/>
      <c r="DL120" s="791">
        <v>4549740</v>
      </c>
      <c r="DM120" s="791"/>
      <c r="DN120" s="791"/>
      <c r="DO120" s="791"/>
      <c r="DP120" s="791"/>
      <c r="DQ120" s="791">
        <v>4382583</v>
      </c>
      <c r="DR120" s="791"/>
      <c r="DS120" s="791"/>
      <c r="DT120" s="791"/>
      <c r="DU120" s="791"/>
      <c r="DV120" s="794">
        <v>31.6</v>
      </c>
      <c r="DW120" s="794"/>
      <c r="DX120" s="794"/>
      <c r="DY120" s="794"/>
      <c r="DZ120" s="795"/>
    </row>
    <row r="121" spans="1:130" s="48" customFormat="1" ht="26.25" customHeight="1" x14ac:dyDescent="0.2">
      <c r="A121" s="973"/>
      <c r="B121" s="853"/>
      <c r="C121" s="825" t="s">
        <v>138</v>
      </c>
      <c r="D121" s="826"/>
      <c r="E121" s="826"/>
      <c r="F121" s="826"/>
      <c r="G121" s="826"/>
      <c r="H121" s="826"/>
      <c r="I121" s="826"/>
      <c r="J121" s="826"/>
      <c r="K121" s="826"/>
      <c r="L121" s="826"/>
      <c r="M121" s="826"/>
      <c r="N121" s="826"/>
      <c r="O121" s="826"/>
      <c r="P121" s="826"/>
      <c r="Q121" s="826"/>
      <c r="R121" s="826"/>
      <c r="S121" s="826"/>
      <c r="T121" s="826"/>
      <c r="U121" s="826"/>
      <c r="V121" s="826"/>
      <c r="W121" s="826"/>
      <c r="X121" s="826"/>
      <c r="Y121" s="826"/>
      <c r="Z121" s="827"/>
      <c r="AA121" s="798" t="s">
        <v>202</v>
      </c>
      <c r="AB121" s="799"/>
      <c r="AC121" s="799"/>
      <c r="AD121" s="799"/>
      <c r="AE121" s="800"/>
      <c r="AF121" s="801" t="s">
        <v>202</v>
      </c>
      <c r="AG121" s="799"/>
      <c r="AH121" s="799"/>
      <c r="AI121" s="799"/>
      <c r="AJ121" s="800"/>
      <c r="AK121" s="801" t="s">
        <v>202</v>
      </c>
      <c r="AL121" s="799"/>
      <c r="AM121" s="799"/>
      <c r="AN121" s="799"/>
      <c r="AO121" s="800"/>
      <c r="AP121" s="802" t="s">
        <v>202</v>
      </c>
      <c r="AQ121" s="803"/>
      <c r="AR121" s="803"/>
      <c r="AS121" s="803"/>
      <c r="AT121" s="804"/>
      <c r="AU121" s="859"/>
      <c r="AV121" s="860"/>
      <c r="AW121" s="860"/>
      <c r="AX121" s="860"/>
      <c r="AY121" s="861"/>
      <c r="AZ121" s="805" t="s">
        <v>497</v>
      </c>
      <c r="BA121" s="806"/>
      <c r="BB121" s="806"/>
      <c r="BC121" s="806"/>
      <c r="BD121" s="806"/>
      <c r="BE121" s="806"/>
      <c r="BF121" s="806"/>
      <c r="BG121" s="806"/>
      <c r="BH121" s="806"/>
      <c r="BI121" s="806"/>
      <c r="BJ121" s="806"/>
      <c r="BK121" s="806"/>
      <c r="BL121" s="806"/>
      <c r="BM121" s="806"/>
      <c r="BN121" s="806"/>
      <c r="BO121" s="806"/>
      <c r="BP121" s="807"/>
      <c r="BQ121" s="808">
        <v>1275566</v>
      </c>
      <c r="BR121" s="809"/>
      <c r="BS121" s="809"/>
      <c r="BT121" s="809"/>
      <c r="BU121" s="809"/>
      <c r="BV121" s="809">
        <v>1160129</v>
      </c>
      <c r="BW121" s="809"/>
      <c r="BX121" s="809"/>
      <c r="BY121" s="809"/>
      <c r="BZ121" s="809"/>
      <c r="CA121" s="809">
        <v>1070471</v>
      </c>
      <c r="CB121" s="809"/>
      <c r="CC121" s="809"/>
      <c r="CD121" s="809"/>
      <c r="CE121" s="809"/>
      <c r="CF121" s="810">
        <v>7.7</v>
      </c>
      <c r="CG121" s="811"/>
      <c r="CH121" s="811"/>
      <c r="CI121" s="811"/>
      <c r="CJ121" s="811"/>
      <c r="CK121" s="873"/>
      <c r="CL121" s="874"/>
      <c r="CM121" s="874"/>
      <c r="CN121" s="874"/>
      <c r="CO121" s="875"/>
      <c r="CP121" s="867" t="s">
        <v>476</v>
      </c>
      <c r="CQ121" s="868"/>
      <c r="CR121" s="868"/>
      <c r="CS121" s="868"/>
      <c r="CT121" s="868"/>
      <c r="CU121" s="868"/>
      <c r="CV121" s="868"/>
      <c r="CW121" s="868"/>
      <c r="CX121" s="868"/>
      <c r="CY121" s="868"/>
      <c r="CZ121" s="868"/>
      <c r="DA121" s="868"/>
      <c r="DB121" s="868"/>
      <c r="DC121" s="868"/>
      <c r="DD121" s="868"/>
      <c r="DE121" s="868"/>
      <c r="DF121" s="869"/>
      <c r="DG121" s="808">
        <v>917162</v>
      </c>
      <c r="DH121" s="809"/>
      <c r="DI121" s="809"/>
      <c r="DJ121" s="809"/>
      <c r="DK121" s="809"/>
      <c r="DL121" s="809">
        <v>856445</v>
      </c>
      <c r="DM121" s="809"/>
      <c r="DN121" s="809"/>
      <c r="DO121" s="809"/>
      <c r="DP121" s="809"/>
      <c r="DQ121" s="809">
        <v>788190</v>
      </c>
      <c r="DR121" s="809"/>
      <c r="DS121" s="809"/>
      <c r="DT121" s="809"/>
      <c r="DU121" s="809"/>
      <c r="DV121" s="812">
        <v>5.7</v>
      </c>
      <c r="DW121" s="812"/>
      <c r="DX121" s="812"/>
      <c r="DY121" s="812"/>
      <c r="DZ121" s="813"/>
    </row>
    <row r="122" spans="1:130" s="48" customFormat="1" ht="26.25" customHeight="1" x14ac:dyDescent="0.2">
      <c r="A122" s="973"/>
      <c r="B122" s="853"/>
      <c r="C122" s="805" t="s">
        <v>492</v>
      </c>
      <c r="D122" s="806"/>
      <c r="E122" s="806"/>
      <c r="F122" s="806"/>
      <c r="G122" s="806"/>
      <c r="H122" s="806"/>
      <c r="I122" s="806"/>
      <c r="J122" s="806"/>
      <c r="K122" s="806"/>
      <c r="L122" s="806"/>
      <c r="M122" s="806"/>
      <c r="N122" s="806"/>
      <c r="O122" s="806"/>
      <c r="P122" s="806"/>
      <c r="Q122" s="806"/>
      <c r="R122" s="806"/>
      <c r="S122" s="806"/>
      <c r="T122" s="806"/>
      <c r="U122" s="806"/>
      <c r="V122" s="806"/>
      <c r="W122" s="806"/>
      <c r="X122" s="806"/>
      <c r="Y122" s="806"/>
      <c r="Z122" s="807"/>
      <c r="AA122" s="798" t="s">
        <v>202</v>
      </c>
      <c r="AB122" s="799"/>
      <c r="AC122" s="799"/>
      <c r="AD122" s="799"/>
      <c r="AE122" s="800"/>
      <c r="AF122" s="801" t="s">
        <v>202</v>
      </c>
      <c r="AG122" s="799"/>
      <c r="AH122" s="799"/>
      <c r="AI122" s="799"/>
      <c r="AJ122" s="800"/>
      <c r="AK122" s="801" t="s">
        <v>202</v>
      </c>
      <c r="AL122" s="799"/>
      <c r="AM122" s="799"/>
      <c r="AN122" s="799"/>
      <c r="AO122" s="800"/>
      <c r="AP122" s="802" t="s">
        <v>202</v>
      </c>
      <c r="AQ122" s="803"/>
      <c r="AR122" s="803"/>
      <c r="AS122" s="803"/>
      <c r="AT122" s="804"/>
      <c r="AU122" s="859"/>
      <c r="AV122" s="860"/>
      <c r="AW122" s="860"/>
      <c r="AX122" s="860"/>
      <c r="AY122" s="861"/>
      <c r="AZ122" s="828" t="s">
        <v>474</v>
      </c>
      <c r="BA122" s="829"/>
      <c r="BB122" s="829"/>
      <c r="BC122" s="829"/>
      <c r="BD122" s="829"/>
      <c r="BE122" s="829"/>
      <c r="BF122" s="829"/>
      <c r="BG122" s="829"/>
      <c r="BH122" s="829"/>
      <c r="BI122" s="829"/>
      <c r="BJ122" s="829"/>
      <c r="BK122" s="829"/>
      <c r="BL122" s="829"/>
      <c r="BM122" s="829"/>
      <c r="BN122" s="829"/>
      <c r="BO122" s="829"/>
      <c r="BP122" s="830"/>
      <c r="BQ122" s="831">
        <v>27189692</v>
      </c>
      <c r="BR122" s="832"/>
      <c r="BS122" s="832"/>
      <c r="BT122" s="832"/>
      <c r="BU122" s="832"/>
      <c r="BV122" s="832">
        <v>26110169</v>
      </c>
      <c r="BW122" s="832"/>
      <c r="BX122" s="832"/>
      <c r="BY122" s="832"/>
      <c r="BZ122" s="832"/>
      <c r="CA122" s="832">
        <v>24535889</v>
      </c>
      <c r="CB122" s="832"/>
      <c r="CC122" s="832"/>
      <c r="CD122" s="832"/>
      <c r="CE122" s="832"/>
      <c r="CF122" s="878">
        <v>177.1</v>
      </c>
      <c r="CG122" s="879"/>
      <c r="CH122" s="879"/>
      <c r="CI122" s="879"/>
      <c r="CJ122" s="879"/>
      <c r="CK122" s="873"/>
      <c r="CL122" s="874"/>
      <c r="CM122" s="874"/>
      <c r="CN122" s="874"/>
      <c r="CO122" s="875"/>
      <c r="CP122" s="867" t="s">
        <v>472</v>
      </c>
      <c r="CQ122" s="868"/>
      <c r="CR122" s="868"/>
      <c r="CS122" s="868"/>
      <c r="CT122" s="868"/>
      <c r="CU122" s="868"/>
      <c r="CV122" s="868"/>
      <c r="CW122" s="868"/>
      <c r="CX122" s="868"/>
      <c r="CY122" s="868"/>
      <c r="CZ122" s="868"/>
      <c r="DA122" s="868"/>
      <c r="DB122" s="868"/>
      <c r="DC122" s="868"/>
      <c r="DD122" s="868"/>
      <c r="DE122" s="868"/>
      <c r="DF122" s="869"/>
      <c r="DG122" s="808">
        <v>217980</v>
      </c>
      <c r="DH122" s="809"/>
      <c r="DI122" s="809"/>
      <c r="DJ122" s="809"/>
      <c r="DK122" s="809"/>
      <c r="DL122" s="809">
        <v>252090</v>
      </c>
      <c r="DM122" s="809"/>
      <c r="DN122" s="809"/>
      <c r="DO122" s="809"/>
      <c r="DP122" s="809"/>
      <c r="DQ122" s="809">
        <v>234090</v>
      </c>
      <c r="DR122" s="809"/>
      <c r="DS122" s="809"/>
      <c r="DT122" s="809"/>
      <c r="DU122" s="809"/>
      <c r="DV122" s="812">
        <v>1.7</v>
      </c>
      <c r="DW122" s="812"/>
      <c r="DX122" s="812"/>
      <c r="DY122" s="812"/>
      <c r="DZ122" s="813"/>
    </row>
    <row r="123" spans="1:130" s="48" customFormat="1" ht="26.25" customHeight="1" x14ac:dyDescent="0.2">
      <c r="A123" s="973"/>
      <c r="B123" s="853"/>
      <c r="C123" s="805" t="s">
        <v>11</v>
      </c>
      <c r="D123" s="806"/>
      <c r="E123" s="806"/>
      <c r="F123" s="806"/>
      <c r="G123" s="806"/>
      <c r="H123" s="806"/>
      <c r="I123" s="806"/>
      <c r="J123" s="806"/>
      <c r="K123" s="806"/>
      <c r="L123" s="806"/>
      <c r="M123" s="806"/>
      <c r="N123" s="806"/>
      <c r="O123" s="806"/>
      <c r="P123" s="806"/>
      <c r="Q123" s="806"/>
      <c r="R123" s="806"/>
      <c r="S123" s="806"/>
      <c r="T123" s="806"/>
      <c r="U123" s="806"/>
      <c r="V123" s="806"/>
      <c r="W123" s="806"/>
      <c r="X123" s="806"/>
      <c r="Y123" s="806"/>
      <c r="Z123" s="807"/>
      <c r="AA123" s="798" t="s">
        <v>202</v>
      </c>
      <c r="AB123" s="799"/>
      <c r="AC123" s="799"/>
      <c r="AD123" s="799"/>
      <c r="AE123" s="800"/>
      <c r="AF123" s="801" t="s">
        <v>202</v>
      </c>
      <c r="AG123" s="799"/>
      <c r="AH123" s="799"/>
      <c r="AI123" s="799"/>
      <c r="AJ123" s="800"/>
      <c r="AK123" s="801" t="s">
        <v>202</v>
      </c>
      <c r="AL123" s="799"/>
      <c r="AM123" s="799"/>
      <c r="AN123" s="799"/>
      <c r="AO123" s="800"/>
      <c r="AP123" s="802" t="s">
        <v>202</v>
      </c>
      <c r="AQ123" s="803"/>
      <c r="AR123" s="803"/>
      <c r="AS123" s="803"/>
      <c r="AT123" s="804"/>
      <c r="AU123" s="862"/>
      <c r="AV123" s="863"/>
      <c r="AW123" s="863"/>
      <c r="AX123" s="863"/>
      <c r="AY123" s="863"/>
      <c r="AZ123" s="69" t="s">
        <v>276</v>
      </c>
      <c r="BA123" s="69"/>
      <c r="BB123" s="69"/>
      <c r="BC123" s="69"/>
      <c r="BD123" s="69"/>
      <c r="BE123" s="69"/>
      <c r="BF123" s="69"/>
      <c r="BG123" s="69"/>
      <c r="BH123" s="69"/>
      <c r="BI123" s="69"/>
      <c r="BJ123" s="69"/>
      <c r="BK123" s="69"/>
      <c r="BL123" s="69"/>
      <c r="BM123" s="69"/>
      <c r="BN123" s="69"/>
      <c r="BO123" s="817" t="s">
        <v>499</v>
      </c>
      <c r="BP123" s="833"/>
      <c r="BQ123" s="880">
        <v>37123154</v>
      </c>
      <c r="BR123" s="881"/>
      <c r="BS123" s="881"/>
      <c r="BT123" s="881"/>
      <c r="BU123" s="881"/>
      <c r="BV123" s="881">
        <v>37810860</v>
      </c>
      <c r="BW123" s="881"/>
      <c r="BX123" s="881"/>
      <c r="BY123" s="881"/>
      <c r="BZ123" s="881"/>
      <c r="CA123" s="881">
        <v>36963832</v>
      </c>
      <c r="CB123" s="881"/>
      <c r="CC123" s="881"/>
      <c r="CD123" s="881"/>
      <c r="CE123" s="881"/>
      <c r="CF123" s="834"/>
      <c r="CG123" s="835"/>
      <c r="CH123" s="835"/>
      <c r="CI123" s="835"/>
      <c r="CJ123" s="836"/>
      <c r="CK123" s="873"/>
      <c r="CL123" s="874"/>
      <c r="CM123" s="874"/>
      <c r="CN123" s="874"/>
      <c r="CO123" s="875"/>
      <c r="CP123" s="867" t="s">
        <v>391</v>
      </c>
      <c r="CQ123" s="868"/>
      <c r="CR123" s="868"/>
      <c r="CS123" s="868"/>
      <c r="CT123" s="868"/>
      <c r="CU123" s="868"/>
      <c r="CV123" s="868"/>
      <c r="CW123" s="868"/>
      <c r="CX123" s="868"/>
      <c r="CY123" s="868"/>
      <c r="CZ123" s="868"/>
      <c r="DA123" s="868"/>
      <c r="DB123" s="868"/>
      <c r="DC123" s="868"/>
      <c r="DD123" s="868"/>
      <c r="DE123" s="868"/>
      <c r="DF123" s="869"/>
      <c r="DG123" s="798">
        <v>97351</v>
      </c>
      <c r="DH123" s="799"/>
      <c r="DI123" s="799"/>
      <c r="DJ123" s="799"/>
      <c r="DK123" s="800"/>
      <c r="DL123" s="801">
        <v>89659</v>
      </c>
      <c r="DM123" s="799"/>
      <c r="DN123" s="799"/>
      <c r="DO123" s="799"/>
      <c r="DP123" s="800"/>
      <c r="DQ123" s="801">
        <v>81280</v>
      </c>
      <c r="DR123" s="799"/>
      <c r="DS123" s="799"/>
      <c r="DT123" s="799"/>
      <c r="DU123" s="800"/>
      <c r="DV123" s="802">
        <v>0.6</v>
      </c>
      <c r="DW123" s="803"/>
      <c r="DX123" s="803"/>
      <c r="DY123" s="803"/>
      <c r="DZ123" s="804"/>
    </row>
    <row r="124" spans="1:130" s="48" customFormat="1" ht="26.25" customHeight="1" x14ac:dyDescent="0.2">
      <c r="A124" s="973"/>
      <c r="B124" s="853"/>
      <c r="C124" s="805" t="s">
        <v>341</v>
      </c>
      <c r="D124" s="806"/>
      <c r="E124" s="806"/>
      <c r="F124" s="806"/>
      <c r="G124" s="806"/>
      <c r="H124" s="806"/>
      <c r="I124" s="806"/>
      <c r="J124" s="806"/>
      <c r="K124" s="806"/>
      <c r="L124" s="806"/>
      <c r="M124" s="806"/>
      <c r="N124" s="806"/>
      <c r="O124" s="806"/>
      <c r="P124" s="806"/>
      <c r="Q124" s="806"/>
      <c r="R124" s="806"/>
      <c r="S124" s="806"/>
      <c r="T124" s="806"/>
      <c r="U124" s="806"/>
      <c r="V124" s="806"/>
      <c r="W124" s="806"/>
      <c r="X124" s="806"/>
      <c r="Y124" s="806"/>
      <c r="Z124" s="807"/>
      <c r="AA124" s="798" t="s">
        <v>202</v>
      </c>
      <c r="AB124" s="799"/>
      <c r="AC124" s="799"/>
      <c r="AD124" s="799"/>
      <c r="AE124" s="800"/>
      <c r="AF124" s="801" t="s">
        <v>202</v>
      </c>
      <c r="AG124" s="799"/>
      <c r="AH124" s="799"/>
      <c r="AI124" s="799"/>
      <c r="AJ124" s="800"/>
      <c r="AK124" s="801" t="s">
        <v>202</v>
      </c>
      <c r="AL124" s="799"/>
      <c r="AM124" s="799"/>
      <c r="AN124" s="799"/>
      <c r="AO124" s="800"/>
      <c r="AP124" s="802" t="s">
        <v>202</v>
      </c>
      <c r="AQ124" s="803"/>
      <c r="AR124" s="803"/>
      <c r="AS124" s="803"/>
      <c r="AT124" s="804"/>
      <c r="AU124" s="886" t="s">
        <v>500</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v>59.4</v>
      </c>
      <c r="BR124" s="890"/>
      <c r="BS124" s="890"/>
      <c r="BT124" s="890"/>
      <c r="BU124" s="890"/>
      <c r="BV124" s="890">
        <v>40.799999999999997</v>
      </c>
      <c r="BW124" s="890"/>
      <c r="BX124" s="890"/>
      <c r="BY124" s="890"/>
      <c r="BZ124" s="890"/>
      <c r="CA124" s="890">
        <v>30.4</v>
      </c>
      <c r="CB124" s="890"/>
      <c r="CC124" s="890"/>
      <c r="CD124" s="890"/>
      <c r="CE124" s="890"/>
      <c r="CF124" s="891"/>
      <c r="CG124" s="892"/>
      <c r="CH124" s="892"/>
      <c r="CI124" s="892"/>
      <c r="CJ124" s="893"/>
      <c r="CK124" s="876"/>
      <c r="CL124" s="876"/>
      <c r="CM124" s="876"/>
      <c r="CN124" s="876"/>
      <c r="CO124" s="877"/>
      <c r="CP124" s="867" t="s">
        <v>502</v>
      </c>
      <c r="CQ124" s="868"/>
      <c r="CR124" s="868"/>
      <c r="CS124" s="868"/>
      <c r="CT124" s="868"/>
      <c r="CU124" s="868"/>
      <c r="CV124" s="868"/>
      <c r="CW124" s="868"/>
      <c r="CX124" s="868"/>
      <c r="CY124" s="868"/>
      <c r="CZ124" s="868"/>
      <c r="DA124" s="868"/>
      <c r="DB124" s="868"/>
      <c r="DC124" s="868"/>
      <c r="DD124" s="868"/>
      <c r="DE124" s="868"/>
      <c r="DF124" s="869"/>
      <c r="DG124" s="837" t="s">
        <v>202</v>
      </c>
      <c r="DH124" s="838"/>
      <c r="DI124" s="838"/>
      <c r="DJ124" s="838"/>
      <c r="DK124" s="839"/>
      <c r="DL124" s="840">
        <v>3300</v>
      </c>
      <c r="DM124" s="838"/>
      <c r="DN124" s="838"/>
      <c r="DO124" s="838"/>
      <c r="DP124" s="839"/>
      <c r="DQ124" s="840">
        <v>20370</v>
      </c>
      <c r="DR124" s="838"/>
      <c r="DS124" s="838"/>
      <c r="DT124" s="838"/>
      <c r="DU124" s="839"/>
      <c r="DV124" s="841">
        <v>0.1</v>
      </c>
      <c r="DW124" s="842"/>
      <c r="DX124" s="842"/>
      <c r="DY124" s="842"/>
      <c r="DZ124" s="843"/>
    </row>
    <row r="125" spans="1:130" s="48" customFormat="1" ht="26.25" customHeight="1" x14ac:dyDescent="0.2">
      <c r="A125" s="973"/>
      <c r="B125" s="853"/>
      <c r="C125" s="805" t="s">
        <v>495</v>
      </c>
      <c r="D125" s="806"/>
      <c r="E125" s="806"/>
      <c r="F125" s="806"/>
      <c r="G125" s="806"/>
      <c r="H125" s="806"/>
      <c r="I125" s="806"/>
      <c r="J125" s="806"/>
      <c r="K125" s="806"/>
      <c r="L125" s="806"/>
      <c r="M125" s="806"/>
      <c r="N125" s="806"/>
      <c r="O125" s="806"/>
      <c r="P125" s="806"/>
      <c r="Q125" s="806"/>
      <c r="R125" s="806"/>
      <c r="S125" s="806"/>
      <c r="T125" s="806"/>
      <c r="U125" s="806"/>
      <c r="V125" s="806"/>
      <c r="W125" s="806"/>
      <c r="X125" s="806"/>
      <c r="Y125" s="806"/>
      <c r="Z125" s="807"/>
      <c r="AA125" s="798" t="s">
        <v>202</v>
      </c>
      <c r="AB125" s="799"/>
      <c r="AC125" s="799"/>
      <c r="AD125" s="799"/>
      <c r="AE125" s="800"/>
      <c r="AF125" s="801" t="s">
        <v>202</v>
      </c>
      <c r="AG125" s="799"/>
      <c r="AH125" s="799"/>
      <c r="AI125" s="799"/>
      <c r="AJ125" s="800"/>
      <c r="AK125" s="801" t="s">
        <v>202</v>
      </c>
      <c r="AL125" s="799"/>
      <c r="AM125" s="799"/>
      <c r="AN125" s="799"/>
      <c r="AO125" s="800"/>
      <c r="AP125" s="802" t="s">
        <v>202</v>
      </c>
      <c r="AQ125" s="803"/>
      <c r="AR125" s="803"/>
      <c r="AS125" s="803"/>
      <c r="AT125" s="804"/>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1" t="s">
        <v>505</v>
      </c>
      <c r="CL125" s="871"/>
      <c r="CM125" s="871"/>
      <c r="CN125" s="871"/>
      <c r="CO125" s="872"/>
      <c r="CP125" s="789" t="s">
        <v>141</v>
      </c>
      <c r="CQ125" s="780"/>
      <c r="CR125" s="780"/>
      <c r="CS125" s="780"/>
      <c r="CT125" s="780"/>
      <c r="CU125" s="780"/>
      <c r="CV125" s="780"/>
      <c r="CW125" s="780"/>
      <c r="CX125" s="780"/>
      <c r="CY125" s="780"/>
      <c r="CZ125" s="780"/>
      <c r="DA125" s="780"/>
      <c r="DB125" s="780"/>
      <c r="DC125" s="780"/>
      <c r="DD125" s="780"/>
      <c r="DE125" s="780"/>
      <c r="DF125" s="781"/>
      <c r="DG125" s="790" t="s">
        <v>202</v>
      </c>
      <c r="DH125" s="791"/>
      <c r="DI125" s="791"/>
      <c r="DJ125" s="791"/>
      <c r="DK125" s="791"/>
      <c r="DL125" s="791" t="s">
        <v>202</v>
      </c>
      <c r="DM125" s="791"/>
      <c r="DN125" s="791"/>
      <c r="DO125" s="791"/>
      <c r="DP125" s="791"/>
      <c r="DQ125" s="791" t="s">
        <v>202</v>
      </c>
      <c r="DR125" s="791"/>
      <c r="DS125" s="791"/>
      <c r="DT125" s="791"/>
      <c r="DU125" s="791"/>
      <c r="DV125" s="794" t="s">
        <v>202</v>
      </c>
      <c r="DW125" s="794"/>
      <c r="DX125" s="794"/>
      <c r="DY125" s="794"/>
      <c r="DZ125" s="795"/>
    </row>
    <row r="126" spans="1:130" s="48" customFormat="1" ht="26.25" customHeight="1" x14ac:dyDescent="0.2">
      <c r="A126" s="973"/>
      <c r="B126" s="853"/>
      <c r="C126" s="805" t="s">
        <v>496</v>
      </c>
      <c r="D126" s="806"/>
      <c r="E126" s="806"/>
      <c r="F126" s="806"/>
      <c r="G126" s="806"/>
      <c r="H126" s="806"/>
      <c r="I126" s="806"/>
      <c r="J126" s="806"/>
      <c r="K126" s="806"/>
      <c r="L126" s="806"/>
      <c r="M126" s="806"/>
      <c r="N126" s="806"/>
      <c r="O126" s="806"/>
      <c r="P126" s="806"/>
      <c r="Q126" s="806"/>
      <c r="R126" s="806"/>
      <c r="S126" s="806"/>
      <c r="T126" s="806"/>
      <c r="U126" s="806"/>
      <c r="V126" s="806"/>
      <c r="W126" s="806"/>
      <c r="X126" s="806"/>
      <c r="Y126" s="806"/>
      <c r="Z126" s="807"/>
      <c r="AA126" s="798" t="s">
        <v>202</v>
      </c>
      <c r="AB126" s="799"/>
      <c r="AC126" s="799"/>
      <c r="AD126" s="799"/>
      <c r="AE126" s="800"/>
      <c r="AF126" s="801" t="s">
        <v>202</v>
      </c>
      <c r="AG126" s="799"/>
      <c r="AH126" s="799"/>
      <c r="AI126" s="799"/>
      <c r="AJ126" s="800"/>
      <c r="AK126" s="801" t="s">
        <v>202</v>
      </c>
      <c r="AL126" s="799"/>
      <c r="AM126" s="799"/>
      <c r="AN126" s="799"/>
      <c r="AO126" s="800"/>
      <c r="AP126" s="802" t="s">
        <v>202</v>
      </c>
      <c r="AQ126" s="803"/>
      <c r="AR126" s="803"/>
      <c r="AS126" s="803"/>
      <c r="AT126" s="804"/>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2"/>
      <c r="CL126" s="874"/>
      <c r="CM126" s="874"/>
      <c r="CN126" s="874"/>
      <c r="CO126" s="875"/>
      <c r="CP126" s="805" t="s">
        <v>418</v>
      </c>
      <c r="CQ126" s="806"/>
      <c r="CR126" s="806"/>
      <c r="CS126" s="806"/>
      <c r="CT126" s="806"/>
      <c r="CU126" s="806"/>
      <c r="CV126" s="806"/>
      <c r="CW126" s="806"/>
      <c r="CX126" s="806"/>
      <c r="CY126" s="806"/>
      <c r="CZ126" s="806"/>
      <c r="DA126" s="806"/>
      <c r="DB126" s="806"/>
      <c r="DC126" s="806"/>
      <c r="DD126" s="806"/>
      <c r="DE126" s="806"/>
      <c r="DF126" s="807"/>
      <c r="DG126" s="808" t="s">
        <v>202</v>
      </c>
      <c r="DH126" s="809"/>
      <c r="DI126" s="809"/>
      <c r="DJ126" s="809"/>
      <c r="DK126" s="809"/>
      <c r="DL126" s="809" t="s">
        <v>202</v>
      </c>
      <c r="DM126" s="809"/>
      <c r="DN126" s="809"/>
      <c r="DO126" s="809"/>
      <c r="DP126" s="809"/>
      <c r="DQ126" s="809" t="s">
        <v>202</v>
      </c>
      <c r="DR126" s="809"/>
      <c r="DS126" s="809"/>
      <c r="DT126" s="809"/>
      <c r="DU126" s="809"/>
      <c r="DV126" s="812" t="s">
        <v>202</v>
      </c>
      <c r="DW126" s="812"/>
      <c r="DX126" s="812"/>
      <c r="DY126" s="812"/>
      <c r="DZ126" s="813"/>
    </row>
    <row r="127" spans="1:130" s="48" customFormat="1" ht="26.25" customHeight="1" x14ac:dyDescent="0.2">
      <c r="A127" s="974"/>
      <c r="B127" s="855"/>
      <c r="C127" s="828" t="s">
        <v>81</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30"/>
      <c r="AA127" s="798" t="s">
        <v>202</v>
      </c>
      <c r="AB127" s="799"/>
      <c r="AC127" s="799"/>
      <c r="AD127" s="799"/>
      <c r="AE127" s="800"/>
      <c r="AF127" s="801" t="s">
        <v>202</v>
      </c>
      <c r="AG127" s="799"/>
      <c r="AH127" s="799"/>
      <c r="AI127" s="799"/>
      <c r="AJ127" s="800"/>
      <c r="AK127" s="801" t="s">
        <v>202</v>
      </c>
      <c r="AL127" s="799"/>
      <c r="AM127" s="799"/>
      <c r="AN127" s="799"/>
      <c r="AO127" s="800"/>
      <c r="AP127" s="802" t="s">
        <v>202</v>
      </c>
      <c r="AQ127" s="803"/>
      <c r="AR127" s="803"/>
      <c r="AS127" s="803"/>
      <c r="AT127" s="804"/>
      <c r="AU127" s="56"/>
      <c r="AV127" s="56"/>
      <c r="AW127" s="56"/>
      <c r="AX127" s="916" t="s">
        <v>460</v>
      </c>
      <c r="AY127" s="883"/>
      <c r="AZ127" s="883"/>
      <c r="BA127" s="883"/>
      <c r="BB127" s="883"/>
      <c r="BC127" s="883"/>
      <c r="BD127" s="883"/>
      <c r="BE127" s="884"/>
      <c r="BF127" s="882" t="s">
        <v>122</v>
      </c>
      <c r="BG127" s="883"/>
      <c r="BH127" s="883"/>
      <c r="BI127" s="883"/>
      <c r="BJ127" s="883"/>
      <c r="BK127" s="883"/>
      <c r="BL127" s="884"/>
      <c r="BM127" s="882" t="s">
        <v>419</v>
      </c>
      <c r="BN127" s="883"/>
      <c r="BO127" s="883"/>
      <c r="BP127" s="883"/>
      <c r="BQ127" s="883"/>
      <c r="BR127" s="883"/>
      <c r="BS127" s="884"/>
      <c r="BT127" s="882" t="s">
        <v>409</v>
      </c>
      <c r="BU127" s="883"/>
      <c r="BV127" s="883"/>
      <c r="BW127" s="883"/>
      <c r="BX127" s="883"/>
      <c r="BY127" s="883"/>
      <c r="BZ127" s="885"/>
      <c r="CA127" s="56"/>
      <c r="CB127" s="56"/>
      <c r="CC127" s="56"/>
      <c r="CD127" s="74"/>
      <c r="CE127" s="74"/>
      <c r="CF127" s="74"/>
      <c r="CG127" s="56"/>
      <c r="CH127" s="56"/>
      <c r="CI127" s="56"/>
      <c r="CJ127" s="75"/>
      <c r="CK127" s="912"/>
      <c r="CL127" s="874"/>
      <c r="CM127" s="874"/>
      <c r="CN127" s="874"/>
      <c r="CO127" s="875"/>
      <c r="CP127" s="805" t="s">
        <v>446</v>
      </c>
      <c r="CQ127" s="806"/>
      <c r="CR127" s="806"/>
      <c r="CS127" s="806"/>
      <c r="CT127" s="806"/>
      <c r="CU127" s="806"/>
      <c r="CV127" s="806"/>
      <c r="CW127" s="806"/>
      <c r="CX127" s="806"/>
      <c r="CY127" s="806"/>
      <c r="CZ127" s="806"/>
      <c r="DA127" s="806"/>
      <c r="DB127" s="806"/>
      <c r="DC127" s="806"/>
      <c r="DD127" s="806"/>
      <c r="DE127" s="806"/>
      <c r="DF127" s="807"/>
      <c r="DG127" s="808" t="s">
        <v>202</v>
      </c>
      <c r="DH127" s="809"/>
      <c r="DI127" s="809"/>
      <c r="DJ127" s="809"/>
      <c r="DK127" s="809"/>
      <c r="DL127" s="809" t="s">
        <v>202</v>
      </c>
      <c r="DM127" s="809"/>
      <c r="DN127" s="809"/>
      <c r="DO127" s="809"/>
      <c r="DP127" s="809"/>
      <c r="DQ127" s="809" t="s">
        <v>202</v>
      </c>
      <c r="DR127" s="809"/>
      <c r="DS127" s="809"/>
      <c r="DT127" s="809"/>
      <c r="DU127" s="809"/>
      <c r="DV127" s="812" t="s">
        <v>202</v>
      </c>
      <c r="DW127" s="812"/>
      <c r="DX127" s="812"/>
      <c r="DY127" s="812"/>
      <c r="DZ127" s="813"/>
    </row>
    <row r="128" spans="1:130" s="48" customFormat="1" ht="26.25" customHeight="1" x14ac:dyDescent="0.2">
      <c r="A128" s="936" t="s">
        <v>506</v>
      </c>
      <c r="B128" s="937"/>
      <c r="C128" s="937"/>
      <c r="D128" s="937"/>
      <c r="E128" s="937"/>
      <c r="F128" s="937"/>
      <c r="G128" s="937"/>
      <c r="H128" s="937"/>
      <c r="I128" s="937"/>
      <c r="J128" s="937"/>
      <c r="K128" s="937"/>
      <c r="L128" s="937"/>
      <c r="M128" s="937"/>
      <c r="N128" s="937"/>
      <c r="O128" s="937"/>
      <c r="P128" s="937"/>
      <c r="Q128" s="937"/>
      <c r="R128" s="937"/>
      <c r="S128" s="937"/>
      <c r="T128" s="937"/>
      <c r="U128" s="937"/>
      <c r="V128" s="937"/>
      <c r="W128" s="938" t="s">
        <v>7</v>
      </c>
      <c r="X128" s="938"/>
      <c r="Y128" s="938"/>
      <c r="Z128" s="939"/>
      <c r="AA128" s="782">
        <v>174986</v>
      </c>
      <c r="AB128" s="783"/>
      <c r="AC128" s="783"/>
      <c r="AD128" s="783"/>
      <c r="AE128" s="784"/>
      <c r="AF128" s="785">
        <v>170561</v>
      </c>
      <c r="AG128" s="783"/>
      <c r="AH128" s="783"/>
      <c r="AI128" s="783"/>
      <c r="AJ128" s="784"/>
      <c r="AK128" s="785">
        <v>166246</v>
      </c>
      <c r="AL128" s="783"/>
      <c r="AM128" s="783"/>
      <c r="AN128" s="783"/>
      <c r="AO128" s="784"/>
      <c r="AP128" s="940"/>
      <c r="AQ128" s="941"/>
      <c r="AR128" s="941"/>
      <c r="AS128" s="941"/>
      <c r="AT128" s="942"/>
      <c r="AU128" s="56"/>
      <c r="AV128" s="56"/>
      <c r="AW128" s="56"/>
      <c r="AX128" s="779" t="s">
        <v>312</v>
      </c>
      <c r="AY128" s="780"/>
      <c r="AZ128" s="780"/>
      <c r="BA128" s="780"/>
      <c r="BB128" s="780"/>
      <c r="BC128" s="780"/>
      <c r="BD128" s="780"/>
      <c r="BE128" s="781"/>
      <c r="BF128" s="943" t="s">
        <v>202</v>
      </c>
      <c r="BG128" s="944"/>
      <c r="BH128" s="944"/>
      <c r="BI128" s="944"/>
      <c r="BJ128" s="944"/>
      <c r="BK128" s="944"/>
      <c r="BL128" s="945"/>
      <c r="BM128" s="943">
        <v>12.68</v>
      </c>
      <c r="BN128" s="944"/>
      <c r="BO128" s="944"/>
      <c r="BP128" s="944"/>
      <c r="BQ128" s="944"/>
      <c r="BR128" s="944"/>
      <c r="BS128" s="945"/>
      <c r="BT128" s="943">
        <v>20</v>
      </c>
      <c r="BU128" s="944"/>
      <c r="BV128" s="944"/>
      <c r="BW128" s="944"/>
      <c r="BX128" s="944"/>
      <c r="BY128" s="944"/>
      <c r="BZ128" s="946"/>
      <c r="CA128" s="74"/>
      <c r="CB128" s="74"/>
      <c r="CC128" s="74"/>
      <c r="CD128" s="74"/>
      <c r="CE128" s="74"/>
      <c r="CF128" s="74"/>
      <c r="CG128" s="56"/>
      <c r="CH128" s="56"/>
      <c r="CI128" s="56"/>
      <c r="CJ128" s="75"/>
      <c r="CK128" s="913"/>
      <c r="CL128" s="914"/>
      <c r="CM128" s="914"/>
      <c r="CN128" s="914"/>
      <c r="CO128" s="915"/>
      <c r="CP128" s="894" t="s">
        <v>401</v>
      </c>
      <c r="CQ128" s="654"/>
      <c r="CR128" s="654"/>
      <c r="CS128" s="654"/>
      <c r="CT128" s="654"/>
      <c r="CU128" s="654"/>
      <c r="CV128" s="654"/>
      <c r="CW128" s="654"/>
      <c r="CX128" s="654"/>
      <c r="CY128" s="654"/>
      <c r="CZ128" s="654"/>
      <c r="DA128" s="654"/>
      <c r="DB128" s="654"/>
      <c r="DC128" s="654"/>
      <c r="DD128" s="654"/>
      <c r="DE128" s="654"/>
      <c r="DF128" s="895"/>
      <c r="DG128" s="896" t="s">
        <v>202</v>
      </c>
      <c r="DH128" s="897"/>
      <c r="DI128" s="897"/>
      <c r="DJ128" s="897"/>
      <c r="DK128" s="897"/>
      <c r="DL128" s="897" t="s">
        <v>202</v>
      </c>
      <c r="DM128" s="897"/>
      <c r="DN128" s="897"/>
      <c r="DO128" s="897"/>
      <c r="DP128" s="897"/>
      <c r="DQ128" s="897" t="s">
        <v>202</v>
      </c>
      <c r="DR128" s="897"/>
      <c r="DS128" s="897"/>
      <c r="DT128" s="897"/>
      <c r="DU128" s="897"/>
      <c r="DV128" s="898" t="s">
        <v>202</v>
      </c>
      <c r="DW128" s="898"/>
      <c r="DX128" s="898"/>
      <c r="DY128" s="898"/>
      <c r="DZ128" s="899"/>
    </row>
    <row r="129" spans="1:131" s="48" customFormat="1" ht="26.25" customHeight="1" x14ac:dyDescent="0.2">
      <c r="A129" s="796" t="s">
        <v>174</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900" t="s">
        <v>238</v>
      </c>
      <c r="X129" s="901"/>
      <c r="Y129" s="901"/>
      <c r="Z129" s="902"/>
      <c r="AA129" s="798">
        <v>16133722</v>
      </c>
      <c r="AB129" s="799"/>
      <c r="AC129" s="799"/>
      <c r="AD129" s="799"/>
      <c r="AE129" s="800"/>
      <c r="AF129" s="801">
        <v>16661117</v>
      </c>
      <c r="AG129" s="799"/>
      <c r="AH129" s="799"/>
      <c r="AI129" s="799"/>
      <c r="AJ129" s="800"/>
      <c r="AK129" s="801">
        <v>16398292</v>
      </c>
      <c r="AL129" s="799"/>
      <c r="AM129" s="799"/>
      <c r="AN129" s="799"/>
      <c r="AO129" s="800"/>
      <c r="AP129" s="903"/>
      <c r="AQ129" s="904"/>
      <c r="AR129" s="904"/>
      <c r="AS129" s="904"/>
      <c r="AT129" s="905"/>
      <c r="AU129" s="67"/>
      <c r="AV129" s="67"/>
      <c r="AW129" s="67"/>
      <c r="AX129" s="906" t="s">
        <v>114</v>
      </c>
      <c r="AY129" s="806"/>
      <c r="AZ129" s="806"/>
      <c r="BA129" s="806"/>
      <c r="BB129" s="806"/>
      <c r="BC129" s="806"/>
      <c r="BD129" s="806"/>
      <c r="BE129" s="807"/>
      <c r="BF129" s="907" t="s">
        <v>202</v>
      </c>
      <c r="BG129" s="908"/>
      <c r="BH129" s="908"/>
      <c r="BI129" s="908"/>
      <c r="BJ129" s="908"/>
      <c r="BK129" s="908"/>
      <c r="BL129" s="909"/>
      <c r="BM129" s="907">
        <v>17.68</v>
      </c>
      <c r="BN129" s="908"/>
      <c r="BO129" s="908"/>
      <c r="BP129" s="908"/>
      <c r="BQ129" s="908"/>
      <c r="BR129" s="908"/>
      <c r="BS129" s="909"/>
      <c r="BT129" s="907">
        <v>30</v>
      </c>
      <c r="BU129" s="908"/>
      <c r="BV129" s="908"/>
      <c r="BW129" s="908"/>
      <c r="BX129" s="908"/>
      <c r="BY129" s="908"/>
      <c r="BZ129" s="91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96" t="s">
        <v>507</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900" t="s">
        <v>508</v>
      </c>
      <c r="X130" s="901"/>
      <c r="Y130" s="901"/>
      <c r="Z130" s="902"/>
      <c r="AA130" s="798">
        <v>2586644</v>
      </c>
      <c r="AB130" s="799"/>
      <c r="AC130" s="799"/>
      <c r="AD130" s="799"/>
      <c r="AE130" s="800"/>
      <c r="AF130" s="801">
        <v>2548843</v>
      </c>
      <c r="AG130" s="799"/>
      <c r="AH130" s="799"/>
      <c r="AI130" s="799"/>
      <c r="AJ130" s="800"/>
      <c r="AK130" s="801">
        <v>2541924</v>
      </c>
      <c r="AL130" s="799"/>
      <c r="AM130" s="799"/>
      <c r="AN130" s="799"/>
      <c r="AO130" s="800"/>
      <c r="AP130" s="903"/>
      <c r="AQ130" s="904"/>
      <c r="AR130" s="904"/>
      <c r="AS130" s="904"/>
      <c r="AT130" s="905"/>
      <c r="AU130" s="67"/>
      <c r="AV130" s="67"/>
      <c r="AW130" s="67"/>
      <c r="AX130" s="906" t="s">
        <v>433</v>
      </c>
      <c r="AY130" s="806"/>
      <c r="AZ130" s="806"/>
      <c r="BA130" s="806"/>
      <c r="BB130" s="806"/>
      <c r="BC130" s="806"/>
      <c r="BD130" s="806"/>
      <c r="BE130" s="807"/>
      <c r="BF130" s="917">
        <v>11</v>
      </c>
      <c r="BG130" s="918"/>
      <c r="BH130" s="918"/>
      <c r="BI130" s="918"/>
      <c r="BJ130" s="918"/>
      <c r="BK130" s="918"/>
      <c r="BL130" s="919"/>
      <c r="BM130" s="917">
        <v>25</v>
      </c>
      <c r="BN130" s="918"/>
      <c r="BO130" s="918"/>
      <c r="BP130" s="918"/>
      <c r="BQ130" s="918"/>
      <c r="BR130" s="918"/>
      <c r="BS130" s="919"/>
      <c r="BT130" s="917">
        <v>35</v>
      </c>
      <c r="BU130" s="918"/>
      <c r="BV130" s="918"/>
      <c r="BW130" s="918"/>
      <c r="BX130" s="918"/>
      <c r="BY130" s="918"/>
      <c r="BZ130" s="920"/>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21"/>
      <c r="B131" s="922"/>
      <c r="C131" s="922"/>
      <c r="D131" s="922"/>
      <c r="E131" s="922"/>
      <c r="F131" s="922"/>
      <c r="G131" s="922"/>
      <c r="H131" s="922"/>
      <c r="I131" s="922"/>
      <c r="J131" s="922"/>
      <c r="K131" s="922"/>
      <c r="L131" s="922"/>
      <c r="M131" s="922"/>
      <c r="N131" s="922"/>
      <c r="O131" s="922"/>
      <c r="P131" s="922"/>
      <c r="Q131" s="922"/>
      <c r="R131" s="922"/>
      <c r="S131" s="922"/>
      <c r="T131" s="922"/>
      <c r="U131" s="922"/>
      <c r="V131" s="922"/>
      <c r="W131" s="923" t="s">
        <v>176</v>
      </c>
      <c r="X131" s="924"/>
      <c r="Y131" s="924"/>
      <c r="Z131" s="925"/>
      <c r="AA131" s="837">
        <v>13547078</v>
      </c>
      <c r="AB131" s="838"/>
      <c r="AC131" s="838"/>
      <c r="AD131" s="838"/>
      <c r="AE131" s="839"/>
      <c r="AF131" s="840">
        <v>14112274</v>
      </c>
      <c r="AG131" s="838"/>
      <c r="AH131" s="838"/>
      <c r="AI131" s="838"/>
      <c r="AJ131" s="839"/>
      <c r="AK131" s="840">
        <v>13856368</v>
      </c>
      <c r="AL131" s="838"/>
      <c r="AM131" s="838"/>
      <c r="AN131" s="838"/>
      <c r="AO131" s="839"/>
      <c r="AP131" s="926"/>
      <c r="AQ131" s="927"/>
      <c r="AR131" s="927"/>
      <c r="AS131" s="927"/>
      <c r="AT131" s="928"/>
      <c r="AU131" s="67"/>
      <c r="AV131" s="67"/>
      <c r="AW131" s="67"/>
      <c r="AX131" s="929" t="s">
        <v>62</v>
      </c>
      <c r="AY131" s="654"/>
      <c r="AZ131" s="654"/>
      <c r="BA131" s="654"/>
      <c r="BB131" s="654"/>
      <c r="BC131" s="654"/>
      <c r="BD131" s="654"/>
      <c r="BE131" s="895"/>
      <c r="BF131" s="930">
        <v>30.4</v>
      </c>
      <c r="BG131" s="931"/>
      <c r="BH131" s="931"/>
      <c r="BI131" s="931"/>
      <c r="BJ131" s="931"/>
      <c r="BK131" s="931"/>
      <c r="BL131" s="932"/>
      <c r="BM131" s="930">
        <v>350</v>
      </c>
      <c r="BN131" s="931"/>
      <c r="BO131" s="931"/>
      <c r="BP131" s="931"/>
      <c r="BQ131" s="931"/>
      <c r="BR131" s="931"/>
      <c r="BS131" s="932"/>
      <c r="BT131" s="933"/>
      <c r="BU131" s="934"/>
      <c r="BV131" s="934"/>
      <c r="BW131" s="934"/>
      <c r="BX131" s="934"/>
      <c r="BY131" s="934"/>
      <c r="BZ131" s="935"/>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68" t="s">
        <v>117</v>
      </c>
      <c r="B132" s="969"/>
      <c r="C132" s="969"/>
      <c r="D132" s="969"/>
      <c r="E132" s="969"/>
      <c r="F132" s="969"/>
      <c r="G132" s="969"/>
      <c r="H132" s="969"/>
      <c r="I132" s="969"/>
      <c r="J132" s="969"/>
      <c r="K132" s="969"/>
      <c r="L132" s="969"/>
      <c r="M132" s="969"/>
      <c r="N132" s="969"/>
      <c r="O132" s="969"/>
      <c r="P132" s="969"/>
      <c r="Q132" s="969"/>
      <c r="R132" s="969"/>
      <c r="S132" s="969"/>
      <c r="T132" s="969"/>
      <c r="U132" s="969"/>
      <c r="V132" s="947" t="s">
        <v>509</v>
      </c>
      <c r="W132" s="947"/>
      <c r="X132" s="947"/>
      <c r="Y132" s="947"/>
      <c r="Z132" s="948"/>
      <c r="AA132" s="949">
        <v>10.6670014</v>
      </c>
      <c r="AB132" s="950"/>
      <c r="AC132" s="950"/>
      <c r="AD132" s="950"/>
      <c r="AE132" s="951"/>
      <c r="AF132" s="952">
        <v>11.015616619999999</v>
      </c>
      <c r="AG132" s="950"/>
      <c r="AH132" s="950"/>
      <c r="AI132" s="950"/>
      <c r="AJ132" s="951"/>
      <c r="AK132" s="952">
        <v>11.34573649</v>
      </c>
      <c r="AL132" s="950"/>
      <c r="AM132" s="950"/>
      <c r="AN132" s="950"/>
      <c r="AO132" s="951"/>
      <c r="AP132" s="834"/>
      <c r="AQ132" s="835"/>
      <c r="AR132" s="835"/>
      <c r="AS132" s="835"/>
      <c r="AT132" s="95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54" t="s">
        <v>59</v>
      </c>
      <c r="W133" s="954"/>
      <c r="X133" s="954"/>
      <c r="Y133" s="954"/>
      <c r="Z133" s="955"/>
      <c r="AA133" s="956">
        <v>10.6</v>
      </c>
      <c r="AB133" s="957"/>
      <c r="AC133" s="957"/>
      <c r="AD133" s="957"/>
      <c r="AE133" s="958"/>
      <c r="AF133" s="956">
        <v>10.7</v>
      </c>
      <c r="AG133" s="957"/>
      <c r="AH133" s="957"/>
      <c r="AI133" s="957"/>
      <c r="AJ133" s="958"/>
      <c r="AK133" s="956">
        <v>11</v>
      </c>
      <c r="AL133" s="957"/>
      <c r="AM133" s="957"/>
      <c r="AN133" s="957"/>
      <c r="AO133" s="958"/>
      <c r="AP133" s="891"/>
      <c r="AQ133" s="892"/>
      <c r="AR133" s="892"/>
      <c r="AS133" s="892"/>
      <c r="AT133" s="95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4cK3RF1z7sUFybCRiNvxsHvKWSJvofwewQ/t2+HjpfidqhAOYZAWB/EK4kjFn8as93qFoF0RCKo62XBo20WB6w==" saltValue="tXc4aNjBiT/B6rbAVofhZ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B1" sqref="B1:DI1"/>
    </sheetView>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96</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5/UCczLm058DsiWNPs/HeFjCVLKlmPIeBbYjEDTINyjxgf2y2Yh7H1MRPdBkfYPSmwA10lU5oSp6fRkdgJ5/hg==" saltValue="uSfcJD2rR+wFfC+Nqo/7r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B1" sqref="B1:DI1"/>
    </sheetView>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4kDiITWnn2bGELcA/6v/N8OBYZ6DSqV1LfhH7pOrRfckGSVTxdRtGfuLLDmCJvQ4f5nhFLfzwmlWsnYbjiGtJw==" saltValue="obV+VrNFV2Cj1QIhqALa5w==" spinCount="100000" sheet="1" objects="1" scenarios="1"/>
  <phoneticPr fontId="5"/>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B1" sqref="B1:DI1"/>
    </sheetView>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510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334</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1" t="s">
        <v>84</v>
      </c>
      <c r="AP7" s="126"/>
      <c r="AQ7" s="137" t="s">
        <v>511</v>
      </c>
      <c r="AR7" s="151"/>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02"/>
      <c r="AP8" s="127" t="s">
        <v>512</v>
      </c>
      <c r="AQ8" s="138" t="s">
        <v>513</v>
      </c>
      <c r="AR8" s="152" t="s">
        <v>514</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2" t="s">
        <v>515</v>
      </c>
      <c r="AL9" s="993"/>
      <c r="AM9" s="993"/>
      <c r="AN9" s="994"/>
      <c r="AO9" s="116">
        <v>5146320</v>
      </c>
      <c r="AP9" s="116">
        <v>86653</v>
      </c>
      <c r="AQ9" s="139">
        <v>73449</v>
      </c>
      <c r="AR9" s="153">
        <v>18</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2" t="s">
        <v>209</v>
      </c>
      <c r="AL10" s="993"/>
      <c r="AM10" s="993"/>
      <c r="AN10" s="994"/>
      <c r="AO10" s="117">
        <v>26088</v>
      </c>
      <c r="AP10" s="117">
        <v>439</v>
      </c>
      <c r="AQ10" s="140">
        <v>5917</v>
      </c>
      <c r="AR10" s="154">
        <v>-92.6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2" t="s">
        <v>399</v>
      </c>
      <c r="AL11" s="993"/>
      <c r="AM11" s="993"/>
      <c r="AN11" s="994"/>
      <c r="AO11" s="117" t="s">
        <v>202</v>
      </c>
      <c r="AP11" s="117" t="s">
        <v>202</v>
      </c>
      <c r="AQ11" s="140">
        <v>1123</v>
      </c>
      <c r="AR11" s="154" t="s">
        <v>202</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2" t="s">
        <v>237</v>
      </c>
      <c r="AL12" s="993"/>
      <c r="AM12" s="993"/>
      <c r="AN12" s="994"/>
      <c r="AO12" s="117" t="s">
        <v>202</v>
      </c>
      <c r="AP12" s="117" t="s">
        <v>202</v>
      </c>
      <c r="AQ12" s="140">
        <v>9</v>
      </c>
      <c r="AR12" s="154" t="s">
        <v>202</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2" t="s">
        <v>516</v>
      </c>
      <c r="AL13" s="993"/>
      <c r="AM13" s="993"/>
      <c r="AN13" s="994"/>
      <c r="AO13" s="117" t="s">
        <v>202</v>
      </c>
      <c r="AP13" s="117" t="s">
        <v>202</v>
      </c>
      <c r="AQ13" s="140">
        <v>2374</v>
      </c>
      <c r="AR13" s="154" t="s">
        <v>202</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2" t="s">
        <v>517</v>
      </c>
      <c r="AL14" s="993"/>
      <c r="AM14" s="993"/>
      <c r="AN14" s="994"/>
      <c r="AO14" s="117">
        <v>71149</v>
      </c>
      <c r="AP14" s="117">
        <v>1198</v>
      </c>
      <c r="AQ14" s="140">
        <v>1666</v>
      </c>
      <c r="AR14" s="154">
        <v>-28.1</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6" t="s">
        <v>314</v>
      </c>
      <c r="AL15" s="987"/>
      <c r="AM15" s="987"/>
      <c r="AN15" s="988"/>
      <c r="AO15" s="117">
        <v>-408507</v>
      </c>
      <c r="AP15" s="117">
        <v>-6878</v>
      </c>
      <c r="AQ15" s="140">
        <v>-4765</v>
      </c>
      <c r="AR15" s="154">
        <v>44.3</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6" t="s">
        <v>276</v>
      </c>
      <c r="AL16" s="987"/>
      <c r="AM16" s="987"/>
      <c r="AN16" s="988"/>
      <c r="AO16" s="117">
        <v>4835050</v>
      </c>
      <c r="AP16" s="117">
        <v>81412</v>
      </c>
      <c r="AQ16" s="140">
        <v>79774</v>
      </c>
      <c r="AR16" s="154">
        <v>2.1</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518</v>
      </c>
      <c r="AP20" s="128" t="s">
        <v>338</v>
      </c>
      <c r="AQ20" s="141" t="s">
        <v>41</v>
      </c>
      <c r="AR20" s="155"/>
    </row>
    <row r="21" spans="1:46" s="81" customFormat="1" ht="13.2" x14ac:dyDescent="0.2">
      <c r="A21" s="83"/>
      <c r="AK21" s="989" t="s">
        <v>519</v>
      </c>
      <c r="AL21" s="990"/>
      <c r="AM21" s="990"/>
      <c r="AN21" s="991"/>
      <c r="AO21" s="119">
        <v>8.91</v>
      </c>
      <c r="AP21" s="129">
        <v>7.58</v>
      </c>
      <c r="AQ21" s="142">
        <v>1.33</v>
      </c>
      <c r="AS21" s="161"/>
      <c r="AT21" s="83"/>
    </row>
    <row r="22" spans="1:46" s="81" customFormat="1" ht="13.2" x14ac:dyDescent="0.2">
      <c r="A22" s="83"/>
      <c r="AK22" s="989" t="s">
        <v>520</v>
      </c>
      <c r="AL22" s="990"/>
      <c r="AM22" s="990"/>
      <c r="AN22" s="991"/>
      <c r="AO22" s="120">
        <v>98.5</v>
      </c>
      <c r="AP22" s="130">
        <v>98.4</v>
      </c>
      <c r="AQ22" s="143">
        <v>0.1</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2" x14ac:dyDescent="0.2">
      <c r="A26" s="1011" t="s">
        <v>522</v>
      </c>
      <c r="B26" s="1011"/>
      <c r="C26" s="1011"/>
      <c r="D26" s="1011"/>
      <c r="E26" s="1011"/>
      <c r="F26" s="1011"/>
      <c r="G26" s="1011"/>
      <c r="H26" s="1011"/>
      <c r="I26" s="1011"/>
      <c r="J26" s="1011"/>
      <c r="K26" s="1011"/>
      <c r="L26" s="1011"/>
      <c r="M26" s="1011"/>
      <c r="N26" s="1011"/>
      <c r="O26" s="1011"/>
      <c r="P26" s="1011"/>
      <c r="Q26" s="1011"/>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1"/>
      <c r="AO26" s="1011"/>
      <c r="AP26" s="1011"/>
      <c r="AQ26" s="1011"/>
      <c r="AR26" s="1011"/>
      <c r="AS26" s="1011"/>
    </row>
    <row r="27" spans="1:46" ht="13.2" x14ac:dyDescent="0.2">
      <c r="A27" s="85"/>
      <c r="AO27" s="90"/>
      <c r="AP27" s="90"/>
      <c r="AQ27" s="90"/>
      <c r="AR27" s="90"/>
      <c r="AS27" s="90"/>
      <c r="AT27" s="90"/>
    </row>
    <row r="28" spans="1:46" ht="16.2" x14ac:dyDescent="0.2">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120</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1" t="s">
        <v>84</v>
      </c>
      <c r="AP30" s="126"/>
      <c r="AQ30" s="137" t="s">
        <v>511</v>
      </c>
      <c r="AR30" s="151"/>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02"/>
      <c r="AP31" s="127" t="s">
        <v>512</v>
      </c>
      <c r="AQ31" s="138" t="s">
        <v>513</v>
      </c>
      <c r="AR31" s="152" t="s">
        <v>514</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5" t="s">
        <v>523</v>
      </c>
      <c r="AL32" s="1006"/>
      <c r="AM32" s="1006"/>
      <c r="AN32" s="1007"/>
      <c r="AO32" s="117">
        <v>3616107</v>
      </c>
      <c r="AP32" s="117">
        <v>60887</v>
      </c>
      <c r="AQ32" s="144">
        <v>42324</v>
      </c>
      <c r="AR32" s="154">
        <v>43.9</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5" t="s">
        <v>524</v>
      </c>
      <c r="AL33" s="1006"/>
      <c r="AM33" s="1006"/>
      <c r="AN33" s="1007"/>
      <c r="AO33" s="117" t="s">
        <v>202</v>
      </c>
      <c r="AP33" s="117" t="s">
        <v>202</v>
      </c>
      <c r="AQ33" s="144" t="s">
        <v>202</v>
      </c>
      <c r="AR33" s="154" t="s">
        <v>202</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5" t="s">
        <v>525</v>
      </c>
      <c r="AL34" s="1006"/>
      <c r="AM34" s="1006"/>
      <c r="AN34" s="1007"/>
      <c r="AO34" s="117" t="s">
        <v>202</v>
      </c>
      <c r="AP34" s="117" t="s">
        <v>202</v>
      </c>
      <c r="AQ34" s="144">
        <v>47</v>
      </c>
      <c r="AR34" s="154" t="s">
        <v>202</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5" t="s">
        <v>526</v>
      </c>
      <c r="AL35" s="1006"/>
      <c r="AM35" s="1006"/>
      <c r="AN35" s="1007"/>
      <c r="AO35" s="117">
        <v>582393</v>
      </c>
      <c r="AP35" s="117">
        <v>9806</v>
      </c>
      <c r="AQ35" s="144">
        <v>12192</v>
      </c>
      <c r="AR35" s="154">
        <v>-19.600000000000001</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5" t="s">
        <v>36</v>
      </c>
      <c r="AL36" s="1006"/>
      <c r="AM36" s="1006"/>
      <c r="AN36" s="1007"/>
      <c r="AO36" s="117">
        <v>81777</v>
      </c>
      <c r="AP36" s="117">
        <v>1377</v>
      </c>
      <c r="AQ36" s="144">
        <v>2056</v>
      </c>
      <c r="AR36" s="154">
        <v>-33</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5" t="s">
        <v>351</v>
      </c>
      <c r="AL37" s="1006"/>
      <c r="AM37" s="1006"/>
      <c r="AN37" s="1007"/>
      <c r="AO37" s="117" t="s">
        <v>202</v>
      </c>
      <c r="AP37" s="117" t="s">
        <v>202</v>
      </c>
      <c r="AQ37" s="144">
        <v>621</v>
      </c>
      <c r="AR37" s="154" t="s">
        <v>202</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8" t="s">
        <v>477</v>
      </c>
      <c r="AL38" s="1009"/>
      <c r="AM38" s="1009"/>
      <c r="AN38" s="1010"/>
      <c r="AO38" s="121" t="s">
        <v>202</v>
      </c>
      <c r="AP38" s="121" t="s">
        <v>202</v>
      </c>
      <c r="AQ38" s="145">
        <v>1</v>
      </c>
      <c r="AR38" s="143" t="s">
        <v>202</v>
      </c>
      <c r="AS38" s="164"/>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8" t="s">
        <v>57</v>
      </c>
      <c r="AL39" s="1009"/>
      <c r="AM39" s="1009"/>
      <c r="AN39" s="1010"/>
      <c r="AO39" s="117">
        <v>-166246</v>
      </c>
      <c r="AP39" s="117">
        <v>-2799</v>
      </c>
      <c r="AQ39" s="144">
        <v>-5206</v>
      </c>
      <c r="AR39" s="154">
        <v>-46.2</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5" t="s">
        <v>527</v>
      </c>
      <c r="AL40" s="1006"/>
      <c r="AM40" s="1006"/>
      <c r="AN40" s="1007"/>
      <c r="AO40" s="117">
        <v>-2541924</v>
      </c>
      <c r="AP40" s="117">
        <v>-42801</v>
      </c>
      <c r="AQ40" s="144">
        <v>-36761</v>
      </c>
      <c r="AR40" s="154">
        <v>16.399999999999999</v>
      </c>
      <c r="AS40" s="164"/>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5" t="s">
        <v>387</v>
      </c>
      <c r="AL41" s="996"/>
      <c r="AM41" s="996"/>
      <c r="AN41" s="997"/>
      <c r="AO41" s="117">
        <v>1572107</v>
      </c>
      <c r="AP41" s="117">
        <v>26471</v>
      </c>
      <c r="AQ41" s="144">
        <v>15273</v>
      </c>
      <c r="AR41" s="154">
        <v>73.3</v>
      </c>
      <c r="AS41" s="164"/>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528</v>
      </c>
      <c r="AL42" s="90"/>
      <c r="AM42" s="90"/>
      <c r="AN42" s="90"/>
      <c r="AO42" s="90"/>
      <c r="AP42" s="90"/>
      <c r="AQ42" s="131"/>
      <c r="AR42" s="131"/>
      <c r="AS42" s="164"/>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469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529</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03" t="s">
        <v>84</v>
      </c>
      <c r="AN49" s="998" t="s">
        <v>443</v>
      </c>
      <c r="AO49" s="999"/>
      <c r="AP49" s="999"/>
      <c r="AQ49" s="999"/>
      <c r="AR49" s="1000"/>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04"/>
      <c r="AN50" s="113" t="s">
        <v>503</v>
      </c>
      <c r="AO50" s="123" t="s">
        <v>504</v>
      </c>
      <c r="AP50" s="134" t="s">
        <v>530</v>
      </c>
      <c r="AQ50" s="147" t="s">
        <v>380</v>
      </c>
      <c r="AR50" s="157" t="s">
        <v>531</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532</v>
      </c>
      <c r="AL51" s="102"/>
      <c r="AM51" s="107">
        <v>3635523</v>
      </c>
      <c r="AN51" s="114">
        <v>58869</v>
      </c>
      <c r="AO51" s="124">
        <v>-51.5</v>
      </c>
      <c r="AP51" s="135">
        <v>54684</v>
      </c>
      <c r="AQ51" s="148">
        <v>1.1000000000000001</v>
      </c>
      <c r="AR51" s="158">
        <v>-52.6</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277</v>
      </c>
      <c r="AM52" s="108">
        <v>1181708</v>
      </c>
      <c r="AN52" s="115">
        <v>19135</v>
      </c>
      <c r="AO52" s="125">
        <v>-72.599999999999994</v>
      </c>
      <c r="AP52" s="136">
        <v>32829</v>
      </c>
      <c r="AQ52" s="149">
        <v>7.2</v>
      </c>
      <c r="AR52" s="159">
        <v>-79.8</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533</v>
      </c>
      <c r="AL53" s="102"/>
      <c r="AM53" s="107">
        <v>4450572</v>
      </c>
      <c r="AN53" s="114">
        <v>72623</v>
      </c>
      <c r="AO53" s="124">
        <v>23.4</v>
      </c>
      <c r="AP53" s="135">
        <v>62383</v>
      </c>
      <c r="AQ53" s="148">
        <v>14.1</v>
      </c>
      <c r="AR53" s="158">
        <v>9.3000000000000007</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277</v>
      </c>
      <c r="AM54" s="108">
        <v>1186251</v>
      </c>
      <c r="AN54" s="115">
        <v>19357</v>
      </c>
      <c r="AO54" s="125">
        <v>1.2</v>
      </c>
      <c r="AP54" s="136">
        <v>35325</v>
      </c>
      <c r="AQ54" s="149">
        <v>7.6</v>
      </c>
      <c r="AR54" s="159">
        <v>-6.4</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456</v>
      </c>
      <c r="AL55" s="102"/>
      <c r="AM55" s="107">
        <v>4204296</v>
      </c>
      <c r="AN55" s="114">
        <v>69412</v>
      </c>
      <c r="AO55" s="124">
        <v>-4.4000000000000004</v>
      </c>
      <c r="AP55" s="135">
        <v>63812</v>
      </c>
      <c r="AQ55" s="148">
        <v>2.2999999999999998</v>
      </c>
      <c r="AR55" s="158">
        <v>-6.7</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277</v>
      </c>
      <c r="AM56" s="108">
        <v>776207</v>
      </c>
      <c r="AN56" s="115">
        <v>12815</v>
      </c>
      <c r="AO56" s="125">
        <v>-33.799999999999997</v>
      </c>
      <c r="AP56" s="136">
        <v>33848</v>
      </c>
      <c r="AQ56" s="149">
        <v>-4.2</v>
      </c>
      <c r="AR56" s="159">
        <v>-29.6</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534</v>
      </c>
      <c r="AL57" s="102"/>
      <c r="AM57" s="107">
        <v>3420446</v>
      </c>
      <c r="AN57" s="114">
        <v>57052</v>
      </c>
      <c r="AO57" s="124">
        <v>-17.8</v>
      </c>
      <c r="AP57" s="135">
        <v>54225</v>
      </c>
      <c r="AQ57" s="148">
        <v>-15</v>
      </c>
      <c r="AR57" s="158">
        <v>-2.8</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277</v>
      </c>
      <c r="AM58" s="108">
        <v>836162</v>
      </c>
      <c r="AN58" s="115">
        <v>13947</v>
      </c>
      <c r="AO58" s="125">
        <v>8.8000000000000007</v>
      </c>
      <c r="AP58" s="136">
        <v>27337</v>
      </c>
      <c r="AQ58" s="149">
        <v>-19.2</v>
      </c>
      <c r="AR58" s="159">
        <v>28</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136</v>
      </c>
      <c r="AL59" s="102"/>
      <c r="AM59" s="107">
        <v>3270540</v>
      </c>
      <c r="AN59" s="114">
        <v>55069</v>
      </c>
      <c r="AO59" s="124">
        <v>-3.5</v>
      </c>
      <c r="AP59" s="135">
        <v>54016</v>
      </c>
      <c r="AQ59" s="148">
        <v>-0.4</v>
      </c>
      <c r="AR59" s="158">
        <v>-3.1</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277</v>
      </c>
      <c r="AM60" s="108">
        <v>700608</v>
      </c>
      <c r="AN60" s="115">
        <v>11797</v>
      </c>
      <c r="AO60" s="125">
        <v>-15.4</v>
      </c>
      <c r="AP60" s="136">
        <v>28078</v>
      </c>
      <c r="AQ60" s="149">
        <v>2.7</v>
      </c>
      <c r="AR60" s="159">
        <v>-18.100000000000001</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415</v>
      </c>
      <c r="AL61" s="105"/>
      <c r="AM61" s="107">
        <v>3796275</v>
      </c>
      <c r="AN61" s="114">
        <v>62605</v>
      </c>
      <c r="AO61" s="124">
        <v>-10.8</v>
      </c>
      <c r="AP61" s="135">
        <v>57824</v>
      </c>
      <c r="AQ61" s="150">
        <v>0.4</v>
      </c>
      <c r="AR61" s="158">
        <v>-11.2</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277</v>
      </c>
      <c r="AM62" s="108">
        <v>936187</v>
      </c>
      <c r="AN62" s="115">
        <v>15410</v>
      </c>
      <c r="AO62" s="125">
        <v>-22.4</v>
      </c>
      <c r="AP62" s="136">
        <v>31483</v>
      </c>
      <c r="AQ62" s="149">
        <v>-1.2</v>
      </c>
      <c r="AR62" s="159">
        <v>-21.2</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ZDQ1jD2rifmwtFumhKNt1dPk9wgwJMw2yc5QcpFL3UGYYDYywqOlFB0LzUN+Ol1hUr9+TUG9UY5tBa62HKs68A==" saltValue="+ikzJhhVm25ZiEH8N2T5F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 zoomScale="70" zoomScaleNormal="70" zoomScaleSheetLayoutView="55" workbookViewId="0">
      <selection activeCell="B1" sqref="B1"/>
    </sheetView>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96</v>
      </c>
    </row>
    <row r="121" spans="125:125" ht="13.5" hidden="1" customHeight="1" x14ac:dyDescent="0.2">
      <c r="DU121" s="78"/>
    </row>
  </sheetData>
  <sheetProtection algorithmName="SHA-512" hashValue="3tbGhxJERl7AHeN0aKx4qQcjS9W4vrj6YcySqWJACiycJkSXtcyIXAg91Hq3jA6T2LBZDnexJsT0rd82NPVT1g==" saltValue="FnHpw9l0+Cf0qees9n/j2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A2" sqref="A2"/>
    </sheetView>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96</v>
      </c>
    </row>
  </sheetData>
  <sheetProtection algorithmName="SHA-512" hashValue="4vSF3/2LgtKktIxs2/cvCf3j0r99RxACY0i8/qQSTch08rxfdiWgO2j1jT3QgtmezHqkvHOAfx0Qvu7wMpsOew==" saltValue="GtW/dq9S5Q7okGA+RwyVUA=="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sqref="A1:A1048576"/>
    </sheetView>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
      <c r="B46" s="166" t="s">
        <v>8</v>
      </c>
      <c r="C46" s="170"/>
      <c r="D46" s="170"/>
      <c r="E46" s="171" t="s">
        <v>16</v>
      </c>
      <c r="F46" s="172" t="s">
        <v>536</v>
      </c>
      <c r="G46" s="176" t="s">
        <v>537</v>
      </c>
      <c r="H46" s="176" t="s">
        <v>538</v>
      </c>
      <c r="I46" s="176" t="s">
        <v>539</v>
      </c>
      <c r="J46" s="181" t="s">
        <v>540</v>
      </c>
    </row>
    <row r="47" spans="2:10" ht="57.75" customHeight="1" x14ac:dyDescent="0.2">
      <c r="B47" s="167"/>
      <c r="C47" s="1012" t="s">
        <v>3</v>
      </c>
      <c r="D47" s="1012"/>
      <c r="E47" s="1013"/>
      <c r="F47" s="173">
        <v>16.850000000000001</v>
      </c>
      <c r="G47" s="177">
        <v>17.53</v>
      </c>
      <c r="H47" s="177">
        <v>16.600000000000001</v>
      </c>
      <c r="I47" s="177">
        <v>17.41</v>
      </c>
      <c r="J47" s="182">
        <v>18.670000000000002</v>
      </c>
    </row>
    <row r="48" spans="2:10" ht="57.75" customHeight="1" x14ac:dyDescent="0.2">
      <c r="B48" s="168"/>
      <c r="C48" s="1014" t="s">
        <v>4</v>
      </c>
      <c r="D48" s="1014"/>
      <c r="E48" s="1015"/>
      <c r="F48" s="174">
        <v>3.17</v>
      </c>
      <c r="G48" s="178">
        <v>4.41</v>
      </c>
      <c r="H48" s="178">
        <v>3.89</v>
      </c>
      <c r="I48" s="178">
        <v>4.29</v>
      </c>
      <c r="J48" s="183">
        <v>4.47</v>
      </c>
    </row>
    <row r="49" spans="2:10" ht="57.75" customHeight="1" x14ac:dyDescent="0.2">
      <c r="B49" s="169"/>
      <c r="C49" s="1016" t="s">
        <v>15</v>
      </c>
      <c r="D49" s="1016"/>
      <c r="E49" s="1017"/>
      <c r="F49" s="175" t="s">
        <v>541</v>
      </c>
      <c r="G49" s="179">
        <v>0.44</v>
      </c>
      <c r="H49" s="179" t="s">
        <v>38</v>
      </c>
      <c r="I49" s="179" t="s">
        <v>542</v>
      </c>
      <c r="J49" s="184" t="s">
        <v>521</v>
      </c>
    </row>
    <row r="50" spans="2:10" ht="13.2" x14ac:dyDescent="0.2"/>
  </sheetData>
  <sheetProtection algorithmName="SHA-512" hashValue="Ydgo22yAXJIBaDnFTsl/j0kIE+ATJadusAWAuGBhZT0aVQyq56czCdbS3I3RZmOD6H7++rb8c6zgpBu7Nrj99g==" saltValue="sBQSfFvjNsRIHk5YVK+i9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B1" sqref="B1:DI1"/>
    </sheetView>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13</v>
      </c>
      <c r="C33" s="192"/>
      <c r="D33" s="192"/>
      <c r="E33" s="194" t="s">
        <v>16</v>
      </c>
      <c r="F33" s="195" t="s">
        <v>536</v>
      </c>
      <c r="G33" s="199" t="s">
        <v>537</v>
      </c>
      <c r="H33" s="199" t="s">
        <v>538</v>
      </c>
      <c r="I33" s="199" t="s">
        <v>539</v>
      </c>
      <c r="J33" s="203" t="s">
        <v>540</v>
      </c>
      <c r="K33" s="185"/>
      <c r="L33" s="185"/>
      <c r="M33" s="185"/>
      <c r="N33" s="185"/>
      <c r="O33" s="185"/>
      <c r="P33" s="185"/>
    </row>
    <row r="34" spans="1:16" ht="39" customHeight="1" x14ac:dyDescent="0.2">
      <c r="A34" s="185"/>
      <c r="B34" s="187"/>
      <c r="C34" s="1018" t="s">
        <v>391</v>
      </c>
      <c r="D34" s="1018"/>
      <c r="E34" s="1019"/>
      <c r="F34" s="196">
        <v>7.2</v>
      </c>
      <c r="G34" s="200">
        <v>6.77</v>
      </c>
      <c r="H34" s="200">
        <v>6.83</v>
      </c>
      <c r="I34" s="200">
        <v>6.46</v>
      </c>
      <c r="J34" s="204">
        <v>7.7</v>
      </c>
      <c r="K34" s="185"/>
      <c r="L34" s="185"/>
      <c r="M34" s="185"/>
      <c r="N34" s="185"/>
      <c r="O34" s="185"/>
      <c r="P34" s="185"/>
    </row>
    <row r="35" spans="1:16" ht="39" customHeight="1" x14ac:dyDescent="0.2">
      <c r="A35" s="185"/>
      <c r="B35" s="188"/>
      <c r="C35" s="1020" t="s">
        <v>452</v>
      </c>
      <c r="D35" s="1020"/>
      <c r="E35" s="1021"/>
      <c r="F35" s="197">
        <v>3.13</v>
      </c>
      <c r="G35" s="201">
        <v>4.37</v>
      </c>
      <c r="H35" s="201">
        <v>3.85</v>
      </c>
      <c r="I35" s="201">
        <v>4.24</v>
      </c>
      <c r="J35" s="205">
        <v>4.41</v>
      </c>
      <c r="K35" s="185"/>
      <c r="L35" s="185"/>
      <c r="M35" s="185"/>
      <c r="N35" s="185"/>
      <c r="O35" s="185"/>
      <c r="P35" s="185"/>
    </row>
    <row r="36" spans="1:16" ht="39" customHeight="1" x14ac:dyDescent="0.2">
      <c r="A36" s="185"/>
      <c r="B36" s="188"/>
      <c r="C36" s="1020" t="s">
        <v>475</v>
      </c>
      <c r="D36" s="1020"/>
      <c r="E36" s="1021"/>
      <c r="F36" s="197">
        <v>1.69</v>
      </c>
      <c r="G36" s="201">
        <v>1.35</v>
      </c>
      <c r="H36" s="201">
        <v>1.31</v>
      </c>
      <c r="I36" s="201">
        <v>1.35</v>
      </c>
      <c r="J36" s="205">
        <v>1.64</v>
      </c>
      <c r="K36" s="185"/>
      <c r="L36" s="185"/>
      <c r="M36" s="185"/>
      <c r="N36" s="185"/>
      <c r="O36" s="185"/>
      <c r="P36" s="185"/>
    </row>
    <row r="37" spans="1:16" ht="39" customHeight="1" x14ac:dyDescent="0.2">
      <c r="A37" s="185"/>
      <c r="B37" s="188"/>
      <c r="C37" s="1020" t="s">
        <v>432</v>
      </c>
      <c r="D37" s="1020"/>
      <c r="E37" s="1021"/>
      <c r="F37" s="197">
        <v>1.1299999999999999</v>
      </c>
      <c r="G37" s="201">
        <v>0.98</v>
      </c>
      <c r="H37" s="201">
        <v>0.71</v>
      </c>
      <c r="I37" s="201">
        <v>1.1000000000000001</v>
      </c>
      <c r="J37" s="205">
        <v>1.62</v>
      </c>
      <c r="K37" s="185"/>
      <c r="L37" s="185"/>
      <c r="M37" s="185"/>
      <c r="N37" s="185"/>
      <c r="O37" s="185"/>
      <c r="P37" s="185"/>
    </row>
    <row r="38" spans="1:16" ht="39" customHeight="1" x14ac:dyDescent="0.2">
      <c r="A38" s="185"/>
      <c r="B38" s="188"/>
      <c r="C38" s="1020" t="s">
        <v>476</v>
      </c>
      <c r="D38" s="1020"/>
      <c r="E38" s="1021"/>
      <c r="F38" s="197" t="s">
        <v>202</v>
      </c>
      <c r="G38" s="201" t="s">
        <v>202</v>
      </c>
      <c r="H38" s="201">
        <v>0.56000000000000005</v>
      </c>
      <c r="I38" s="201">
        <v>0.9</v>
      </c>
      <c r="J38" s="205">
        <v>1.1200000000000001</v>
      </c>
      <c r="K38" s="185"/>
      <c r="L38" s="185"/>
      <c r="M38" s="185"/>
      <c r="N38" s="185"/>
      <c r="O38" s="185"/>
      <c r="P38" s="185"/>
    </row>
    <row r="39" spans="1:16" ht="39" customHeight="1" x14ac:dyDescent="0.2">
      <c r="A39" s="185"/>
      <c r="B39" s="188"/>
      <c r="C39" s="1020" t="s">
        <v>468</v>
      </c>
      <c r="D39" s="1020"/>
      <c r="E39" s="1021"/>
      <c r="F39" s="197">
        <v>1.06</v>
      </c>
      <c r="G39" s="201">
        <v>0.12</v>
      </c>
      <c r="H39" s="201">
        <v>0.28999999999999998</v>
      </c>
      <c r="I39" s="201">
        <v>0.9</v>
      </c>
      <c r="J39" s="205">
        <v>0.93</v>
      </c>
      <c r="K39" s="185"/>
      <c r="L39" s="185"/>
      <c r="M39" s="185"/>
      <c r="N39" s="185"/>
      <c r="O39" s="185"/>
      <c r="P39" s="185"/>
    </row>
    <row r="40" spans="1:16" ht="39" customHeight="1" x14ac:dyDescent="0.2">
      <c r="A40" s="185"/>
      <c r="B40" s="188"/>
      <c r="C40" s="1020" t="s">
        <v>472</v>
      </c>
      <c r="D40" s="1020"/>
      <c r="E40" s="1021"/>
      <c r="F40" s="197" t="s">
        <v>202</v>
      </c>
      <c r="G40" s="201">
        <v>0.25</v>
      </c>
      <c r="H40" s="201">
        <v>0.46</v>
      </c>
      <c r="I40" s="201">
        <v>0.66</v>
      </c>
      <c r="J40" s="205">
        <v>0.8</v>
      </c>
      <c r="K40" s="185"/>
      <c r="L40" s="185"/>
      <c r="M40" s="185"/>
      <c r="N40" s="185"/>
      <c r="O40" s="185"/>
      <c r="P40" s="185"/>
    </row>
    <row r="41" spans="1:16" ht="39" customHeight="1" x14ac:dyDescent="0.2">
      <c r="A41" s="185"/>
      <c r="B41" s="188"/>
      <c r="C41" s="1020" t="s">
        <v>470</v>
      </c>
      <c r="D41" s="1020"/>
      <c r="E41" s="1021"/>
      <c r="F41" s="197">
        <v>0.05</v>
      </c>
      <c r="G41" s="201">
        <v>0.05</v>
      </c>
      <c r="H41" s="201">
        <v>0.05</v>
      </c>
      <c r="I41" s="201">
        <v>0.05</v>
      </c>
      <c r="J41" s="205">
        <v>0.06</v>
      </c>
      <c r="K41" s="185"/>
      <c r="L41" s="185"/>
      <c r="M41" s="185"/>
      <c r="N41" s="185"/>
      <c r="O41" s="185"/>
      <c r="P41" s="185"/>
    </row>
    <row r="42" spans="1:16" ht="39" customHeight="1" x14ac:dyDescent="0.2">
      <c r="A42" s="185"/>
      <c r="B42" s="189"/>
      <c r="C42" s="1020" t="s">
        <v>543</v>
      </c>
      <c r="D42" s="1020"/>
      <c r="E42" s="1021"/>
      <c r="F42" s="197" t="s">
        <v>202</v>
      </c>
      <c r="G42" s="201" t="s">
        <v>202</v>
      </c>
      <c r="H42" s="201" t="s">
        <v>202</v>
      </c>
      <c r="I42" s="201" t="s">
        <v>202</v>
      </c>
      <c r="J42" s="205" t="s">
        <v>202</v>
      </c>
      <c r="K42" s="185"/>
      <c r="L42" s="185"/>
      <c r="M42" s="185"/>
      <c r="N42" s="185"/>
      <c r="O42" s="185"/>
      <c r="P42" s="185"/>
    </row>
    <row r="43" spans="1:16" ht="39" customHeight="1" x14ac:dyDescent="0.2">
      <c r="A43" s="185"/>
      <c r="B43" s="190"/>
      <c r="C43" s="1022" t="s">
        <v>473</v>
      </c>
      <c r="D43" s="1022"/>
      <c r="E43" s="1023"/>
      <c r="F43" s="198">
        <v>0.37</v>
      </c>
      <c r="G43" s="202">
        <v>0.34</v>
      </c>
      <c r="H43" s="202">
        <v>0.28999999999999998</v>
      </c>
      <c r="I43" s="202">
        <v>0.05</v>
      </c>
      <c r="J43" s="206">
        <v>0.05</v>
      </c>
      <c r="K43" s="185"/>
      <c r="L43" s="185"/>
      <c r="M43" s="185"/>
      <c r="N43" s="185"/>
      <c r="O43" s="185"/>
      <c r="P43" s="185"/>
    </row>
    <row r="44" spans="1:16" ht="39" customHeight="1" x14ac:dyDescent="0.2">
      <c r="A44" s="185"/>
      <c r="B44" s="191" t="s">
        <v>18</v>
      </c>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z5pZUQkZHIDhWR6XhcuwSJolRJ13taOSPCsFonoeXAmKZxQ7HxSdLDmnrFX95d6HU/D5FEOGvLW9dE8vtyz40w==" saltValue="XjDKyBmIQUqGCDb5sKuiM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85" zoomScaleNormal="85" zoomScaleSheetLayoutView="55" workbookViewId="0">
      <selection activeCell="B1" sqref="B1:DI1"/>
    </sheetView>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2">
      <c r="A44" s="85"/>
      <c r="B44" s="207" t="s">
        <v>26</v>
      </c>
      <c r="C44" s="213"/>
      <c r="D44" s="213"/>
      <c r="E44" s="221"/>
      <c r="F44" s="221"/>
      <c r="G44" s="221"/>
      <c r="H44" s="221"/>
      <c r="I44" s="221"/>
      <c r="J44" s="224" t="s">
        <v>16</v>
      </c>
      <c r="K44" s="226" t="s">
        <v>536</v>
      </c>
      <c r="L44" s="235" t="s">
        <v>537</v>
      </c>
      <c r="M44" s="235" t="s">
        <v>538</v>
      </c>
      <c r="N44" s="235" t="s">
        <v>539</v>
      </c>
      <c r="O44" s="244" t="s">
        <v>540</v>
      </c>
      <c r="P44" s="85"/>
      <c r="Q44" s="85"/>
      <c r="R44" s="85"/>
      <c r="S44" s="85"/>
      <c r="T44" s="85"/>
      <c r="U44" s="85"/>
    </row>
    <row r="45" spans="1:21" ht="30.75" customHeight="1" x14ac:dyDescent="0.2">
      <c r="A45" s="85"/>
      <c r="B45" s="1039" t="s">
        <v>27</v>
      </c>
      <c r="C45" s="1040"/>
      <c r="D45" s="216"/>
      <c r="E45" s="1053" t="s">
        <v>25</v>
      </c>
      <c r="F45" s="1053"/>
      <c r="G45" s="1053"/>
      <c r="H45" s="1053"/>
      <c r="I45" s="1053"/>
      <c r="J45" s="1054"/>
      <c r="K45" s="227">
        <v>3326</v>
      </c>
      <c r="L45" s="236">
        <v>3338</v>
      </c>
      <c r="M45" s="236">
        <v>3545</v>
      </c>
      <c r="N45" s="236">
        <v>3616</v>
      </c>
      <c r="O45" s="245">
        <v>3616</v>
      </c>
      <c r="P45" s="85"/>
      <c r="Q45" s="85"/>
      <c r="R45" s="85"/>
      <c r="S45" s="85"/>
      <c r="T45" s="85"/>
      <c r="U45" s="85"/>
    </row>
    <row r="46" spans="1:21" ht="30.75" customHeight="1" x14ac:dyDescent="0.2">
      <c r="A46" s="85"/>
      <c r="B46" s="1041"/>
      <c r="C46" s="1042"/>
      <c r="D46" s="217"/>
      <c r="E46" s="1045" t="s">
        <v>28</v>
      </c>
      <c r="F46" s="1045"/>
      <c r="G46" s="1045"/>
      <c r="H46" s="1045"/>
      <c r="I46" s="1045"/>
      <c r="J46" s="1046"/>
      <c r="K46" s="228" t="s">
        <v>202</v>
      </c>
      <c r="L46" s="237" t="s">
        <v>202</v>
      </c>
      <c r="M46" s="237" t="s">
        <v>202</v>
      </c>
      <c r="N46" s="237" t="s">
        <v>202</v>
      </c>
      <c r="O46" s="246" t="s">
        <v>202</v>
      </c>
      <c r="P46" s="85"/>
      <c r="Q46" s="85"/>
      <c r="R46" s="85"/>
      <c r="S46" s="85"/>
      <c r="T46" s="85"/>
      <c r="U46" s="85"/>
    </row>
    <row r="47" spans="1:21" ht="30.75" customHeight="1" x14ac:dyDescent="0.2">
      <c r="A47" s="85"/>
      <c r="B47" s="1041"/>
      <c r="C47" s="1042"/>
      <c r="D47" s="217"/>
      <c r="E47" s="1045" t="s">
        <v>31</v>
      </c>
      <c r="F47" s="1045"/>
      <c r="G47" s="1045"/>
      <c r="H47" s="1045"/>
      <c r="I47" s="1045"/>
      <c r="J47" s="1046"/>
      <c r="K47" s="228" t="s">
        <v>202</v>
      </c>
      <c r="L47" s="237" t="s">
        <v>202</v>
      </c>
      <c r="M47" s="237" t="s">
        <v>202</v>
      </c>
      <c r="N47" s="237" t="s">
        <v>202</v>
      </c>
      <c r="O47" s="246" t="s">
        <v>202</v>
      </c>
      <c r="P47" s="85"/>
      <c r="Q47" s="85"/>
      <c r="R47" s="85"/>
      <c r="S47" s="85"/>
      <c r="T47" s="85"/>
      <c r="U47" s="85"/>
    </row>
    <row r="48" spans="1:21" ht="30.75" customHeight="1" x14ac:dyDescent="0.2">
      <c r="A48" s="85"/>
      <c r="B48" s="1041"/>
      <c r="C48" s="1042"/>
      <c r="D48" s="217"/>
      <c r="E48" s="1045" t="s">
        <v>37</v>
      </c>
      <c r="F48" s="1045"/>
      <c r="G48" s="1045"/>
      <c r="H48" s="1045"/>
      <c r="I48" s="1045"/>
      <c r="J48" s="1046"/>
      <c r="K48" s="228">
        <v>615</v>
      </c>
      <c r="L48" s="237">
        <v>571</v>
      </c>
      <c r="M48" s="237">
        <v>568</v>
      </c>
      <c r="N48" s="237">
        <v>573</v>
      </c>
      <c r="O48" s="246">
        <v>582</v>
      </c>
      <c r="P48" s="85"/>
      <c r="Q48" s="85"/>
      <c r="R48" s="85"/>
      <c r="S48" s="85"/>
      <c r="T48" s="85"/>
      <c r="U48" s="85"/>
    </row>
    <row r="49" spans="1:21" ht="30.75" customHeight="1" x14ac:dyDescent="0.2">
      <c r="A49" s="85"/>
      <c r="B49" s="1041"/>
      <c r="C49" s="1042"/>
      <c r="D49" s="217"/>
      <c r="E49" s="1045" t="s">
        <v>0</v>
      </c>
      <c r="F49" s="1045"/>
      <c r="G49" s="1045"/>
      <c r="H49" s="1045"/>
      <c r="I49" s="1045"/>
      <c r="J49" s="1046"/>
      <c r="K49" s="228">
        <v>120</v>
      </c>
      <c r="L49" s="237">
        <v>111</v>
      </c>
      <c r="M49" s="237">
        <v>94</v>
      </c>
      <c r="N49" s="237">
        <v>85</v>
      </c>
      <c r="O49" s="246">
        <v>82</v>
      </c>
      <c r="P49" s="85"/>
      <c r="Q49" s="85"/>
      <c r="R49" s="85"/>
      <c r="S49" s="85"/>
      <c r="T49" s="85"/>
      <c r="U49" s="85"/>
    </row>
    <row r="50" spans="1:21" ht="30.75" customHeight="1" x14ac:dyDescent="0.2">
      <c r="A50" s="85"/>
      <c r="B50" s="1041"/>
      <c r="C50" s="1042"/>
      <c r="D50" s="217"/>
      <c r="E50" s="1045" t="s">
        <v>40</v>
      </c>
      <c r="F50" s="1045"/>
      <c r="G50" s="1045"/>
      <c r="H50" s="1045"/>
      <c r="I50" s="1045"/>
      <c r="J50" s="1046"/>
      <c r="K50" s="228" t="s">
        <v>202</v>
      </c>
      <c r="L50" s="237" t="s">
        <v>202</v>
      </c>
      <c r="M50" s="237" t="s">
        <v>202</v>
      </c>
      <c r="N50" s="237" t="s">
        <v>202</v>
      </c>
      <c r="O50" s="246" t="s">
        <v>202</v>
      </c>
      <c r="P50" s="85"/>
      <c r="Q50" s="85"/>
      <c r="R50" s="85"/>
      <c r="S50" s="85"/>
      <c r="T50" s="85"/>
      <c r="U50" s="85"/>
    </row>
    <row r="51" spans="1:21" ht="30.75" customHeight="1" x14ac:dyDescent="0.2">
      <c r="A51" s="85"/>
      <c r="B51" s="1043"/>
      <c r="C51" s="1044"/>
      <c r="D51" s="218"/>
      <c r="E51" s="1045" t="s">
        <v>44</v>
      </c>
      <c r="F51" s="1045"/>
      <c r="G51" s="1045"/>
      <c r="H51" s="1045"/>
      <c r="I51" s="1045"/>
      <c r="J51" s="1046"/>
      <c r="K51" s="228" t="s">
        <v>202</v>
      </c>
      <c r="L51" s="237" t="s">
        <v>202</v>
      </c>
      <c r="M51" s="237" t="s">
        <v>202</v>
      </c>
      <c r="N51" s="237" t="s">
        <v>202</v>
      </c>
      <c r="O51" s="246" t="s">
        <v>202</v>
      </c>
      <c r="P51" s="85"/>
      <c r="Q51" s="85"/>
      <c r="R51" s="85"/>
      <c r="S51" s="85"/>
      <c r="T51" s="85"/>
      <c r="U51" s="85"/>
    </row>
    <row r="52" spans="1:21" ht="30.75" customHeight="1" x14ac:dyDescent="0.2">
      <c r="A52" s="85"/>
      <c r="B52" s="1047" t="s">
        <v>46</v>
      </c>
      <c r="C52" s="1048"/>
      <c r="D52" s="218"/>
      <c r="E52" s="1045" t="s">
        <v>47</v>
      </c>
      <c r="F52" s="1045"/>
      <c r="G52" s="1045"/>
      <c r="H52" s="1045"/>
      <c r="I52" s="1045"/>
      <c r="J52" s="1046"/>
      <c r="K52" s="228">
        <v>2658</v>
      </c>
      <c r="L52" s="237">
        <v>2636</v>
      </c>
      <c r="M52" s="237">
        <v>2761</v>
      </c>
      <c r="N52" s="237">
        <v>2720</v>
      </c>
      <c r="O52" s="246">
        <v>2709</v>
      </c>
      <c r="P52" s="85"/>
      <c r="Q52" s="85"/>
      <c r="R52" s="85"/>
      <c r="S52" s="85"/>
      <c r="T52" s="85"/>
      <c r="U52" s="85"/>
    </row>
    <row r="53" spans="1:21" ht="30.75" customHeight="1" x14ac:dyDescent="0.2">
      <c r="A53" s="85"/>
      <c r="B53" s="1049" t="s">
        <v>48</v>
      </c>
      <c r="C53" s="1050"/>
      <c r="D53" s="219"/>
      <c r="E53" s="1051" t="s">
        <v>51</v>
      </c>
      <c r="F53" s="1051"/>
      <c r="G53" s="1051"/>
      <c r="H53" s="1051"/>
      <c r="I53" s="1051"/>
      <c r="J53" s="1052"/>
      <c r="K53" s="229">
        <v>1403</v>
      </c>
      <c r="L53" s="238">
        <v>1384</v>
      </c>
      <c r="M53" s="238">
        <v>1446</v>
      </c>
      <c r="N53" s="238">
        <v>1554</v>
      </c>
      <c r="O53" s="247">
        <v>1571</v>
      </c>
      <c r="P53" s="85"/>
      <c r="Q53" s="85"/>
      <c r="R53" s="85"/>
      <c r="S53" s="85"/>
      <c r="T53" s="85"/>
      <c r="U53" s="85"/>
    </row>
    <row r="54" spans="1:21" ht="24" customHeight="1" x14ac:dyDescent="0.2">
      <c r="A54" s="85"/>
      <c r="B54" s="208" t="s">
        <v>55</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8" t="s">
        <v>60</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09" t="s">
        <v>5</v>
      </c>
      <c r="C56" s="214"/>
      <c r="D56" s="214"/>
      <c r="E56" s="214"/>
      <c r="F56" s="214"/>
      <c r="G56" s="214"/>
      <c r="H56" s="214"/>
      <c r="I56" s="214"/>
      <c r="J56" s="214"/>
      <c r="K56" s="230"/>
      <c r="L56" s="230"/>
      <c r="M56" s="230"/>
      <c r="N56" s="230"/>
      <c r="O56" s="248" t="s">
        <v>544</v>
      </c>
      <c r="P56" s="85"/>
      <c r="Q56" s="85"/>
      <c r="R56" s="85"/>
      <c r="S56" s="85"/>
      <c r="T56" s="85"/>
      <c r="U56" s="85"/>
    </row>
    <row r="57" spans="1:21" ht="31.5" customHeight="1" x14ac:dyDescent="0.2">
      <c r="A57" s="85"/>
      <c r="B57" s="210"/>
      <c r="C57" s="215"/>
      <c r="D57" s="215"/>
      <c r="E57" s="222"/>
      <c r="F57" s="222"/>
      <c r="G57" s="222"/>
      <c r="H57" s="222"/>
      <c r="I57" s="222"/>
      <c r="J57" s="225" t="s">
        <v>16</v>
      </c>
      <c r="K57" s="231" t="s">
        <v>536</v>
      </c>
      <c r="L57" s="239" t="s">
        <v>537</v>
      </c>
      <c r="M57" s="239" t="s">
        <v>538</v>
      </c>
      <c r="N57" s="239" t="s">
        <v>539</v>
      </c>
      <c r="O57" s="249" t="s">
        <v>540</v>
      </c>
      <c r="P57" s="85"/>
      <c r="Q57" s="85"/>
      <c r="R57" s="85"/>
      <c r="S57" s="85"/>
      <c r="T57" s="85"/>
      <c r="U57" s="85"/>
    </row>
    <row r="58" spans="1:21" ht="31.5" customHeight="1" x14ac:dyDescent="0.2">
      <c r="B58" s="1033" t="s">
        <v>61</v>
      </c>
      <c r="C58" s="1034"/>
      <c r="D58" s="1024" t="s">
        <v>64</v>
      </c>
      <c r="E58" s="1025"/>
      <c r="F58" s="1025"/>
      <c r="G58" s="1025"/>
      <c r="H58" s="1025"/>
      <c r="I58" s="1025"/>
      <c r="J58" s="1026"/>
      <c r="K58" s="232" t="s">
        <v>202</v>
      </c>
      <c r="L58" s="240" t="s">
        <v>202</v>
      </c>
      <c r="M58" s="240" t="s">
        <v>202</v>
      </c>
      <c r="N58" s="240" t="s">
        <v>202</v>
      </c>
      <c r="O58" s="250" t="s">
        <v>202</v>
      </c>
    </row>
    <row r="59" spans="1:21" ht="31.5" customHeight="1" x14ac:dyDescent="0.2">
      <c r="B59" s="1035"/>
      <c r="C59" s="1036"/>
      <c r="D59" s="1027" t="s">
        <v>12</v>
      </c>
      <c r="E59" s="1028"/>
      <c r="F59" s="1028"/>
      <c r="G59" s="1028"/>
      <c r="H59" s="1028"/>
      <c r="I59" s="1028"/>
      <c r="J59" s="1029"/>
      <c r="K59" s="233" t="s">
        <v>202</v>
      </c>
      <c r="L59" s="241" t="s">
        <v>202</v>
      </c>
      <c r="M59" s="241" t="s">
        <v>202</v>
      </c>
      <c r="N59" s="241" t="s">
        <v>202</v>
      </c>
      <c r="O59" s="251" t="s">
        <v>202</v>
      </c>
    </row>
    <row r="60" spans="1:21" ht="31.5" customHeight="1" x14ac:dyDescent="0.2">
      <c r="B60" s="1037"/>
      <c r="C60" s="1038"/>
      <c r="D60" s="1030" t="s">
        <v>66</v>
      </c>
      <c r="E60" s="1031"/>
      <c r="F60" s="1031"/>
      <c r="G60" s="1031"/>
      <c r="H60" s="1031"/>
      <c r="I60" s="1031"/>
      <c r="J60" s="1032"/>
      <c r="K60" s="234" t="s">
        <v>202</v>
      </c>
      <c r="L60" s="242" t="s">
        <v>202</v>
      </c>
      <c r="M60" s="242" t="s">
        <v>202</v>
      </c>
      <c r="N60" s="242" t="s">
        <v>202</v>
      </c>
      <c r="O60" s="252" t="s">
        <v>202</v>
      </c>
    </row>
    <row r="61" spans="1:21" ht="24" customHeight="1" x14ac:dyDescent="0.2">
      <c r="B61" s="211"/>
      <c r="C61" s="211"/>
      <c r="D61" s="220" t="s">
        <v>45</v>
      </c>
      <c r="E61" s="223"/>
      <c r="F61" s="223"/>
      <c r="G61" s="223"/>
      <c r="H61" s="223"/>
      <c r="I61" s="223"/>
      <c r="J61" s="223"/>
      <c r="K61" s="223"/>
      <c r="L61" s="223"/>
      <c r="M61" s="223"/>
      <c r="N61" s="223"/>
      <c r="O61" s="223"/>
    </row>
    <row r="62" spans="1:21" ht="24" customHeight="1" x14ac:dyDescent="0.2">
      <c r="B62" s="212"/>
      <c r="C62" s="212"/>
      <c r="D62" s="220" t="s">
        <v>39</v>
      </c>
      <c r="E62" s="223"/>
      <c r="F62" s="223"/>
      <c r="G62" s="223"/>
      <c r="H62" s="223"/>
      <c r="I62" s="223"/>
      <c r="J62" s="223"/>
      <c r="K62" s="223"/>
      <c r="L62" s="223"/>
      <c r="M62" s="223"/>
      <c r="N62" s="223"/>
      <c r="O62" s="223"/>
    </row>
    <row r="63" spans="1:21" ht="24" customHeight="1" x14ac:dyDescent="0.2">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hccHweAW/AUXWHdAO1GVSrOJsCEAttTsaFbHCe0WP8NSvhbw3RetUo2D+rxpPKNrxSFpurm19pLd8fWzic4OTQ==" saltValue="yw1l7aLKkMvHmGNgFTJ9U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70" zoomScaleNormal="70" zoomScaleSheetLayoutView="100" workbookViewId="0">
      <selection activeCell="B1" sqref="B1:DI1"/>
    </sheetView>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23</v>
      </c>
    </row>
    <row r="40" spans="2:13" ht="27.75" customHeight="1" x14ac:dyDescent="0.2">
      <c r="B40" s="207" t="s">
        <v>26</v>
      </c>
      <c r="C40" s="213"/>
      <c r="D40" s="213"/>
      <c r="E40" s="221"/>
      <c r="F40" s="221"/>
      <c r="G40" s="221"/>
      <c r="H40" s="224" t="s">
        <v>16</v>
      </c>
      <c r="I40" s="226" t="s">
        <v>536</v>
      </c>
      <c r="J40" s="235" t="s">
        <v>537</v>
      </c>
      <c r="K40" s="235" t="s">
        <v>538</v>
      </c>
      <c r="L40" s="235" t="s">
        <v>539</v>
      </c>
      <c r="M40" s="264" t="s">
        <v>540</v>
      </c>
    </row>
    <row r="41" spans="2:13" ht="27.75" customHeight="1" x14ac:dyDescent="0.2">
      <c r="B41" s="1039" t="s">
        <v>33</v>
      </c>
      <c r="C41" s="1040"/>
      <c r="D41" s="216"/>
      <c r="E41" s="1064" t="s">
        <v>68</v>
      </c>
      <c r="F41" s="1064"/>
      <c r="G41" s="1064"/>
      <c r="H41" s="1065"/>
      <c r="I41" s="257">
        <v>34831</v>
      </c>
      <c r="J41" s="261">
        <v>35189</v>
      </c>
      <c r="K41" s="261">
        <v>34067</v>
      </c>
      <c r="L41" s="261">
        <v>33053</v>
      </c>
      <c r="M41" s="265">
        <v>31012</v>
      </c>
    </row>
    <row r="42" spans="2:13" ht="27.75" customHeight="1" x14ac:dyDescent="0.2">
      <c r="B42" s="1041"/>
      <c r="C42" s="1042"/>
      <c r="D42" s="217"/>
      <c r="E42" s="1055" t="s">
        <v>76</v>
      </c>
      <c r="F42" s="1055"/>
      <c r="G42" s="1055"/>
      <c r="H42" s="1056"/>
      <c r="I42" s="258" t="s">
        <v>202</v>
      </c>
      <c r="J42" s="262" t="s">
        <v>202</v>
      </c>
      <c r="K42" s="262" t="s">
        <v>202</v>
      </c>
      <c r="L42" s="262" t="s">
        <v>202</v>
      </c>
      <c r="M42" s="266" t="s">
        <v>202</v>
      </c>
    </row>
    <row r="43" spans="2:13" ht="27.75" customHeight="1" x14ac:dyDescent="0.2">
      <c r="B43" s="1041"/>
      <c r="C43" s="1042"/>
      <c r="D43" s="217"/>
      <c r="E43" s="1055" t="s">
        <v>77</v>
      </c>
      <c r="F43" s="1055"/>
      <c r="G43" s="1055"/>
      <c r="H43" s="1056"/>
      <c r="I43" s="258">
        <v>7603</v>
      </c>
      <c r="J43" s="262">
        <v>6973</v>
      </c>
      <c r="K43" s="262">
        <v>6263</v>
      </c>
      <c r="L43" s="262">
        <v>5751</v>
      </c>
      <c r="M43" s="266">
        <v>5507</v>
      </c>
    </row>
    <row r="44" spans="2:13" ht="27.75" customHeight="1" x14ac:dyDescent="0.2">
      <c r="B44" s="1041"/>
      <c r="C44" s="1042"/>
      <c r="D44" s="217"/>
      <c r="E44" s="1055" t="s">
        <v>17</v>
      </c>
      <c r="F44" s="1055"/>
      <c r="G44" s="1055"/>
      <c r="H44" s="1056"/>
      <c r="I44" s="258">
        <v>236</v>
      </c>
      <c r="J44" s="262">
        <v>165</v>
      </c>
      <c r="K44" s="262">
        <v>116</v>
      </c>
      <c r="L44" s="262">
        <v>71</v>
      </c>
      <c r="M44" s="266">
        <v>28</v>
      </c>
    </row>
    <row r="45" spans="2:13" ht="27.75" customHeight="1" x14ac:dyDescent="0.2">
      <c r="B45" s="1041"/>
      <c r="C45" s="1042"/>
      <c r="D45" s="217"/>
      <c r="E45" s="1055" t="s">
        <v>80</v>
      </c>
      <c r="F45" s="1055"/>
      <c r="G45" s="1055"/>
      <c r="H45" s="1056"/>
      <c r="I45" s="258">
        <v>5119</v>
      </c>
      <c r="J45" s="262">
        <v>4934</v>
      </c>
      <c r="K45" s="262">
        <v>4735</v>
      </c>
      <c r="L45" s="262">
        <v>4703</v>
      </c>
      <c r="M45" s="266">
        <v>4640</v>
      </c>
    </row>
    <row r="46" spans="2:13" ht="27.75" customHeight="1" x14ac:dyDescent="0.2">
      <c r="B46" s="1041"/>
      <c r="C46" s="1042"/>
      <c r="D46" s="218"/>
      <c r="E46" s="1055" t="s">
        <v>79</v>
      </c>
      <c r="F46" s="1055"/>
      <c r="G46" s="1055"/>
      <c r="H46" s="1056"/>
      <c r="I46" s="258">
        <v>4</v>
      </c>
      <c r="J46" s="262">
        <v>4</v>
      </c>
      <c r="K46" s="262" t="s">
        <v>202</v>
      </c>
      <c r="L46" s="262" t="s">
        <v>202</v>
      </c>
      <c r="M46" s="266" t="s">
        <v>202</v>
      </c>
    </row>
    <row r="47" spans="2:13" ht="27.75" customHeight="1" x14ac:dyDescent="0.2">
      <c r="B47" s="1041"/>
      <c r="C47" s="1042"/>
      <c r="D47" s="254"/>
      <c r="E47" s="1061" t="s">
        <v>82</v>
      </c>
      <c r="F47" s="1062"/>
      <c r="G47" s="1062"/>
      <c r="H47" s="1063"/>
      <c r="I47" s="258" t="s">
        <v>202</v>
      </c>
      <c r="J47" s="262" t="s">
        <v>202</v>
      </c>
      <c r="K47" s="262" t="s">
        <v>202</v>
      </c>
      <c r="L47" s="262" t="s">
        <v>202</v>
      </c>
      <c r="M47" s="266" t="s">
        <v>202</v>
      </c>
    </row>
    <row r="48" spans="2:13" ht="27.75" customHeight="1" x14ac:dyDescent="0.2">
      <c r="B48" s="1041"/>
      <c r="C48" s="1042"/>
      <c r="D48" s="217"/>
      <c r="E48" s="1055" t="s">
        <v>56</v>
      </c>
      <c r="F48" s="1055"/>
      <c r="G48" s="1055"/>
      <c r="H48" s="1056"/>
      <c r="I48" s="258" t="s">
        <v>202</v>
      </c>
      <c r="J48" s="262" t="s">
        <v>202</v>
      </c>
      <c r="K48" s="262" t="s">
        <v>202</v>
      </c>
      <c r="L48" s="262" t="s">
        <v>202</v>
      </c>
      <c r="M48" s="266" t="s">
        <v>202</v>
      </c>
    </row>
    <row r="49" spans="2:13" ht="27.75" customHeight="1" x14ac:dyDescent="0.2">
      <c r="B49" s="1043"/>
      <c r="C49" s="1044"/>
      <c r="D49" s="217"/>
      <c r="E49" s="1055" t="s">
        <v>86</v>
      </c>
      <c r="F49" s="1055"/>
      <c r="G49" s="1055"/>
      <c r="H49" s="1056"/>
      <c r="I49" s="258" t="s">
        <v>202</v>
      </c>
      <c r="J49" s="262" t="s">
        <v>202</v>
      </c>
      <c r="K49" s="262" t="s">
        <v>202</v>
      </c>
      <c r="L49" s="262" t="s">
        <v>202</v>
      </c>
      <c r="M49" s="266" t="s">
        <v>202</v>
      </c>
    </row>
    <row r="50" spans="2:13" ht="27.75" customHeight="1" x14ac:dyDescent="0.2">
      <c r="B50" s="1059" t="s">
        <v>88</v>
      </c>
      <c r="C50" s="1060"/>
      <c r="D50" s="255"/>
      <c r="E50" s="1055" t="s">
        <v>90</v>
      </c>
      <c r="F50" s="1055"/>
      <c r="G50" s="1055"/>
      <c r="H50" s="1056"/>
      <c r="I50" s="258">
        <v>8103</v>
      </c>
      <c r="J50" s="262">
        <v>8359</v>
      </c>
      <c r="K50" s="262">
        <v>8658</v>
      </c>
      <c r="L50" s="262">
        <v>10541</v>
      </c>
      <c r="M50" s="266">
        <v>11357</v>
      </c>
    </row>
    <row r="51" spans="2:13" ht="27.75" customHeight="1" x14ac:dyDescent="0.2">
      <c r="B51" s="1041"/>
      <c r="C51" s="1042"/>
      <c r="D51" s="217"/>
      <c r="E51" s="1055" t="s">
        <v>93</v>
      </c>
      <c r="F51" s="1055"/>
      <c r="G51" s="1055"/>
      <c r="H51" s="1056"/>
      <c r="I51" s="258">
        <v>705</v>
      </c>
      <c r="J51" s="262">
        <v>1396</v>
      </c>
      <c r="K51" s="262">
        <v>1276</v>
      </c>
      <c r="L51" s="262">
        <v>1160</v>
      </c>
      <c r="M51" s="266">
        <v>1070</v>
      </c>
    </row>
    <row r="52" spans="2:13" ht="27.75" customHeight="1" x14ac:dyDescent="0.2">
      <c r="B52" s="1043"/>
      <c r="C52" s="1044"/>
      <c r="D52" s="217"/>
      <c r="E52" s="1055" t="s">
        <v>42</v>
      </c>
      <c r="F52" s="1055"/>
      <c r="G52" s="1055"/>
      <c r="H52" s="1056"/>
      <c r="I52" s="258">
        <v>28274</v>
      </c>
      <c r="J52" s="262">
        <v>28127</v>
      </c>
      <c r="K52" s="262">
        <v>27190</v>
      </c>
      <c r="L52" s="262">
        <v>26110</v>
      </c>
      <c r="M52" s="266">
        <v>24536</v>
      </c>
    </row>
    <row r="53" spans="2:13" ht="27.75" customHeight="1" x14ac:dyDescent="0.2">
      <c r="B53" s="1049" t="s">
        <v>48</v>
      </c>
      <c r="C53" s="1050"/>
      <c r="D53" s="219"/>
      <c r="E53" s="1057" t="s">
        <v>95</v>
      </c>
      <c r="F53" s="1057"/>
      <c r="G53" s="1057"/>
      <c r="H53" s="1058"/>
      <c r="I53" s="259">
        <v>10711</v>
      </c>
      <c r="J53" s="263">
        <v>9383</v>
      </c>
      <c r="K53" s="263">
        <v>8058</v>
      </c>
      <c r="L53" s="263">
        <v>5767</v>
      </c>
      <c r="M53" s="267">
        <v>4223</v>
      </c>
    </row>
    <row r="54" spans="2:13" ht="27.75" customHeight="1" x14ac:dyDescent="0.2">
      <c r="B54" s="253" t="s">
        <v>70</v>
      </c>
      <c r="C54" s="191"/>
      <c r="D54" s="191"/>
      <c r="E54" s="256"/>
      <c r="F54" s="256"/>
      <c r="G54" s="256"/>
      <c r="H54" s="256"/>
      <c r="I54" s="260"/>
      <c r="J54" s="260"/>
      <c r="K54" s="260"/>
      <c r="L54" s="260"/>
      <c r="M54" s="260"/>
    </row>
    <row r="55" spans="2:13" ht="13.2" x14ac:dyDescent="0.2"/>
  </sheetData>
  <sheetProtection algorithmName="SHA-512" hashValue="MgNCNb00xaZiDV5lboiqg5iQYS2aYVKauhOVwerRWr13C+Zo/NN1WFlkcA5lv4zC6HnMTDjPlc49oVW/M3eGAQ==" saltValue="N+iz17RVbd734Ce3YCwZo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B1" sqref="B1:DI1"/>
    </sheetView>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s="46" customFormat="1" ht="16.5" customHeight="1" x14ac:dyDescent="0.2"/>
    <row r="2" s="46" customFormat="1" ht="16.5" customHeight="1" x14ac:dyDescent="0.2"/>
    <row r="3" s="46" customFormat="1" ht="16.5" customHeight="1" x14ac:dyDescent="0.2"/>
    <row r="4" s="46" customFormat="1" ht="16.5" customHeight="1" x14ac:dyDescent="0.2"/>
    <row r="5" s="46" customFormat="1" ht="16.5" customHeight="1" x14ac:dyDescent="0.2"/>
    <row r="6" s="46" customFormat="1" ht="16.5" customHeight="1" x14ac:dyDescent="0.2"/>
    <row r="7" s="46" customFormat="1" ht="16.5" customHeight="1" x14ac:dyDescent="0.2"/>
    <row r="8" s="46" customFormat="1" ht="16.5" customHeight="1" x14ac:dyDescent="0.2"/>
    <row r="9" s="46" customFormat="1" ht="16.5" customHeight="1" x14ac:dyDescent="0.2"/>
    <row r="10" s="46" customFormat="1" ht="16.5" customHeight="1" x14ac:dyDescent="0.2"/>
    <row r="11" s="46" customFormat="1" ht="16.5" customHeight="1" x14ac:dyDescent="0.2"/>
    <row r="12" s="46" customFormat="1" ht="16.5" customHeight="1" x14ac:dyDescent="0.2"/>
    <row r="13" s="46" customFormat="1" ht="16.5" customHeight="1" x14ac:dyDescent="0.2"/>
    <row r="14" s="46" customFormat="1" ht="16.5" customHeight="1" x14ac:dyDescent="0.2"/>
    <row r="15" s="46" customFormat="1" ht="16.5" customHeight="1" x14ac:dyDescent="0.2"/>
    <row r="16" s="46" customFormat="1" ht="16.5" customHeight="1" x14ac:dyDescent="0.2"/>
    <row r="17" s="46" customFormat="1" ht="16.5" customHeight="1" x14ac:dyDescent="0.2"/>
    <row r="18" s="46" customFormat="1" ht="16.5" customHeight="1" x14ac:dyDescent="0.2"/>
    <row r="19" s="46" customFormat="1" ht="16.5" customHeight="1" x14ac:dyDescent="0.2"/>
    <row r="20" s="46" customFormat="1" ht="16.5" customHeight="1" x14ac:dyDescent="0.2"/>
    <row r="21" s="46" customFormat="1" ht="16.5" customHeight="1" x14ac:dyDescent="0.2"/>
    <row r="22" s="46" customFormat="1" ht="16.5" customHeight="1" x14ac:dyDescent="0.2"/>
    <row r="23" s="46" customFormat="1" ht="16.5" customHeight="1" x14ac:dyDescent="0.2"/>
    <row r="24" s="46" customFormat="1" ht="16.5" customHeight="1" x14ac:dyDescent="0.2"/>
    <row r="25" s="46" customFormat="1" ht="16.5" customHeight="1" x14ac:dyDescent="0.2"/>
    <row r="26" s="46" customFormat="1" ht="16.5" customHeight="1" x14ac:dyDescent="0.2"/>
    <row r="27" s="46" customFormat="1" ht="16.5" customHeight="1" x14ac:dyDescent="0.2"/>
    <row r="28" s="46" customFormat="1" ht="16.5" customHeight="1" x14ac:dyDescent="0.2"/>
    <row r="29" s="46" customFormat="1" ht="16.5" customHeight="1" x14ac:dyDescent="0.2"/>
    <row r="30" s="46" customFormat="1" ht="16.5" customHeight="1" x14ac:dyDescent="0.2"/>
    <row r="31" s="46" customFormat="1" ht="16.5" customHeight="1" x14ac:dyDescent="0.2"/>
    <row r="32" s="46" customFormat="1" ht="16.5" customHeight="1" x14ac:dyDescent="0.2"/>
    <row r="33" s="46" customFormat="1" ht="16.5" customHeight="1" x14ac:dyDescent="0.2"/>
    <row r="34" s="46" customFormat="1" ht="16.5" customHeight="1" x14ac:dyDescent="0.2"/>
    <row r="35" s="46" customFormat="1" ht="16.5" customHeight="1" x14ac:dyDescent="0.2"/>
    <row r="36" s="46" customFormat="1" ht="16.5" customHeight="1" x14ac:dyDescent="0.2"/>
    <row r="37" s="46" customFormat="1" ht="16.5" customHeight="1" x14ac:dyDescent="0.2"/>
    <row r="38" s="46" customFormat="1" ht="16.5" customHeight="1" x14ac:dyDescent="0.2"/>
    <row r="39" s="46" customFormat="1" ht="16.5" customHeight="1" x14ac:dyDescent="0.2"/>
    <row r="40" s="46" customFormat="1" ht="16.5" customHeight="1" x14ac:dyDescent="0.2"/>
    <row r="41" s="46" customFormat="1" ht="16.5" customHeight="1" x14ac:dyDescent="0.2"/>
    <row r="42" s="46" customFormat="1" ht="16.5" customHeight="1" x14ac:dyDescent="0.2"/>
    <row r="43" s="46" customFormat="1" ht="16.5" customHeight="1" x14ac:dyDescent="0.2"/>
    <row r="44" s="46" customFormat="1" ht="16.5" customHeight="1" x14ac:dyDescent="0.2"/>
    <row r="45" s="46" customFormat="1" ht="16.5" customHeight="1" x14ac:dyDescent="0.2"/>
    <row r="46" s="46" customFormat="1" ht="16.5" customHeight="1" x14ac:dyDescent="0.2"/>
    <row r="47" s="46" customFormat="1" ht="16.5" customHeight="1" x14ac:dyDescent="0.2"/>
    <row r="48" s="46"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3" t="s">
        <v>91</v>
      </c>
    </row>
    <row r="54" spans="2:8" ht="29.25" customHeight="1" x14ac:dyDescent="0.25">
      <c r="B54" s="268" t="s">
        <v>8</v>
      </c>
      <c r="C54" s="274"/>
      <c r="D54" s="274"/>
      <c r="E54" s="275" t="s">
        <v>16</v>
      </c>
      <c r="F54" s="276" t="s">
        <v>538</v>
      </c>
      <c r="G54" s="276" t="s">
        <v>539</v>
      </c>
      <c r="H54" s="284" t="s">
        <v>540</v>
      </c>
    </row>
    <row r="55" spans="2:8" ht="52.5" customHeight="1" x14ac:dyDescent="0.2">
      <c r="B55" s="269"/>
      <c r="C55" s="1074" t="s">
        <v>99</v>
      </c>
      <c r="D55" s="1074"/>
      <c r="E55" s="1075"/>
      <c r="F55" s="277">
        <v>2679</v>
      </c>
      <c r="G55" s="277">
        <v>2900</v>
      </c>
      <c r="H55" s="285">
        <v>3061</v>
      </c>
    </row>
    <row r="56" spans="2:8" ht="52.5" customHeight="1" x14ac:dyDescent="0.2">
      <c r="B56" s="270"/>
      <c r="C56" s="1076" t="s">
        <v>102</v>
      </c>
      <c r="D56" s="1076"/>
      <c r="E56" s="1077"/>
      <c r="F56" s="278">
        <v>412</v>
      </c>
      <c r="G56" s="278">
        <v>667</v>
      </c>
      <c r="H56" s="286">
        <v>668</v>
      </c>
    </row>
    <row r="57" spans="2:8" ht="53.25" customHeight="1" x14ac:dyDescent="0.2">
      <c r="B57" s="270"/>
      <c r="C57" s="1078" t="s">
        <v>73</v>
      </c>
      <c r="D57" s="1078"/>
      <c r="E57" s="1079"/>
      <c r="F57" s="279">
        <v>5724</v>
      </c>
      <c r="G57" s="279">
        <v>6992</v>
      </c>
      <c r="H57" s="287">
        <v>7560</v>
      </c>
    </row>
    <row r="58" spans="2:8" ht="45.75" customHeight="1" x14ac:dyDescent="0.2">
      <c r="B58" s="271"/>
      <c r="C58" s="1066" t="s">
        <v>159</v>
      </c>
      <c r="D58" s="1067"/>
      <c r="E58" s="1068"/>
      <c r="F58" s="280">
        <v>1412</v>
      </c>
      <c r="G58" s="280">
        <v>2422</v>
      </c>
      <c r="H58" s="288">
        <v>2834</v>
      </c>
    </row>
    <row r="59" spans="2:8" ht="45.75" customHeight="1" x14ac:dyDescent="0.2">
      <c r="B59" s="271"/>
      <c r="C59" s="1066" t="s">
        <v>501</v>
      </c>
      <c r="D59" s="1067"/>
      <c r="E59" s="1068"/>
      <c r="F59" s="280">
        <v>1223</v>
      </c>
      <c r="G59" s="280">
        <v>1196</v>
      </c>
      <c r="H59" s="288">
        <v>1190</v>
      </c>
    </row>
    <row r="60" spans="2:8" ht="45.75" customHeight="1" x14ac:dyDescent="0.2">
      <c r="B60" s="271"/>
      <c r="C60" s="1066" t="s">
        <v>549</v>
      </c>
      <c r="D60" s="1067"/>
      <c r="E60" s="1068"/>
      <c r="F60" s="280">
        <v>1055</v>
      </c>
      <c r="G60" s="280">
        <v>1102</v>
      </c>
      <c r="H60" s="288">
        <v>1104</v>
      </c>
    </row>
    <row r="61" spans="2:8" ht="45.75" customHeight="1" x14ac:dyDescent="0.2">
      <c r="B61" s="271"/>
      <c r="C61" s="1066" t="s">
        <v>172</v>
      </c>
      <c r="D61" s="1067"/>
      <c r="E61" s="1068"/>
      <c r="F61" s="280">
        <v>546</v>
      </c>
      <c r="G61" s="280">
        <v>802</v>
      </c>
      <c r="H61" s="288">
        <v>968</v>
      </c>
    </row>
    <row r="62" spans="2:8" ht="45.75" customHeight="1" x14ac:dyDescent="0.2">
      <c r="B62" s="272"/>
      <c r="C62" s="1069" t="s">
        <v>550</v>
      </c>
      <c r="D62" s="1070"/>
      <c r="E62" s="1071"/>
      <c r="F62" s="281">
        <v>467</v>
      </c>
      <c r="G62" s="281">
        <v>412</v>
      </c>
      <c r="H62" s="289">
        <v>360</v>
      </c>
    </row>
    <row r="63" spans="2:8" ht="52.5" customHeight="1" x14ac:dyDescent="0.2">
      <c r="B63" s="273"/>
      <c r="C63" s="1072" t="s">
        <v>105</v>
      </c>
      <c r="D63" s="1072"/>
      <c r="E63" s="1073"/>
      <c r="F63" s="282">
        <v>8815</v>
      </c>
      <c r="G63" s="282">
        <v>10559</v>
      </c>
      <c r="H63" s="290">
        <v>11289</v>
      </c>
    </row>
    <row r="64" spans="2:8" ht="13.2" x14ac:dyDescent="0.2"/>
  </sheetData>
  <sheetProtection algorithmName="SHA-512" hashValue="Ry0Wp9hJur+1YycQOCTbnajxALiuuP737BHub43HuXu7+qXbohVWsjfJ6hKS+ShKV8sxct4vJgicvpHLRvBadQ==" saltValue="KTGTC/pQjZ+FoZke8SPMd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1E68F-5440-4241-A81B-77A015BF9159}">
  <sheetPr>
    <pageSetUpPr fitToPage="1"/>
  </sheetPr>
  <dimension ref="A1:DE85"/>
  <sheetViews>
    <sheetView showGridLines="0" topLeftCell="A7" zoomScale="70" zoomScaleNormal="70" zoomScaleSheetLayoutView="55" workbookViewId="0">
      <selection activeCell="DD29" sqref="DD29"/>
    </sheetView>
  </sheetViews>
  <sheetFormatPr defaultColWidth="0" defaultRowHeight="13.5" customHeight="1" zeroHeight="1" x14ac:dyDescent="0.2"/>
  <cols>
    <col min="1" max="1" width="6.33203125" style="90" customWidth="1"/>
    <col min="2" max="107" width="2.44140625" style="90" customWidth="1"/>
    <col min="108" max="108" width="6.109375" style="79" customWidth="1"/>
    <col min="109" max="109" width="5.88671875" style="80" customWidth="1"/>
    <col min="110" max="110" width="8.6640625" style="90" hidden="1" customWidth="1"/>
    <col min="111" max="16384" width="8.6640625" style="90" hidden="1"/>
  </cols>
  <sheetData>
    <row r="1" spans="1:109" ht="42.75" customHeight="1" x14ac:dyDescent="0.2">
      <c r="A1" s="1080"/>
      <c r="B1" s="1081"/>
      <c r="DD1" s="90"/>
      <c r="DE1" s="90"/>
    </row>
    <row r="2" spans="1:109" ht="25.5" customHeight="1" x14ac:dyDescent="0.2">
      <c r="A2" s="1082"/>
      <c r="C2" s="1082"/>
      <c r="O2" s="1082"/>
      <c r="P2" s="1082"/>
      <c r="Q2" s="1082"/>
      <c r="R2" s="1082"/>
      <c r="S2" s="1082"/>
      <c r="T2" s="1082"/>
      <c r="U2" s="1082"/>
      <c r="V2" s="1082"/>
      <c r="W2" s="1082"/>
      <c r="X2" s="1082"/>
      <c r="Y2" s="1082"/>
      <c r="Z2" s="1082"/>
      <c r="AA2" s="1082"/>
      <c r="AB2" s="1082"/>
      <c r="AC2" s="1082"/>
      <c r="AD2" s="1082"/>
      <c r="AE2" s="1082"/>
      <c r="AF2" s="1082"/>
      <c r="AG2" s="1082"/>
      <c r="AH2" s="1082"/>
      <c r="AI2" s="1082"/>
      <c r="AU2" s="1082"/>
      <c r="BG2" s="1082"/>
      <c r="BS2" s="1082"/>
      <c r="CE2" s="1082"/>
      <c r="CQ2" s="1082"/>
      <c r="DD2" s="90"/>
      <c r="DE2" s="90"/>
    </row>
    <row r="3" spans="1:109" ht="25.5" customHeight="1" x14ac:dyDescent="0.2">
      <c r="A3" s="1082"/>
      <c r="C3" s="1082"/>
      <c r="O3" s="1082"/>
      <c r="P3" s="1082"/>
      <c r="Q3" s="1082"/>
      <c r="R3" s="1082"/>
      <c r="S3" s="1082"/>
      <c r="T3" s="1082"/>
      <c r="U3" s="1082"/>
      <c r="V3" s="1082"/>
      <c r="W3" s="1082"/>
      <c r="X3" s="1082"/>
      <c r="Y3" s="1082"/>
      <c r="Z3" s="1082"/>
      <c r="AA3" s="1082"/>
      <c r="AB3" s="1082"/>
      <c r="AC3" s="1082"/>
      <c r="AD3" s="1082"/>
      <c r="AE3" s="1082"/>
      <c r="AF3" s="1082"/>
      <c r="AG3" s="1082"/>
      <c r="AH3" s="1082"/>
      <c r="AI3" s="1082"/>
      <c r="AU3" s="1082"/>
      <c r="BG3" s="1082"/>
      <c r="BS3" s="1082"/>
      <c r="CE3" s="1082"/>
      <c r="CQ3" s="1082"/>
      <c r="DD3" s="90"/>
      <c r="DE3" s="90"/>
    </row>
    <row r="4" spans="1:109" s="78" customFormat="1" ht="13.2" x14ac:dyDescent="0.2">
      <c r="A4" s="1082"/>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1082"/>
      <c r="BA4" s="1082"/>
      <c r="BB4" s="1082"/>
      <c r="BC4" s="1082"/>
      <c r="BD4" s="1082"/>
      <c r="BE4" s="1082"/>
      <c r="BF4" s="1082"/>
      <c r="BG4" s="1082"/>
      <c r="BH4" s="1082"/>
      <c r="BI4" s="1082"/>
      <c r="BJ4" s="1082"/>
      <c r="BK4" s="1082"/>
      <c r="BL4" s="1082"/>
      <c r="BM4" s="1082"/>
      <c r="BN4" s="1082"/>
      <c r="BO4" s="1082"/>
      <c r="BP4" s="1082"/>
      <c r="BQ4" s="1082"/>
      <c r="BR4" s="1082"/>
      <c r="BS4" s="1082"/>
      <c r="BT4" s="1082"/>
      <c r="BU4" s="1082"/>
      <c r="BV4" s="1082"/>
      <c r="BW4" s="1082"/>
      <c r="BX4" s="1082"/>
      <c r="BY4" s="1082"/>
      <c r="BZ4" s="1082"/>
      <c r="CA4" s="1082"/>
      <c r="CB4" s="1082"/>
      <c r="CC4" s="1082"/>
      <c r="CD4" s="1082"/>
      <c r="CE4" s="1082"/>
      <c r="CF4" s="1082"/>
      <c r="CG4" s="1082"/>
      <c r="CH4" s="1082"/>
      <c r="CI4" s="1082"/>
      <c r="CJ4" s="1082"/>
      <c r="CK4" s="1082"/>
      <c r="CL4" s="1082"/>
      <c r="CM4" s="1082"/>
      <c r="CN4" s="1082"/>
      <c r="CO4" s="1082"/>
      <c r="CP4" s="1082"/>
      <c r="CQ4" s="1082"/>
      <c r="CR4" s="1082"/>
      <c r="CS4" s="1082"/>
      <c r="CT4" s="1082"/>
      <c r="CU4" s="1082"/>
      <c r="CV4" s="1082"/>
      <c r="CW4" s="1082"/>
      <c r="CX4" s="1082"/>
      <c r="CY4" s="1082"/>
      <c r="CZ4" s="1082"/>
      <c r="DA4" s="1082"/>
      <c r="DB4" s="1082"/>
      <c r="DC4" s="1082"/>
      <c r="DD4" s="1082"/>
      <c r="DE4" s="1082"/>
    </row>
    <row r="5" spans="1:109" s="78" customFormat="1" ht="13.2" x14ac:dyDescent="0.2">
      <c r="A5" s="1082"/>
      <c r="B5" s="1082"/>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c r="AL5" s="1082"/>
      <c r="AM5" s="1082"/>
      <c r="AN5" s="1082"/>
      <c r="AO5" s="1082"/>
      <c r="AP5" s="1082"/>
      <c r="AQ5" s="1082"/>
      <c r="AR5" s="1082"/>
      <c r="AS5" s="1082"/>
      <c r="AT5" s="1082"/>
      <c r="AU5" s="1082"/>
      <c r="AV5" s="1082"/>
      <c r="AW5" s="1082"/>
      <c r="AX5" s="1082"/>
      <c r="AY5" s="1082"/>
      <c r="AZ5" s="1082"/>
      <c r="BA5" s="1082"/>
      <c r="BB5" s="1082"/>
      <c r="BC5" s="1082"/>
      <c r="BD5" s="1082"/>
      <c r="BE5" s="1082"/>
      <c r="BF5" s="1082"/>
      <c r="BG5" s="1082"/>
      <c r="BH5" s="1082"/>
      <c r="BI5" s="1082"/>
      <c r="BJ5" s="1082"/>
      <c r="BK5" s="1082"/>
      <c r="BL5" s="1082"/>
      <c r="BM5" s="1082"/>
      <c r="BN5" s="1082"/>
      <c r="BO5" s="1082"/>
      <c r="BP5" s="1082"/>
      <c r="BQ5" s="1082"/>
      <c r="BR5" s="1082"/>
      <c r="BS5" s="1082"/>
      <c r="BT5" s="1082"/>
      <c r="BU5" s="1082"/>
      <c r="BV5" s="1082"/>
      <c r="BW5" s="1082"/>
      <c r="BX5" s="1082"/>
      <c r="BY5" s="1082"/>
      <c r="BZ5" s="1082"/>
      <c r="CA5" s="1082"/>
      <c r="CB5" s="1082"/>
      <c r="CC5" s="1082"/>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row>
    <row r="6" spans="1:109" s="78" customFormat="1" ht="13.2" x14ac:dyDescent="0.2">
      <c r="A6" s="1082"/>
      <c r="B6" s="1082"/>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c r="AE6" s="1082"/>
      <c r="AF6" s="1082"/>
      <c r="AG6" s="1082"/>
      <c r="AH6" s="1082"/>
      <c r="AI6" s="1082"/>
      <c r="AJ6" s="1082"/>
      <c r="AK6" s="1082"/>
      <c r="AL6" s="1082"/>
      <c r="AM6" s="1082"/>
      <c r="AN6" s="1082"/>
      <c r="AO6" s="1082"/>
      <c r="AP6" s="1082"/>
      <c r="AQ6" s="1082"/>
      <c r="AR6" s="1082"/>
      <c r="AS6" s="1082"/>
      <c r="AT6" s="1082"/>
      <c r="AU6" s="1082"/>
      <c r="AV6" s="1082"/>
      <c r="AW6" s="1082"/>
      <c r="AX6" s="1082"/>
      <c r="AY6" s="1082"/>
      <c r="AZ6" s="1082"/>
      <c r="BA6" s="1082"/>
      <c r="BB6" s="1082"/>
      <c r="BC6" s="1082"/>
      <c r="BD6" s="1082"/>
      <c r="BE6" s="1082"/>
      <c r="BF6" s="1082"/>
      <c r="BG6" s="1082"/>
      <c r="BH6" s="1082"/>
      <c r="BI6" s="1082"/>
      <c r="BJ6" s="1082"/>
      <c r="BK6" s="1082"/>
      <c r="BL6" s="1082"/>
      <c r="BM6" s="1082"/>
      <c r="BN6" s="1082"/>
      <c r="BO6" s="1082"/>
      <c r="BP6" s="1082"/>
      <c r="BQ6" s="1082"/>
      <c r="BR6" s="1082"/>
      <c r="BS6" s="1082"/>
      <c r="BT6" s="1082"/>
      <c r="BU6" s="1082"/>
      <c r="BV6" s="1082"/>
      <c r="BW6" s="1082"/>
      <c r="BX6" s="1082"/>
      <c r="BY6" s="1082"/>
      <c r="BZ6" s="1082"/>
      <c r="CA6" s="1082"/>
      <c r="CB6" s="1082"/>
      <c r="CC6" s="1082"/>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row>
    <row r="7" spans="1:109" s="78" customFormat="1" ht="13.2" x14ac:dyDescent="0.2">
      <c r="A7" s="1082"/>
      <c r="B7" s="1082"/>
      <c r="C7" s="1082"/>
      <c r="D7" s="1082"/>
      <c r="E7" s="1082"/>
      <c r="F7" s="1082"/>
      <c r="G7" s="1082"/>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2"/>
      <c r="AG7" s="1082"/>
      <c r="AH7" s="1082"/>
      <c r="AI7" s="1082"/>
      <c r="AJ7" s="1082"/>
      <c r="AK7" s="1082"/>
      <c r="AL7" s="1082"/>
      <c r="AM7" s="1082"/>
      <c r="AN7" s="1082"/>
      <c r="AO7" s="1082"/>
      <c r="AP7" s="1082"/>
      <c r="AQ7" s="1082"/>
      <c r="AR7" s="1082"/>
      <c r="AS7" s="1082"/>
      <c r="AT7" s="1082"/>
      <c r="AU7" s="1082"/>
      <c r="AV7" s="1082"/>
      <c r="AW7" s="1082"/>
      <c r="AX7" s="1082"/>
      <c r="AY7" s="1082"/>
      <c r="AZ7" s="1082"/>
      <c r="BA7" s="1082"/>
      <c r="BB7" s="1082"/>
      <c r="BC7" s="1082"/>
      <c r="BD7" s="1082"/>
      <c r="BE7" s="1082"/>
      <c r="BF7" s="1082"/>
      <c r="BG7" s="1082"/>
      <c r="BH7" s="1082"/>
      <c r="BI7" s="1082"/>
      <c r="BJ7" s="1082"/>
      <c r="BK7" s="1082"/>
      <c r="BL7" s="1082"/>
      <c r="BM7" s="1082"/>
      <c r="BN7" s="1082"/>
      <c r="BO7" s="1082"/>
      <c r="BP7" s="1082"/>
      <c r="BQ7" s="1082"/>
      <c r="BR7" s="1082"/>
      <c r="BS7" s="1082"/>
      <c r="BT7" s="1082"/>
      <c r="BU7" s="1082"/>
      <c r="BV7" s="1082"/>
      <c r="BW7" s="1082"/>
      <c r="BX7" s="1082"/>
      <c r="BY7" s="1082"/>
      <c r="BZ7" s="1082"/>
      <c r="CA7" s="1082"/>
      <c r="CB7" s="1082"/>
      <c r="CC7" s="1082"/>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row>
    <row r="8" spans="1:109" s="78" customFormat="1" ht="13.2" x14ac:dyDescent="0.2">
      <c r="A8" s="1082"/>
      <c r="B8" s="1082"/>
      <c r="C8" s="1082"/>
      <c r="D8" s="1082"/>
      <c r="E8" s="1082"/>
      <c r="F8" s="1082"/>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2"/>
      <c r="AP8" s="1082"/>
      <c r="AQ8" s="1082"/>
      <c r="AR8" s="1082"/>
      <c r="AS8" s="1082"/>
      <c r="AT8" s="1082"/>
      <c r="AU8" s="1082"/>
      <c r="AV8" s="1082"/>
      <c r="AW8" s="1082"/>
      <c r="AX8" s="1082"/>
      <c r="AY8" s="1082"/>
      <c r="AZ8" s="1082"/>
      <c r="BA8" s="1082"/>
      <c r="BB8" s="1082"/>
      <c r="BC8" s="1082"/>
      <c r="BD8" s="1082"/>
      <c r="BE8" s="1082"/>
      <c r="BF8" s="1082"/>
      <c r="BG8" s="1082"/>
      <c r="BH8" s="1082"/>
      <c r="BI8" s="1082"/>
      <c r="BJ8" s="1082"/>
      <c r="BK8" s="1082"/>
      <c r="BL8" s="1082"/>
      <c r="BM8" s="1082"/>
      <c r="BN8" s="1082"/>
      <c r="BO8" s="1082"/>
      <c r="BP8" s="1082"/>
      <c r="BQ8" s="1082"/>
      <c r="BR8" s="1082"/>
      <c r="BS8" s="1082"/>
      <c r="BT8" s="1082"/>
      <c r="BU8" s="1082"/>
      <c r="BV8" s="1082"/>
      <c r="BW8" s="1082"/>
      <c r="BX8" s="1082"/>
      <c r="BY8" s="1082"/>
      <c r="BZ8" s="1082"/>
      <c r="CA8" s="1082"/>
      <c r="CB8" s="1082"/>
      <c r="CC8" s="1082"/>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row>
    <row r="9" spans="1:109" s="78" customFormat="1" ht="13.2" x14ac:dyDescent="0.2">
      <c r="A9" s="1082"/>
      <c r="B9" s="1082"/>
      <c r="C9" s="1082"/>
      <c r="D9" s="1082"/>
      <c r="E9" s="1082"/>
      <c r="F9" s="1082"/>
      <c r="G9" s="1082"/>
      <c r="H9" s="1082"/>
      <c r="I9" s="1082"/>
      <c r="J9" s="1082"/>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2"/>
      <c r="AH9" s="1082"/>
      <c r="AI9" s="1082"/>
      <c r="AJ9" s="1082"/>
      <c r="AK9" s="1082"/>
      <c r="AL9" s="1082"/>
      <c r="AM9" s="1082"/>
      <c r="AN9" s="1082"/>
      <c r="AO9" s="1082"/>
      <c r="AP9" s="1082"/>
      <c r="AQ9" s="1082"/>
      <c r="AR9" s="1082"/>
      <c r="AS9" s="1082"/>
      <c r="AT9" s="1082"/>
      <c r="AU9" s="1082"/>
      <c r="AV9" s="1082"/>
      <c r="AW9" s="1082"/>
      <c r="AX9" s="1082"/>
      <c r="AY9" s="1082"/>
      <c r="AZ9" s="1082"/>
      <c r="BA9" s="1082"/>
      <c r="BB9" s="1082"/>
      <c r="BC9" s="1082"/>
      <c r="BD9" s="1082"/>
      <c r="BE9" s="1082"/>
      <c r="BF9" s="1082"/>
      <c r="BG9" s="1082"/>
      <c r="BH9" s="1082"/>
      <c r="BI9" s="1082"/>
      <c r="BJ9" s="1082"/>
      <c r="BK9" s="1082"/>
      <c r="BL9" s="1082"/>
      <c r="BM9" s="1082"/>
      <c r="BN9" s="1082"/>
      <c r="BO9" s="1082"/>
      <c r="BP9" s="1082"/>
      <c r="BQ9" s="1082"/>
      <c r="BR9" s="1082"/>
      <c r="BS9" s="1082"/>
      <c r="BT9" s="1082"/>
      <c r="BU9" s="1082"/>
      <c r="BV9" s="1082"/>
      <c r="BW9" s="1082"/>
      <c r="BX9" s="1082"/>
      <c r="BY9" s="1082"/>
      <c r="BZ9" s="1082"/>
      <c r="CA9" s="1082"/>
      <c r="CB9" s="1082"/>
      <c r="CC9" s="1082"/>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row>
    <row r="10" spans="1:109" s="78" customFormat="1" ht="13.2" x14ac:dyDescent="0.2">
      <c r="A10" s="1082"/>
      <c r="B10" s="1082"/>
      <c r="C10" s="1082"/>
      <c r="D10" s="1082"/>
      <c r="E10" s="1082"/>
      <c r="F10" s="1082"/>
      <c r="G10" s="1082"/>
      <c r="H10" s="1082"/>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2"/>
      <c r="AL10" s="1082"/>
      <c r="AM10" s="1082"/>
      <c r="AN10" s="1082"/>
      <c r="AO10" s="1082"/>
      <c r="AP10" s="1082"/>
      <c r="AQ10" s="1082"/>
      <c r="AR10" s="1082"/>
      <c r="AS10" s="1082"/>
      <c r="AT10" s="1082"/>
      <c r="AU10" s="1082"/>
      <c r="AV10" s="1082"/>
      <c r="AW10" s="1082"/>
      <c r="AX10" s="1082"/>
      <c r="AY10" s="1082"/>
      <c r="AZ10" s="1082"/>
      <c r="BA10" s="1082"/>
      <c r="BB10" s="1082"/>
      <c r="BC10" s="1082"/>
      <c r="BD10" s="1082"/>
      <c r="BE10" s="1082"/>
      <c r="BF10" s="1082"/>
      <c r="BG10" s="1082"/>
      <c r="BH10" s="1082"/>
      <c r="BI10" s="1082"/>
      <c r="BJ10" s="1082"/>
      <c r="BK10" s="1082"/>
      <c r="BL10" s="1082"/>
      <c r="BM10" s="1082"/>
      <c r="BN10" s="1082"/>
      <c r="BO10" s="1082"/>
      <c r="BP10" s="1082"/>
      <c r="BQ10" s="1082"/>
      <c r="BR10" s="1082"/>
      <c r="BS10" s="1082"/>
      <c r="BT10" s="1082"/>
      <c r="BU10" s="1082"/>
      <c r="BV10" s="1082"/>
      <c r="BW10" s="1082"/>
      <c r="BX10" s="1082"/>
      <c r="BY10" s="1082"/>
      <c r="BZ10" s="1082"/>
      <c r="CA10" s="1082"/>
      <c r="CB10" s="1082"/>
      <c r="CC10" s="1082"/>
      <c r="CD10" s="1082"/>
      <c r="CE10" s="1082"/>
      <c r="CF10" s="1082"/>
      <c r="CG10" s="1082"/>
      <c r="CH10" s="1082"/>
      <c r="CI10" s="1082"/>
      <c r="CJ10" s="1082"/>
      <c r="CK10" s="1082"/>
      <c r="CL10" s="1082"/>
      <c r="CM10" s="1082"/>
      <c r="CN10" s="1082"/>
      <c r="CO10" s="1082"/>
      <c r="CP10" s="1082"/>
      <c r="CQ10" s="1082"/>
      <c r="CR10" s="1082"/>
      <c r="CS10" s="1082"/>
      <c r="CT10" s="1082"/>
      <c r="CU10" s="1082"/>
      <c r="CV10" s="1082"/>
      <c r="CW10" s="1082"/>
      <c r="CX10" s="1082"/>
      <c r="CY10" s="1082"/>
      <c r="CZ10" s="1082"/>
      <c r="DA10" s="1082"/>
      <c r="DB10" s="1082"/>
      <c r="DC10" s="1082"/>
      <c r="DD10" s="1082"/>
      <c r="DE10" s="1082"/>
    </row>
    <row r="11" spans="1:109" s="78" customFormat="1" ht="13.2" x14ac:dyDescent="0.2">
      <c r="A11" s="1082"/>
      <c r="B11" s="1082"/>
      <c r="C11" s="1082"/>
      <c r="D11" s="1082"/>
      <c r="E11" s="1082"/>
      <c r="F11" s="1082"/>
      <c r="G11" s="1082"/>
      <c r="H11" s="1082"/>
      <c r="I11" s="1082"/>
      <c r="J11" s="1082"/>
      <c r="K11" s="1082"/>
      <c r="L11" s="1082"/>
      <c r="M11" s="1082"/>
      <c r="N11" s="1082"/>
      <c r="O11" s="1082"/>
      <c r="P11" s="1082"/>
      <c r="Q11" s="1082"/>
      <c r="R11" s="1082"/>
      <c r="S11" s="1082"/>
      <c r="T11" s="1082"/>
      <c r="U11" s="1082"/>
      <c r="V11" s="1082"/>
      <c r="W11" s="1082"/>
      <c r="X11" s="1082"/>
      <c r="Y11" s="1082"/>
      <c r="Z11" s="1082"/>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2"/>
      <c r="BH11" s="1082"/>
      <c r="BI11" s="1082"/>
      <c r="BJ11" s="1082"/>
      <c r="BK11" s="1082"/>
      <c r="BL11" s="1082"/>
      <c r="BM11" s="1082"/>
      <c r="BN11" s="1082"/>
      <c r="BO11" s="1082"/>
      <c r="BP11" s="1082"/>
      <c r="BQ11" s="1082"/>
      <c r="BR11" s="1082"/>
      <c r="BS11" s="1082"/>
      <c r="BT11" s="1082"/>
      <c r="BU11" s="1082"/>
      <c r="BV11" s="1082"/>
      <c r="BW11" s="1082"/>
      <c r="BX11" s="1082"/>
      <c r="BY11" s="1082"/>
      <c r="BZ11" s="1082"/>
      <c r="CA11" s="1082"/>
      <c r="CB11" s="1082"/>
      <c r="CC11" s="1082"/>
      <c r="CD11" s="1082"/>
      <c r="CE11" s="1082"/>
      <c r="CF11" s="1082"/>
      <c r="CG11" s="1082"/>
      <c r="CH11" s="1082"/>
      <c r="CI11" s="1082"/>
      <c r="CJ11" s="1082"/>
      <c r="CK11" s="1082"/>
      <c r="CL11" s="1082"/>
      <c r="CM11" s="1082"/>
      <c r="CN11" s="1082"/>
      <c r="CO11" s="1082"/>
      <c r="CP11" s="1082"/>
      <c r="CQ11" s="1082"/>
      <c r="CR11" s="1082"/>
      <c r="CS11" s="1082"/>
      <c r="CT11" s="1082"/>
      <c r="CU11" s="1082"/>
      <c r="CV11" s="1082"/>
      <c r="CW11" s="1082"/>
      <c r="CX11" s="1082"/>
      <c r="CY11" s="1082"/>
      <c r="CZ11" s="1082"/>
      <c r="DA11" s="1082"/>
      <c r="DB11" s="1082"/>
      <c r="DC11" s="1082"/>
      <c r="DD11" s="1082"/>
      <c r="DE11" s="1082"/>
    </row>
    <row r="12" spans="1:109" s="78" customFormat="1" ht="13.2" x14ac:dyDescent="0.2">
      <c r="A12" s="1082"/>
      <c r="B12" s="1082"/>
      <c r="C12" s="1082"/>
      <c r="D12" s="1082"/>
      <c r="E12" s="1082"/>
      <c r="F12" s="1082"/>
      <c r="G12" s="1082"/>
      <c r="H12" s="1082"/>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82"/>
      <c r="AW12" s="1082"/>
      <c r="AX12" s="1082"/>
      <c r="AY12" s="1082"/>
      <c r="AZ12" s="1082"/>
      <c r="BA12" s="1082"/>
      <c r="BB12" s="1082"/>
      <c r="BC12" s="1082"/>
      <c r="BD12" s="1082"/>
      <c r="BE12" s="1082"/>
      <c r="BF12" s="1082"/>
      <c r="BG12" s="1082"/>
      <c r="BH12" s="1082"/>
      <c r="BI12" s="1082"/>
      <c r="BJ12" s="1082"/>
      <c r="BK12" s="1082"/>
      <c r="BL12" s="1082"/>
      <c r="BM12" s="1082"/>
      <c r="BN12" s="1082"/>
      <c r="BO12" s="1082"/>
      <c r="BP12" s="1082"/>
      <c r="BQ12" s="1082"/>
      <c r="BR12" s="1082"/>
      <c r="BS12" s="1082"/>
      <c r="BT12" s="1082"/>
      <c r="BU12" s="1082"/>
      <c r="BV12" s="1082"/>
      <c r="BW12" s="1082"/>
      <c r="BX12" s="1082"/>
      <c r="BY12" s="1082"/>
      <c r="BZ12" s="1082"/>
      <c r="CA12" s="1082"/>
      <c r="CB12" s="1082"/>
      <c r="CC12" s="1082"/>
      <c r="CD12" s="1082"/>
      <c r="CE12" s="1082"/>
      <c r="CF12" s="1082"/>
      <c r="CG12" s="1082"/>
      <c r="CH12" s="1082"/>
      <c r="CI12" s="1082"/>
      <c r="CJ12" s="1082"/>
      <c r="CK12" s="1082"/>
      <c r="CL12" s="1082"/>
      <c r="CM12" s="1082"/>
      <c r="CN12" s="1082"/>
      <c r="CO12" s="1082"/>
      <c r="CP12" s="1082"/>
      <c r="CQ12" s="1082"/>
      <c r="CR12" s="1082"/>
      <c r="CS12" s="1082"/>
      <c r="CT12" s="1082"/>
      <c r="CU12" s="1082"/>
      <c r="CV12" s="1082"/>
      <c r="CW12" s="1082"/>
      <c r="CX12" s="1082"/>
      <c r="CY12" s="1082"/>
      <c r="CZ12" s="1082"/>
      <c r="DA12" s="1082"/>
      <c r="DB12" s="1082"/>
      <c r="DC12" s="1082"/>
      <c r="DD12" s="1082"/>
      <c r="DE12" s="1082"/>
    </row>
    <row r="13" spans="1:109" s="78" customFormat="1" ht="13.2" x14ac:dyDescent="0.2">
      <c r="A13" s="1082"/>
      <c r="B13" s="1082"/>
      <c r="C13" s="1082"/>
      <c r="D13" s="1082"/>
      <c r="E13" s="1082"/>
      <c r="F13" s="1082"/>
      <c r="G13" s="1082"/>
      <c r="H13" s="1082"/>
      <c r="I13" s="1082"/>
      <c r="J13" s="1082"/>
      <c r="K13" s="1082"/>
      <c r="L13" s="1082"/>
      <c r="M13" s="1082"/>
      <c r="N13" s="1082"/>
      <c r="O13" s="1082"/>
      <c r="P13" s="1082"/>
      <c r="Q13" s="1082"/>
      <c r="R13" s="1082"/>
      <c r="S13" s="1082"/>
      <c r="T13" s="1082"/>
      <c r="U13" s="1082"/>
      <c r="V13" s="1082"/>
      <c r="W13" s="1082"/>
      <c r="X13" s="1082"/>
      <c r="Y13" s="1082"/>
      <c r="Z13" s="1082"/>
      <c r="AA13" s="1082"/>
      <c r="AB13" s="1082"/>
      <c r="AC13" s="1082"/>
      <c r="AD13" s="1082"/>
      <c r="AE13" s="1082"/>
      <c r="AF13" s="1082"/>
      <c r="AG13" s="1082"/>
      <c r="AH13" s="1082"/>
      <c r="AI13" s="1082"/>
      <c r="AJ13" s="1082"/>
      <c r="AK13" s="1082"/>
      <c r="AL13" s="1082"/>
      <c r="AM13" s="1082"/>
      <c r="AN13" s="1082"/>
      <c r="AO13" s="1082"/>
      <c r="AP13" s="1082"/>
      <c r="AQ13" s="1082"/>
      <c r="AR13" s="1082"/>
      <c r="AS13" s="1082"/>
      <c r="AT13" s="1082"/>
      <c r="AU13" s="1082"/>
      <c r="AV13" s="1082"/>
      <c r="AW13" s="1082"/>
      <c r="AX13" s="1082"/>
      <c r="AY13" s="1082"/>
      <c r="AZ13" s="1082"/>
      <c r="BA13" s="1082"/>
      <c r="BB13" s="1082"/>
      <c r="BC13" s="1082"/>
      <c r="BD13" s="1082"/>
      <c r="BE13" s="1082"/>
      <c r="BF13" s="1082"/>
      <c r="BG13" s="1082"/>
      <c r="BH13" s="1082"/>
      <c r="BI13" s="1082"/>
      <c r="BJ13" s="1082"/>
      <c r="BK13" s="1082"/>
      <c r="BL13" s="1082"/>
      <c r="BM13" s="1082"/>
      <c r="BN13" s="1082"/>
      <c r="BO13" s="1082"/>
      <c r="BP13" s="1082"/>
      <c r="BQ13" s="1082"/>
      <c r="BR13" s="1082"/>
      <c r="BS13" s="1082"/>
      <c r="BT13" s="1082"/>
      <c r="BU13" s="1082"/>
      <c r="BV13" s="1082"/>
      <c r="BW13" s="1082"/>
      <c r="BX13" s="1082"/>
      <c r="BY13" s="1082"/>
      <c r="BZ13" s="1082"/>
      <c r="CA13" s="1082"/>
      <c r="CB13" s="1082"/>
      <c r="CC13" s="1082"/>
      <c r="CD13" s="1082"/>
      <c r="CE13" s="1082"/>
      <c r="CF13" s="1082"/>
      <c r="CG13" s="1082"/>
      <c r="CH13" s="1082"/>
      <c r="CI13" s="1082"/>
      <c r="CJ13" s="1082"/>
      <c r="CK13" s="1082"/>
      <c r="CL13" s="1082"/>
      <c r="CM13" s="1082"/>
      <c r="CN13" s="1082"/>
      <c r="CO13" s="1082"/>
      <c r="CP13" s="1082"/>
      <c r="CQ13" s="1082"/>
      <c r="CR13" s="1082"/>
      <c r="CS13" s="1082"/>
      <c r="CT13" s="1082"/>
      <c r="CU13" s="1082"/>
      <c r="CV13" s="1082"/>
      <c r="CW13" s="1082"/>
      <c r="CX13" s="1082"/>
      <c r="CY13" s="1082"/>
      <c r="CZ13" s="1082"/>
      <c r="DA13" s="1082"/>
      <c r="DB13" s="1082"/>
      <c r="DC13" s="1082"/>
      <c r="DD13" s="1082"/>
      <c r="DE13" s="1082"/>
    </row>
    <row r="14" spans="1:109" s="78" customFormat="1" ht="13.2" x14ac:dyDescent="0.2">
      <c r="A14" s="1082"/>
      <c r="B14" s="1082"/>
      <c r="C14" s="1082"/>
      <c r="D14" s="1082"/>
      <c r="E14" s="1082"/>
      <c r="F14" s="1082"/>
      <c r="G14" s="1082"/>
      <c r="H14" s="1082"/>
      <c r="I14" s="1082"/>
      <c r="J14" s="1082"/>
      <c r="K14" s="1082"/>
      <c r="L14" s="1082"/>
      <c r="M14" s="1082"/>
      <c r="N14" s="1082"/>
      <c r="O14" s="1082"/>
      <c r="P14" s="1082"/>
      <c r="Q14" s="1082"/>
      <c r="R14" s="1082"/>
      <c r="S14" s="1082"/>
      <c r="T14" s="1082"/>
      <c r="U14" s="1082"/>
      <c r="V14" s="1082"/>
      <c r="W14" s="1082"/>
      <c r="X14" s="1082"/>
      <c r="Y14" s="1082"/>
      <c r="Z14" s="1082"/>
      <c r="AA14" s="1082"/>
      <c r="AB14" s="1082"/>
      <c r="AC14" s="1082"/>
      <c r="AD14" s="1082"/>
      <c r="AE14" s="1082"/>
      <c r="AF14" s="1082"/>
      <c r="AG14" s="1082"/>
      <c r="AH14" s="1082"/>
      <c r="AI14" s="1082"/>
      <c r="AJ14" s="1082"/>
      <c r="AK14" s="1082"/>
      <c r="AL14" s="1082"/>
      <c r="AM14" s="1082"/>
      <c r="AN14" s="1082"/>
      <c r="AO14" s="1082"/>
      <c r="AP14" s="1082"/>
      <c r="AQ14" s="1082"/>
      <c r="AR14" s="1082"/>
      <c r="AS14" s="1082"/>
      <c r="AT14" s="1082"/>
      <c r="AU14" s="1082"/>
      <c r="AV14" s="1082"/>
      <c r="AW14" s="1082"/>
      <c r="AX14" s="1082"/>
      <c r="AY14" s="1082"/>
      <c r="AZ14" s="1082"/>
      <c r="BA14" s="1082"/>
      <c r="BB14" s="1082"/>
      <c r="BC14" s="1082"/>
      <c r="BD14" s="1082"/>
      <c r="BE14" s="1082"/>
      <c r="BF14" s="1082"/>
      <c r="BG14" s="1082"/>
      <c r="BH14" s="1082"/>
      <c r="BI14" s="1082"/>
      <c r="BJ14" s="1082"/>
      <c r="BK14" s="1082"/>
      <c r="BL14" s="1082"/>
      <c r="BM14" s="1082"/>
      <c r="BN14" s="1082"/>
      <c r="BO14" s="1082"/>
      <c r="BP14" s="1082"/>
      <c r="BQ14" s="1082"/>
      <c r="BR14" s="1082"/>
      <c r="BS14" s="1082"/>
      <c r="BT14" s="1082"/>
      <c r="BU14" s="1082"/>
      <c r="BV14" s="1082"/>
      <c r="BW14" s="1082"/>
      <c r="BX14" s="1082"/>
      <c r="BY14" s="1082"/>
      <c r="BZ14" s="1082"/>
      <c r="CA14" s="1082"/>
      <c r="CB14" s="1082"/>
      <c r="CC14" s="1082"/>
      <c r="CD14" s="1082"/>
      <c r="CE14" s="1082"/>
      <c r="CF14" s="1082"/>
      <c r="CG14" s="1082"/>
      <c r="CH14" s="1082"/>
      <c r="CI14" s="1082"/>
      <c r="CJ14" s="1082"/>
      <c r="CK14" s="1082"/>
      <c r="CL14" s="1082"/>
      <c r="CM14" s="1082"/>
      <c r="CN14" s="1082"/>
      <c r="CO14" s="1082"/>
      <c r="CP14" s="1082"/>
      <c r="CQ14" s="1082"/>
      <c r="CR14" s="1082"/>
      <c r="CS14" s="1082"/>
      <c r="CT14" s="1082"/>
      <c r="CU14" s="1082"/>
      <c r="CV14" s="1082"/>
      <c r="CW14" s="1082"/>
      <c r="CX14" s="1082"/>
      <c r="CY14" s="1082"/>
      <c r="CZ14" s="1082"/>
      <c r="DA14" s="1082"/>
      <c r="DB14" s="1082"/>
      <c r="DC14" s="1082"/>
      <c r="DD14" s="1082"/>
      <c r="DE14" s="1082"/>
    </row>
    <row r="15" spans="1:109" s="78" customFormat="1" ht="13.2" x14ac:dyDescent="0.2">
      <c r="A15" s="90"/>
      <c r="B15" s="1082"/>
      <c r="C15" s="1082"/>
      <c r="D15" s="1082"/>
      <c r="E15" s="1082"/>
      <c r="F15" s="1082"/>
      <c r="G15" s="1082"/>
      <c r="H15" s="1082"/>
      <c r="I15" s="1082"/>
      <c r="J15" s="1082"/>
      <c r="K15" s="1082"/>
      <c r="L15" s="1082"/>
      <c r="M15" s="1082"/>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2"/>
      <c r="AI15" s="1082"/>
      <c r="AJ15" s="1082"/>
      <c r="AK15" s="1082"/>
      <c r="AL15" s="1082"/>
      <c r="AM15" s="1082"/>
      <c r="AN15" s="1082"/>
      <c r="AO15" s="1082"/>
      <c r="AP15" s="1082"/>
      <c r="AQ15" s="1082"/>
      <c r="AR15" s="1082"/>
      <c r="AS15" s="1082"/>
      <c r="AT15" s="1082"/>
      <c r="AU15" s="1082"/>
      <c r="AV15" s="1082"/>
      <c r="AW15" s="1082"/>
      <c r="AX15" s="1082"/>
      <c r="AY15" s="1082"/>
      <c r="AZ15" s="1082"/>
      <c r="BA15" s="1082"/>
      <c r="BB15" s="1082"/>
      <c r="BC15" s="1082"/>
      <c r="BD15" s="1082"/>
      <c r="BE15" s="1082"/>
      <c r="BF15" s="1082"/>
      <c r="BG15" s="1082"/>
      <c r="BH15" s="1082"/>
      <c r="BI15" s="1082"/>
      <c r="BJ15" s="1082"/>
      <c r="BK15" s="1082"/>
      <c r="BL15" s="1082"/>
      <c r="BM15" s="1082"/>
      <c r="BN15" s="1082"/>
      <c r="BO15" s="1082"/>
      <c r="BP15" s="1082"/>
      <c r="BQ15" s="1082"/>
      <c r="BR15" s="1082"/>
      <c r="BS15" s="1082"/>
      <c r="BT15" s="1082"/>
      <c r="BU15" s="1082"/>
      <c r="BV15" s="1082"/>
      <c r="BW15" s="1082"/>
      <c r="BX15" s="1082"/>
      <c r="BY15" s="1082"/>
      <c r="BZ15" s="1082"/>
      <c r="CA15" s="1082"/>
      <c r="CB15" s="1082"/>
      <c r="CC15" s="1082"/>
      <c r="CD15" s="1082"/>
      <c r="CE15" s="1082"/>
      <c r="CF15" s="1082"/>
      <c r="CG15" s="1082"/>
      <c r="CH15" s="1082"/>
      <c r="CI15" s="1082"/>
      <c r="CJ15" s="1082"/>
      <c r="CK15" s="1082"/>
      <c r="CL15" s="1082"/>
      <c r="CM15" s="1082"/>
      <c r="CN15" s="1082"/>
      <c r="CO15" s="1082"/>
      <c r="CP15" s="1082"/>
      <c r="CQ15" s="1082"/>
      <c r="CR15" s="1082"/>
      <c r="CS15" s="1082"/>
      <c r="CT15" s="1082"/>
      <c r="CU15" s="1082"/>
      <c r="CV15" s="1082"/>
      <c r="CW15" s="1082"/>
      <c r="CX15" s="1082"/>
      <c r="CY15" s="1082"/>
      <c r="CZ15" s="1082"/>
      <c r="DA15" s="1082"/>
      <c r="DB15" s="1082"/>
      <c r="DC15" s="1082"/>
      <c r="DD15" s="1082"/>
      <c r="DE15" s="1082"/>
    </row>
    <row r="16" spans="1:109" s="78" customFormat="1" ht="13.2" x14ac:dyDescent="0.2">
      <c r="A16" s="90"/>
      <c r="B16" s="1082"/>
      <c r="C16" s="1082"/>
      <c r="D16" s="1082"/>
      <c r="E16" s="1082"/>
      <c r="F16" s="1082"/>
      <c r="G16" s="1082"/>
      <c r="H16" s="1082"/>
      <c r="I16" s="1082"/>
      <c r="J16" s="1082"/>
      <c r="K16" s="1082"/>
      <c r="L16" s="1082"/>
      <c r="M16" s="1082"/>
      <c r="N16" s="1082"/>
      <c r="O16" s="1082"/>
      <c r="P16" s="1082"/>
      <c r="Q16" s="1082"/>
      <c r="R16" s="1082"/>
      <c r="S16" s="1082"/>
      <c r="T16" s="1082"/>
      <c r="U16" s="1082"/>
      <c r="V16" s="1082"/>
      <c r="W16" s="1082"/>
      <c r="X16" s="1082"/>
      <c r="Y16" s="1082"/>
      <c r="Z16" s="1082"/>
      <c r="AA16" s="1082"/>
      <c r="AB16" s="1082"/>
      <c r="AC16" s="1082"/>
      <c r="AD16" s="1082"/>
      <c r="AE16" s="1082"/>
      <c r="AF16" s="1082"/>
      <c r="AG16" s="1082"/>
      <c r="AH16" s="1082"/>
      <c r="AI16" s="1082"/>
      <c r="AJ16" s="1082"/>
      <c r="AK16" s="1082"/>
      <c r="AL16" s="1082"/>
      <c r="AM16" s="1082"/>
      <c r="AN16" s="1082"/>
      <c r="AO16" s="1082"/>
      <c r="AP16" s="1082"/>
      <c r="AQ16" s="1082"/>
      <c r="AR16" s="1082"/>
      <c r="AS16" s="1082"/>
      <c r="AT16" s="1082"/>
      <c r="AU16" s="1082"/>
      <c r="AV16" s="1082"/>
      <c r="AW16" s="1082"/>
      <c r="AX16" s="1082"/>
      <c r="AY16" s="1082"/>
      <c r="AZ16" s="1082"/>
      <c r="BA16" s="1082"/>
      <c r="BB16" s="1082"/>
      <c r="BC16" s="1082"/>
      <c r="BD16" s="1082"/>
      <c r="BE16" s="1082"/>
      <c r="BF16" s="1082"/>
      <c r="BG16" s="1082"/>
      <c r="BH16" s="1082"/>
      <c r="BI16" s="1082"/>
      <c r="BJ16" s="1082"/>
      <c r="BK16" s="1082"/>
      <c r="BL16" s="1082"/>
      <c r="BM16" s="1082"/>
      <c r="BN16" s="1082"/>
      <c r="BO16" s="1082"/>
      <c r="BP16" s="1082"/>
      <c r="BQ16" s="1082"/>
      <c r="BR16" s="1082"/>
      <c r="BS16" s="1082"/>
      <c r="BT16" s="1082"/>
      <c r="BU16" s="1082"/>
      <c r="BV16" s="1082"/>
      <c r="BW16" s="1082"/>
      <c r="BX16" s="1082"/>
      <c r="BY16" s="1082"/>
      <c r="BZ16" s="1082"/>
      <c r="CA16" s="1082"/>
      <c r="CB16" s="1082"/>
      <c r="CC16" s="1082"/>
      <c r="CD16" s="1082"/>
      <c r="CE16" s="1082"/>
      <c r="CF16" s="1082"/>
      <c r="CG16" s="1082"/>
      <c r="CH16" s="1082"/>
      <c r="CI16" s="1082"/>
      <c r="CJ16" s="1082"/>
      <c r="CK16" s="1082"/>
      <c r="CL16" s="1082"/>
      <c r="CM16" s="1082"/>
      <c r="CN16" s="1082"/>
      <c r="CO16" s="1082"/>
      <c r="CP16" s="1082"/>
      <c r="CQ16" s="1082"/>
      <c r="CR16" s="1082"/>
      <c r="CS16" s="1082"/>
      <c r="CT16" s="1082"/>
      <c r="CU16" s="1082"/>
      <c r="CV16" s="1082"/>
      <c r="CW16" s="1082"/>
      <c r="CX16" s="1082"/>
      <c r="CY16" s="1082"/>
      <c r="CZ16" s="1082"/>
      <c r="DA16" s="1082"/>
      <c r="DB16" s="1082"/>
      <c r="DC16" s="1082"/>
      <c r="DD16" s="1082"/>
      <c r="DE16" s="1082"/>
    </row>
    <row r="17" spans="1:109" s="78" customFormat="1" ht="13.2" x14ac:dyDescent="0.2">
      <c r="A17" s="90"/>
      <c r="B17" s="1082"/>
      <c r="C17" s="1082"/>
      <c r="D17" s="1082"/>
      <c r="E17" s="1082"/>
      <c r="F17" s="1082"/>
      <c r="G17" s="1082"/>
      <c r="H17" s="1082"/>
      <c r="I17" s="1082"/>
      <c r="J17" s="1082"/>
      <c r="K17" s="1082"/>
      <c r="L17" s="1082"/>
      <c r="M17" s="1082"/>
      <c r="N17" s="1082"/>
      <c r="O17" s="1082"/>
      <c r="P17" s="1082"/>
      <c r="Q17" s="1082"/>
      <c r="R17" s="1082"/>
      <c r="S17" s="1082"/>
      <c r="T17" s="1082"/>
      <c r="U17" s="1082"/>
      <c r="V17" s="1082"/>
      <c r="W17" s="1082"/>
      <c r="X17" s="1082"/>
      <c r="Y17" s="1082"/>
      <c r="Z17" s="1082"/>
      <c r="AA17" s="1082"/>
      <c r="AB17" s="1082"/>
      <c r="AC17" s="1082"/>
      <c r="AD17" s="1082"/>
      <c r="AE17" s="1082"/>
      <c r="AF17" s="1082"/>
      <c r="AG17" s="1082"/>
      <c r="AH17" s="1082"/>
      <c r="AI17" s="1082"/>
      <c r="AJ17" s="1082"/>
      <c r="AK17" s="1082"/>
      <c r="AL17" s="1082"/>
      <c r="AM17" s="1082"/>
      <c r="AN17" s="1082"/>
      <c r="AO17" s="1082"/>
      <c r="AP17" s="1082"/>
      <c r="AQ17" s="1082"/>
      <c r="AR17" s="1082"/>
      <c r="AS17" s="1082"/>
      <c r="AT17" s="1082"/>
      <c r="AU17" s="1082"/>
      <c r="AV17" s="1082"/>
      <c r="AW17" s="1082"/>
      <c r="AX17" s="1082"/>
      <c r="AY17" s="1082"/>
      <c r="AZ17" s="1082"/>
      <c r="BA17" s="1082"/>
      <c r="BB17" s="1082"/>
      <c r="BC17" s="1082"/>
      <c r="BD17" s="1082"/>
      <c r="BE17" s="1082"/>
      <c r="BF17" s="1082"/>
      <c r="BG17" s="1082"/>
      <c r="BH17" s="1082"/>
      <c r="BI17" s="1082"/>
      <c r="BJ17" s="1082"/>
      <c r="BK17" s="1082"/>
      <c r="BL17" s="1082"/>
      <c r="BM17" s="1082"/>
      <c r="BN17" s="1082"/>
      <c r="BO17" s="1082"/>
      <c r="BP17" s="1082"/>
      <c r="BQ17" s="1082"/>
      <c r="BR17" s="1082"/>
      <c r="BS17" s="1082"/>
      <c r="BT17" s="1082"/>
      <c r="BU17" s="1082"/>
      <c r="BV17" s="1082"/>
      <c r="BW17" s="1082"/>
      <c r="BX17" s="1082"/>
      <c r="BY17" s="1082"/>
      <c r="BZ17" s="1082"/>
      <c r="CA17" s="1082"/>
      <c r="CB17" s="1082"/>
      <c r="CC17" s="1082"/>
      <c r="CD17" s="1082"/>
      <c r="CE17" s="1082"/>
      <c r="CF17" s="1082"/>
      <c r="CG17" s="1082"/>
      <c r="CH17" s="1082"/>
      <c r="CI17" s="1082"/>
      <c r="CJ17" s="1082"/>
      <c r="CK17" s="1082"/>
      <c r="CL17" s="1082"/>
      <c r="CM17" s="1082"/>
      <c r="CN17" s="1082"/>
      <c r="CO17" s="1082"/>
      <c r="CP17" s="1082"/>
      <c r="CQ17" s="1082"/>
      <c r="CR17" s="1082"/>
      <c r="CS17" s="1082"/>
      <c r="CT17" s="1082"/>
      <c r="CU17" s="1082"/>
      <c r="CV17" s="1082"/>
      <c r="CW17" s="1082"/>
      <c r="CX17" s="1082"/>
      <c r="CY17" s="1082"/>
      <c r="CZ17" s="1082"/>
      <c r="DA17" s="1082"/>
      <c r="DB17" s="1082"/>
      <c r="DC17" s="1082"/>
      <c r="DD17" s="1082"/>
      <c r="DE17" s="1082"/>
    </row>
    <row r="18" spans="1:109" s="78" customFormat="1" ht="13.2" x14ac:dyDescent="0.2">
      <c r="A18" s="90"/>
      <c r="B18" s="1082"/>
      <c r="C18" s="1082"/>
      <c r="D18" s="1082"/>
      <c r="E18" s="1082"/>
      <c r="F18" s="1082"/>
      <c r="G18" s="1082"/>
      <c r="H18" s="1082"/>
      <c r="I18" s="1082"/>
      <c r="J18" s="1082"/>
      <c r="K18" s="1082"/>
      <c r="L18" s="1082"/>
      <c r="M18" s="1082"/>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2"/>
      <c r="AL18" s="1082"/>
      <c r="AM18" s="1082"/>
      <c r="AN18" s="1082"/>
      <c r="AO18" s="1082"/>
      <c r="AP18" s="1082"/>
      <c r="AQ18" s="1082"/>
      <c r="AR18" s="1082"/>
      <c r="AS18" s="1082"/>
      <c r="AT18" s="1082"/>
      <c r="AU18" s="1082"/>
      <c r="AV18" s="1082"/>
      <c r="AW18" s="1082"/>
      <c r="AX18" s="1082"/>
      <c r="AY18" s="1082"/>
      <c r="AZ18" s="1082"/>
      <c r="BA18" s="1082"/>
      <c r="BB18" s="1082"/>
      <c r="BC18" s="1082"/>
      <c r="BD18" s="1082"/>
      <c r="BE18" s="1082"/>
      <c r="BF18" s="1082"/>
      <c r="BG18" s="1082"/>
      <c r="BH18" s="1082"/>
      <c r="BI18" s="1082"/>
      <c r="BJ18" s="1082"/>
      <c r="BK18" s="1082"/>
      <c r="BL18" s="1082"/>
      <c r="BM18" s="1082"/>
      <c r="BN18" s="1082"/>
      <c r="BO18" s="1082"/>
      <c r="BP18" s="1082"/>
      <c r="BQ18" s="1082"/>
      <c r="BR18" s="1082"/>
      <c r="BS18" s="1082"/>
      <c r="BT18" s="1082"/>
      <c r="BU18" s="1082"/>
      <c r="BV18" s="1082"/>
      <c r="BW18" s="1082"/>
      <c r="BX18" s="1082"/>
      <c r="BY18" s="1082"/>
      <c r="BZ18" s="1082"/>
      <c r="CA18" s="1082"/>
      <c r="CB18" s="1082"/>
      <c r="CC18" s="1082"/>
      <c r="CD18" s="1082"/>
      <c r="CE18" s="1082"/>
      <c r="CF18" s="1082"/>
      <c r="CG18" s="1082"/>
      <c r="CH18" s="1082"/>
      <c r="CI18" s="1082"/>
      <c r="CJ18" s="1082"/>
      <c r="CK18" s="1082"/>
      <c r="CL18" s="1082"/>
      <c r="CM18" s="1082"/>
      <c r="CN18" s="1082"/>
      <c r="CO18" s="1082"/>
      <c r="CP18" s="1082"/>
      <c r="CQ18" s="1082"/>
      <c r="CR18" s="1082"/>
      <c r="CS18" s="1082"/>
      <c r="CT18" s="1082"/>
      <c r="CU18" s="1082"/>
      <c r="CV18" s="1082"/>
      <c r="CW18" s="1082"/>
      <c r="CX18" s="1082"/>
      <c r="CY18" s="1082"/>
      <c r="CZ18" s="1082"/>
      <c r="DA18" s="1082"/>
      <c r="DB18" s="1082"/>
      <c r="DC18" s="1082"/>
      <c r="DD18" s="1082"/>
      <c r="DE18" s="1082"/>
    </row>
    <row r="19" spans="1:109" ht="13.2" x14ac:dyDescent="0.2">
      <c r="DD19" s="90"/>
      <c r="DE19" s="90"/>
    </row>
    <row r="20" spans="1:109" ht="13.2" x14ac:dyDescent="0.2">
      <c r="DD20" s="90"/>
      <c r="DE20" s="90"/>
    </row>
    <row r="21" spans="1:109" ht="17.25" customHeight="1" x14ac:dyDescent="0.2">
      <c r="B21" s="1083"/>
      <c r="C21" s="86"/>
      <c r="D21" s="86"/>
      <c r="E21" s="86"/>
      <c r="F21" s="86"/>
      <c r="G21" s="86"/>
      <c r="H21" s="86"/>
      <c r="I21" s="86"/>
      <c r="J21" s="86"/>
      <c r="K21" s="86"/>
      <c r="L21" s="86"/>
      <c r="M21" s="86"/>
      <c r="N21" s="108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1084"/>
      <c r="AU21" s="86"/>
      <c r="AV21" s="86"/>
      <c r="AW21" s="86"/>
      <c r="AX21" s="86"/>
      <c r="AY21" s="86"/>
      <c r="AZ21" s="86"/>
      <c r="BA21" s="86"/>
      <c r="BB21" s="86"/>
      <c r="BC21" s="86"/>
      <c r="BD21" s="86"/>
      <c r="BE21" s="86"/>
      <c r="BF21" s="1084"/>
      <c r="BG21" s="86"/>
      <c r="BH21" s="86"/>
      <c r="BI21" s="86"/>
      <c r="BJ21" s="86"/>
      <c r="BK21" s="86"/>
      <c r="BL21" s="86"/>
      <c r="BM21" s="86"/>
      <c r="BN21" s="86"/>
      <c r="BO21" s="86"/>
      <c r="BP21" s="86"/>
      <c r="BQ21" s="86"/>
      <c r="BR21" s="1084"/>
      <c r="BS21" s="86"/>
      <c r="BT21" s="86"/>
      <c r="BU21" s="86"/>
      <c r="BV21" s="86"/>
      <c r="BW21" s="86"/>
      <c r="BX21" s="86"/>
      <c r="BY21" s="86"/>
      <c r="BZ21" s="86"/>
      <c r="CA21" s="86"/>
      <c r="CB21" s="86"/>
      <c r="CC21" s="86"/>
      <c r="CD21" s="1084"/>
      <c r="CE21" s="86"/>
      <c r="CF21" s="86"/>
      <c r="CG21" s="86"/>
      <c r="CH21" s="86"/>
      <c r="CI21" s="86"/>
      <c r="CJ21" s="86"/>
      <c r="CK21" s="86"/>
      <c r="CL21" s="86"/>
      <c r="CM21" s="86"/>
      <c r="CN21" s="86"/>
      <c r="CO21" s="86"/>
      <c r="CP21" s="1084"/>
      <c r="CQ21" s="86"/>
      <c r="CR21" s="86"/>
      <c r="CS21" s="86"/>
      <c r="CT21" s="86"/>
      <c r="CU21" s="86"/>
      <c r="CV21" s="86"/>
      <c r="CW21" s="86"/>
      <c r="CX21" s="86"/>
      <c r="CY21" s="86"/>
      <c r="CZ21" s="86"/>
      <c r="DA21" s="86"/>
      <c r="DB21" s="1084"/>
      <c r="DC21" s="86"/>
      <c r="DD21" s="160"/>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2" x14ac:dyDescent="0.2">
      <c r="B40" s="1085"/>
      <c r="DD40" s="1085"/>
      <c r="DE40" s="90"/>
    </row>
    <row r="41" spans="2:109" ht="16.2" x14ac:dyDescent="0.2">
      <c r="B41" s="82" t="s">
        <v>553</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2" x14ac:dyDescent="0.2">
      <c r="B42" s="80"/>
      <c r="G42" s="1086"/>
      <c r="I42" s="1087"/>
      <c r="J42" s="1087"/>
      <c r="K42" s="1087"/>
      <c r="AM42" s="1086"/>
      <c r="AN42" s="1086" t="s">
        <v>554</v>
      </c>
      <c r="AP42" s="1087"/>
      <c r="AQ42" s="1087"/>
      <c r="AR42" s="1087"/>
      <c r="AY42" s="1086"/>
      <c r="BA42" s="1087"/>
      <c r="BB42" s="1087"/>
      <c r="BC42" s="1087"/>
      <c r="BK42" s="1086"/>
      <c r="BM42" s="1087"/>
      <c r="BN42" s="1087"/>
      <c r="BO42" s="1087"/>
      <c r="BW42" s="1086"/>
      <c r="BY42" s="1087"/>
      <c r="BZ42" s="1087"/>
      <c r="CA42" s="1087"/>
      <c r="CI42" s="1086"/>
      <c r="CK42" s="1087"/>
      <c r="CL42" s="1087"/>
      <c r="CM42" s="1087"/>
      <c r="CU42" s="1086"/>
      <c r="CW42" s="1087"/>
      <c r="CX42" s="1087"/>
      <c r="CY42" s="1087"/>
    </row>
    <row r="43" spans="2:109" ht="13.5" customHeight="1" x14ac:dyDescent="0.2">
      <c r="B43" s="80"/>
      <c r="AN43" s="1088" t="s">
        <v>555</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0"/>
    </row>
    <row r="44" spans="2:109" ht="13.2" x14ac:dyDescent="0.2">
      <c r="B44" s="80"/>
      <c r="AN44" s="1091"/>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3"/>
    </row>
    <row r="45" spans="2:109" ht="13.2" x14ac:dyDescent="0.2">
      <c r="B45" s="80"/>
      <c r="AN45" s="1091"/>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3"/>
    </row>
    <row r="46" spans="2:109" ht="13.2" x14ac:dyDescent="0.2">
      <c r="B46" s="80"/>
      <c r="AN46" s="1091"/>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3"/>
    </row>
    <row r="47" spans="2:109" ht="13.2" x14ac:dyDescent="0.2">
      <c r="B47" s="80"/>
      <c r="AN47" s="1094"/>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6"/>
    </row>
    <row r="48" spans="2:109" ht="13.2" x14ac:dyDescent="0.2">
      <c r="B48" s="80"/>
      <c r="H48" s="1097"/>
      <c r="I48" s="1097"/>
      <c r="J48" s="1097"/>
      <c r="AN48" s="1097"/>
      <c r="AO48" s="1097"/>
      <c r="AP48" s="1097"/>
      <c r="AZ48" s="1097"/>
      <c r="BA48" s="1097"/>
      <c r="BB48" s="1097"/>
      <c r="BL48" s="1097"/>
      <c r="BM48" s="1097"/>
      <c r="BN48" s="1097"/>
      <c r="BX48" s="1097"/>
      <c r="BY48" s="1097"/>
      <c r="BZ48" s="1097"/>
      <c r="CJ48" s="1097"/>
      <c r="CK48" s="1097"/>
      <c r="CL48" s="1097"/>
      <c r="CV48" s="1097"/>
      <c r="CW48" s="1097"/>
      <c r="CX48" s="1097"/>
    </row>
    <row r="49" spans="1:109" ht="13.2" x14ac:dyDescent="0.2">
      <c r="B49" s="80"/>
      <c r="AN49" s="90" t="s">
        <v>556</v>
      </c>
    </row>
    <row r="50" spans="1:109" ht="13.2" x14ac:dyDescent="0.2">
      <c r="B50" s="80"/>
      <c r="G50" s="1098"/>
      <c r="H50" s="1098"/>
      <c r="I50" s="1098"/>
      <c r="J50" s="1098"/>
      <c r="K50" s="1099"/>
      <c r="L50" s="1099"/>
      <c r="M50" s="1100"/>
      <c r="N50" s="1100"/>
      <c r="AN50" s="1101"/>
      <c r="AO50" s="1102"/>
      <c r="AP50" s="1102"/>
      <c r="AQ50" s="1102"/>
      <c r="AR50" s="1102"/>
      <c r="AS50" s="1102"/>
      <c r="AT50" s="1102"/>
      <c r="AU50" s="1102"/>
      <c r="AV50" s="1102"/>
      <c r="AW50" s="1102"/>
      <c r="AX50" s="1102"/>
      <c r="AY50" s="1102"/>
      <c r="AZ50" s="1102"/>
      <c r="BA50" s="1102"/>
      <c r="BB50" s="1102"/>
      <c r="BC50" s="1102"/>
      <c r="BD50" s="1102"/>
      <c r="BE50" s="1102"/>
      <c r="BF50" s="1102"/>
      <c r="BG50" s="1102"/>
      <c r="BH50" s="1102"/>
      <c r="BI50" s="1102"/>
      <c r="BJ50" s="1102"/>
      <c r="BK50" s="1102"/>
      <c r="BL50" s="1102"/>
      <c r="BM50" s="1102"/>
      <c r="BN50" s="1102"/>
      <c r="BO50" s="1103"/>
      <c r="BP50" s="1104" t="s">
        <v>536</v>
      </c>
      <c r="BQ50" s="1104"/>
      <c r="BR50" s="1104"/>
      <c r="BS50" s="1104"/>
      <c r="BT50" s="1104"/>
      <c r="BU50" s="1104"/>
      <c r="BV50" s="1104"/>
      <c r="BW50" s="1104"/>
      <c r="BX50" s="1104" t="s">
        <v>537</v>
      </c>
      <c r="BY50" s="1104"/>
      <c r="BZ50" s="1104"/>
      <c r="CA50" s="1104"/>
      <c r="CB50" s="1104"/>
      <c r="CC50" s="1104"/>
      <c r="CD50" s="1104"/>
      <c r="CE50" s="1104"/>
      <c r="CF50" s="1104" t="s">
        <v>538</v>
      </c>
      <c r="CG50" s="1104"/>
      <c r="CH50" s="1104"/>
      <c r="CI50" s="1104"/>
      <c r="CJ50" s="1104"/>
      <c r="CK50" s="1104"/>
      <c r="CL50" s="1104"/>
      <c r="CM50" s="1104"/>
      <c r="CN50" s="1104" t="s">
        <v>539</v>
      </c>
      <c r="CO50" s="1104"/>
      <c r="CP50" s="1104"/>
      <c r="CQ50" s="1104"/>
      <c r="CR50" s="1104"/>
      <c r="CS50" s="1104"/>
      <c r="CT50" s="1104"/>
      <c r="CU50" s="1104"/>
      <c r="CV50" s="1104" t="s">
        <v>540</v>
      </c>
      <c r="CW50" s="1104"/>
      <c r="CX50" s="1104"/>
      <c r="CY50" s="1104"/>
      <c r="CZ50" s="1104"/>
      <c r="DA50" s="1104"/>
      <c r="DB50" s="1104"/>
      <c r="DC50" s="1104"/>
    </row>
    <row r="51" spans="1:109" ht="13.5" customHeight="1" x14ac:dyDescent="0.2">
      <c r="B51" s="80"/>
      <c r="G51" s="1105"/>
      <c r="H51" s="1105"/>
      <c r="I51" s="1106"/>
      <c r="J51" s="1106"/>
      <c r="K51" s="1107"/>
      <c r="L51" s="1107"/>
      <c r="M51" s="1107"/>
      <c r="N51" s="1107"/>
      <c r="AM51" s="1097"/>
      <c r="AN51" s="1108" t="s">
        <v>557</v>
      </c>
      <c r="AO51" s="1108"/>
      <c r="AP51" s="1108"/>
      <c r="AQ51" s="1108"/>
      <c r="AR51" s="1108"/>
      <c r="AS51" s="1108"/>
      <c r="AT51" s="1108"/>
      <c r="AU51" s="1108"/>
      <c r="AV51" s="1108"/>
      <c r="AW51" s="1108"/>
      <c r="AX51" s="1108"/>
      <c r="AY51" s="1108"/>
      <c r="AZ51" s="1108"/>
      <c r="BA51" s="1108"/>
      <c r="BB51" s="1108" t="s">
        <v>558</v>
      </c>
      <c r="BC51" s="1108"/>
      <c r="BD51" s="1108"/>
      <c r="BE51" s="1108"/>
      <c r="BF51" s="1108"/>
      <c r="BG51" s="1108"/>
      <c r="BH51" s="1108"/>
      <c r="BI51" s="1108"/>
      <c r="BJ51" s="1108"/>
      <c r="BK51" s="1108"/>
      <c r="BL51" s="1108"/>
      <c r="BM51" s="1108"/>
      <c r="BN51" s="1108"/>
      <c r="BO51" s="1108"/>
      <c r="BP51" s="1109">
        <v>82.6</v>
      </c>
      <c r="BQ51" s="1109"/>
      <c r="BR51" s="1109"/>
      <c r="BS51" s="1109"/>
      <c r="BT51" s="1109"/>
      <c r="BU51" s="1109"/>
      <c r="BV51" s="1109"/>
      <c r="BW51" s="1109"/>
      <c r="BX51" s="1109">
        <v>71.8</v>
      </c>
      <c r="BY51" s="1109"/>
      <c r="BZ51" s="1109"/>
      <c r="CA51" s="1109"/>
      <c r="CB51" s="1109"/>
      <c r="CC51" s="1109"/>
      <c r="CD51" s="1109"/>
      <c r="CE51" s="1109"/>
      <c r="CF51" s="1109">
        <v>59.4</v>
      </c>
      <c r="CG51" s="1109"/>
      <c r="CH51" s="1109"/>
      <c r="CI51" s="1109"/>
      <c r="CJ51" s="1109"/>
      <c r="CK51" s="1109"/>
      <c r="CL51" s="1109"/>
      <c r="CM51" s="1109"/>
      <c r="CN51" s="1109">
        <v>40.799999999999997</v>
      </c>
      <c r="CO51" s="1109"/>
      <c r="CP51" s="1109"/>
      <c r="CQ51" s="1109"/>
      <c r="CR51" s="1109"/>
      <c r="CS51" s="1109"/>
      <c r="CT51" s="1109"/>
      <c r="CU51" s="1109"/>
      <c r="CV51" s="1109">
        <v>30.4</v>
      </c>
      <c r="CW51" s="1109"/>
      <c r="CX51" s="1109"/>
      <c r="CY51" s="1109"/>
      <c r="CZ51" s="1109"/>
      <c r="DA51" s="1109"/>
      <c r="DB51" s="1109"/>
      <c r="DC51" s="1109"/>
    </row>
    <row r="52" spans="1:109" ht="13.2" x14ac:dyDescent="0.2">
      <c r="B52" s="80"/>
      <c r="G52" s="1105"/>
      <c r="H52" s="1105"/>
      <c r="I52" s="1106"/>
      <c r="J52" s="1106"/>
      <c r="K52" s="1107"/>
      <c r="L52" s="1107"/>
      <c r="M52" s="1107"/>
      <c r="N52" s="1107"/>
      <c r="AM52" s="1097"/>
      <c r="AN52" s="1108"/>
      <c r="AO52" s="1108"/>
      <c r="AP52" s="1108"/>
      <c r="AQ52" s="1108"/>
      <c r="AR52" s="1108"/>
      <c r="AS52" s="1108"/>
      <c r="AT52" s="1108"/>
      <c r="AU52" s="1108"/>
      <c r="AV52" s="1108"/>
      <c r="AW52" s="1108"/>
      <c r="AX52" s="1108"/>
      <c r="AY52" s="1108"/>
      <c r="AZ52" s="1108"/>
      <c r="BA52" s="1108"/>
      <c r="BB52" s="1108"/>
      <c r="BC52" s="1108"/>
      <c r="BD52" s="1108"/>
      <c r="BE52" s="1108"/>
      <c r="BF52" s="1108"/>
      <c r="BG52" s="1108"/>
      <c r="BH52" s="1108"/>
      <c r="BI52" s="1108"/>
      <c r="BJ52" s="1108"/>
      <c r="BK52" s="1108"/>
      <c r="BL52" s="1108"/>
      <c r="BM52" s="1108"/>
      <c r="BN52" s="1108"/>
      <c r="BO52" s="1108"/>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row>
    <row r="53" spans="1:109" ht="13.2" x14ac:dyDescent="0.2">
      <c r="A53" s="1087"/>
      <c r="B53" s="80"/>
      <c r="G53" s="1105"/>
      <c r="H53" s="1105"/>
      <c r="I53" s="1098"/>
      <c r="J53" s="1098"/>
      <c r="K53" s="1107"/>
      <c r="L53" s="1107"/>
      <c r="M53" s="1107"/>
      <c r="N53" s="1107"/>
      <c r="AM53" s="1097"/>
      <c r="AN53" s="1108"/>
      <c r="AO53" s="1108"/>
      <c r="AP53" s="1108"/>
      <c r="AQ53" s="1108"/>
      <c r="AR53" s="1108"/>
      <c r="AS53" s="1108"/>
      <c r="AT53" s="1108"/>
      <c r="AU53" s="1108"/>
      <c r="AV53" s="1108"/>
      <c r="AW53" s="1108"/>
      <c r="AX53" s="1108"/>
      <c r="AY53" s="1108"/>
      <c r="AZ53" s="1108"/>
      <c r="BA53" s="1108"/>
      <c r="BB53" s="1108" t="s">
        <v>559</v>
      </c>
      <c r="BC53" s="1108"/>
      <c r="BD53" s="1108"/>
      <c r="BE53" s="1108"/>
      <c r="BF53" s="1108"/>
      <c r="BG53" s="1108"/>
      <c r="BH53" s="1108"/>
      <c r="BI53" s="1108"/>
      <c r="BJ53" s="1108"/>
      <c r="BK53" s="1108"/>
      <c r="BL53" s="1108"/>
      <c r="BM53" s="1108"/>
      <c r="BN53" s="1108"/>
      <c r="BO53" s="1108"/>
      <c r="BP53" s="1109">
        <v>49.6</v>
      </c>
      <c r="BQ53" s="1109"/>
      <c r="BR53" s="1109"/>
      <c r="BS53" s="1109"/>
      <c r="BT53" s="1109"/>
      <c r="BU53" s="1109"/>
      <c r="BV53" s="1109"/>
      <c r="BW53" s="1109"/>
      <c r="BX53" s="1109">
        <v>51.1</v>
      </c>
      <c r="BY53" s="1109"/>
      <c r="BZ53" s="1109"/>
      <c r="CA53" s="1109"/>
      <c r="CB53" s="1109"/>
      <c r="CC53" s="1109"/>
      <c r="CD53" s="1109"/>
      <c r="CE53" s="1109"/>
      <c r="CF53" s="1109">
        <v>52.9</v>
      </c>
      <c r="CG53" s="1109"/>
      <c r="CH53" s="1109"/>
      <c r="CI53" s="1109"/>
      <c r="CJ53" s="1109"/>
      <c r="CK53" s="1109"/>
      <c r="CL53" s="1109"/>
      <c r="CM53" s="1109"/>
      <c r="CN53" s="1109">
        <v>54.2</v>
      </c>
      <c r="CO53" s="1109"/>
      <c r="CP53" s="1109"/>
      <c r="CQ53" s="1109"/>
      <c r="CR53" s="1109"/>
      <c r="CS53" s="1109"/>
      <c r="CT53" s="1109"/>
      <c r="CU53" s="1109"/>
      <c r="CV53" s="1109">
        <v>55.9</v>
      </c>
      <c r="CW53" s="1109"/>
      <c r="CX53" s="1109"/>
      <c r="CY53" s="1109"/>
      <c r="CZ53" s="1109"/>
      <c r="DA53" s="1109"/>
      <c r="DB53" s="1109"/>
      <c r="DC53" s="1109"/>
    </row>
    <row r="54" spans="1:109" ht="13.2" x14ac:dyDescent="0.2">
      <c r="A54" s="1087"/>
      <c r="B54" s="80"/>
      <c r="G54" s="1105"/>
      <c r="H54" s="1105"/>
      <c r="I54" s="1098"/>
      <c r="J54" s="1098"/>
      <c r="K54" s="1107"/>
      <c r="L54" s="1107"/>
      <c r="M54" s="1107"/>
      <c r="N54" s="1107"/>
      <c r="AM54" s="1097"/>
      <c r="AN54" s="1108"/>
      <c r="AO54" s="1108"/>
      <c r="AP54" s="1108"/>
      <c r="AQ54" s="1108"/>
      <c r="AR54" s="1108"/>
      <c r="AS54" s="1108"/>
      <c r="AT54" s="1108"/>
      <c r="AU54" s="1108"/>
      <c r="AV54" s="1108"/>
      <c r="AW54" s="1108"/>
      <c r="AX54" s="1108"/>
      <c r="AY54" s="1108"/>
      <c r="AZ54" s="1108"/>
      <c r="BA54" s="1108"/>
      <c r="BB54" s="1108"/>
      <c r="BC54" s="1108"/>
      <c r="BD54" s="1108"/>
      <c r="BE54" s="1108"/>
      <c r="BF54" s="1108"/>
      <c r="BG54" s="1108"/>
      <c r="BH54" s="1108"/>
      <c r="BI54" s="1108"/>
      <c r="BJ54" s="1108"/>
      <c r="BK54" s="1108"/>
      <c r="BL54" s="1108"/>
      <c r="BM54" s="1108"/>
      <c r="BN54" s="1108"/>
      <c r="BO54" s="1108"/>
      <c r="BP54" s="1109"/>
      <c r="BQ54" s="1109"/>
      <c r="BR54" s="1109"/>
      <c r="BS54" s="1109"/>
      <c r="BT54" s="1109"/>
      <c r="BU54" s="1109"/>
      <c r="BV54" s="1109"/>
      <c r="BW54" s="1109"/>
      <c r="BX54" s="1109"/>
      <c r="BY54" s="1109"/>
      <c r="BZ54" s="1109"/>
      <c r="CA54" s="1109"/>
      <c r="CB54" s="1109"/>
      <c r="CC54" s="1109"/>
      <c r="CD54" s="1109"/>
      <c r="CE54" s="1109"/>
      <c r="CF54" s="1109"/>
      <c r="CG54" s="1109"/>
      <c r="CH54" s="1109"/>
      <c r="CI54" s="1109"/>
      <c r="CJ54" s="1109"/>
      <c r="CK54" s="1109"/>
      <c r="CL54" s="1109"/>
      <c r="CM54" s="1109"/>
      <c r="CN54" s="1109"/>
      <c r="CO54" s="1109"/>
      <c r="CP54" s="1109"/>
      <c r="CQ54" s="1109"/>
      <c r="CR54" s="1109"/>
      <c r="CS54" s="1109"/>
      <c r="CT54" s="1109"/>
      <c r="CU54" s="1109"/>
      <c r="CV54" s="1109"/>
      <c r="CW54" s="1109"/>
      <c r="CX54" s="1109"/>
      <c r="CY54" s="1109"/>
      <c r="CZ54" s="1109"/>
      <c r="DA54" s="1109"/>
      <c r="DB54" s="1109"/>
      <c r="DC54" s="1109"/>
    </row>
    <row r="55" spans="1:109" ht="13.2" x14ac:dyDescent="0.2">
      <c r="A55" s="1087"/>
      <c r="B55" s="80"/>
      <c r="G55" s="1098"/>
      <c r="H55" s="1098"/>
      <c r="I55" s="1098"/>
      <c r="J55" s="1098"/>
      <c r="K55" s="1107"/>
      <c r="L55" s="1107"/>
      <c r="M55" s="1107"/>
      <c r="N55" s="1107"/>
      <c r="AN55" s="1104" t="s">
        <v>560</v>
      </c>
      <c r="AO55" s="1104"/>
      <c r="AP55" s="1104"/>
      <c r="AQ55" s="1104"/>
      <c r="AR55" s="1104"/>
      <c r="AS55" s="1104"/>
      <c r="AT55" s="1104"/>
      <c r="AU55" s="1104"/>
      <c r="AV55" s="1104"/>
      <c r="AW55" s="1104"/>
      <c r="AX55" s="1104"/>
      <c r="AY55" s="1104"/>
      <c r="AZ55" s="1104"/>
      <c r="BA55" s="1104"/>
      <c r="BB55" s="1108" t="s">
        <v>558</v>
      </c>
      <c r="BC55" s="1108"/>
      <c r="BD55" s="1108"/>
      <c r="BE55" s="1108"/>
      <c r="BF55" s="1108"/>
      <c r="BG55" s="1108"/>
      <c r="BH55" s="1108"/>
      <c r="BI55" s="1108"/>
      <c r="BJ55" s="1108"/>
      <c r="BK55" s="1108"/>
      <c r="BL55" s="1108"/>
      <c r="BM55" s="1108"/>
      <c r="BN55" s="1108"/>
      <c r="BO55" s="1108"/>
      <c r="BP55" s="1109">
        <v>25.3</v>
      </c>
      <c r="BQ55" s="1109"/>
      <c r="BR55" s="1109"/>
      <c r="BS55" s="1109"/>
      <c r="BT55" s="1109"/>
      <c r="BU55" s="1109"/>
      <c r="BV55" s="1109"/>
      <c r="BW55" s="1109"/>
      <c r="BX55" s="1109">
        <v>25.5</v>
      </c>
      <c r="BY55" s="1109"/>
      <c r="BZ55" s="1109"/>
      <c r="CA55" s="1109"/>
      <c r="CB55" s="1109"/>
      <c r="CC55" s="1109"/>
      <c r="CD55" s="1109"/>
      <c r="CE55" s="1109"/>
      <c r="CF55" s="1109">
        <v>25.1</v>
      </c>
      <c r="CG55" s="1109"/>
      <c r="CH55" s="1109"/>
      <c r="CI55" s="1109"/>
      <c r="CJ55" s="1109"/>
      <c r="CK55" s="1109"/>
      <c r="CL55" s="1109"/>
      <c r="CM55" s="1109"/>
      <c r="CN55" s="1109">
        <v>18</v>
      </c>
      <c r="CO55" s="1109"/>
      <c r="CP55" s="1109"/>
      <c r="CQ55" s="1109"/>
      <c r="CR55" s="1109"/>
      <c r="CS55" s="1109"/>
      <c r="CT55" s="1109"/>
      <c r="CU55" s="1109"/>
      <c r="CV55" s="1109">
        <v>12.7</v>
      </c>
      <c r="CW55" s="1109"/>
      <c r="CX55" s="1109"/>
      <c r="CY55" s="1109"/>
      <c r="CZ55" s="1109"/>
      <c r="DA55" s="1109"/>
      <c r="DB55" s="1109"/>
      <c r="DC55" s="1109"/>
    </row>
    <row r="56" spans="1:109" ht="13.2" x14ac:dyDescent="0.2">
      <c r="A56" s="1087"/>
      <c r="B56" s="80"/>
      <c r="G56" s="1098"/>
      <c r="H56" s="1098"/>
      <c r="I56" s="1098"/>
      <c r="J56" s="1098"/>
      <c r="K56" s="1107"/>
      <c r="L56" s="1107"/>
      <c r="M56" s="1107"/>
      <c r="N56" s="1107"/>
      <c r="AN56" s="1104"/>
      <c r="AO56" s="1104"/>
      <c r="AP56" s="1104"/>
      <c r="AQ56" s="1104"/>
      <c r="AR56" s="1104"/>
      <c r="AS56" s="1104"/>
      <c r="AT56" s="1104"/>
      <c r="AU56" s="1104"/>
      <c r="AV56" s="1104"/>
      <c r="AW56" s="1104"/>
      <c r="AX56" s="1104"/>
      <c r="AY56" s="1104"/>
      <c r="AZ56" s="1104"/>
      <c r="BA56" s="1104"/>
      <c r="BB56" s="1108"/>
      <c r="BC56" s="1108"/>
      <c r="BD56" s="1108"/>
      <c r="BE56" s="1108"/>
      <c r="BF56" s="1108"/>
      <c r="BG56" s="1108"/>
      <c r="BH56" s="1108"/>
      <c r="BI56" s="1108"/>
      <c r="BJ56" s="1108"/>
      <c r="BK56" s="1108"/>
      <c r="BL56" s="1108"/>
      <c r="BM56" s="1108"/>
      <c r="BN56" s="1108"/>
      <c r="BO56" s="1108"/>
      <c r="BP56" s="1109"/>
      <c r="BQ56" s="1109"/>
      <c r="BR56" s="1109"/>
      <c r="BS56" s="1109"/>
      <c r="BT56" s="1109"/>
      <c r="BU56" s="1109"/>
      <c r="BV56" s="1109"/>
      <c r="BW56" s="1109"/>
      <c r="BX56" s="1109"/>
      <c r="BY56" s="1109"/>
      <c r="BZ56" s="1109"/>
      <c r="CA56" s="1109"/>
      <c r="CB56" s="1109"/>
      <c r="CC56" s="1109"/>
      <c r="CD56" s="1109"/>
      <c r="CE56" s="1109"/>
      <c r="CF56" s="1109"/>
      <c r="CG56" s="1109"/>
      <c r="CH56" s="1109"/>
      <c r="CI56" s="1109"/>
      <c r="CJ56" s="1109"/>
      <c r="CK56" s="1109"/>
      <c r="CL56" s="1109"/>
      <c r="CM56" s="1109"/>
      <c r="CN56" s="1109"/>
      <c r="CO56" s="1109"/>
      <c r="CP56" s="1109"/>
      <c r="CQ56" s="1109"/>
      <c r="CR56" s="1109"/>
      <c r="CS56" s="1109"/>
      <c r="CT56" s="1109"/>
      <c r="CU56" s="1109"/>
      <c r="CV56" s="1109"/>
      <c r="CW56" s="1109"/>
      <c r="CX56" s="1109"/>
      <c r="CY56" s="1109"/>
      <c r="CZ56" s="1109"/>
      <c r="DA56" s="1109"/>
      <c r="DB56" s="1109"/>
      <c r="DC56" s="1109"/>
    </row>
    <row r="57" spans="1:109" s="1087" customFormat="1" ht="13.2" x14ac:dyDescent="0.2">
      <c r="B57" s="1110"/>
      <c r="G57" s="1098"/>
      <c r="H57" s="1098"/>
      <c r="I57" s="1111"/>
      <c r="J57" s="1111"/>
      <c r="K57" s="1107"/>
      <c r="L57" s="1107"/>
      <c r="M57" s="1107"/>
      <c r="N57" s="1107"/>
      <c r="AM57" s="90"/>
      <c r="AN57" s="1104"/>
      <c r="AO57" s="1104"/>
      <c r="AP57" s="1104"/>
      <c r="AQ57" s="1104"/>
      <c r="AR57" s="1104"/>
      <c r="AS57" s="1104"/>
      <c r="AT57" s="1104"/>
      <c r="AU57" s="1104"/>
      <c r="AV57" s="1104"/>
      <c r="AW57" s="1104"/>
      <c r="AX57" s="1104"/>
      <c r="AY57" s="1104"/>
      <c r="AZ57" s="1104"/>
      <c r="BA57" s="1104"/>
      <c r="BB57" s="1108" t="s">
        <v>559</v>
      </c>
      <c r="BC57" s="1108"/>
      <c r="BD57" s="1108"/>
      <c r="BE57" s="1108"/>
      <c r="BF57" s="1108"/>
      <c r="BG57" s="1108"/>
      <c r="BH57" s="1108"/>
      <c r="BI57" s="1108"/>
      <c r="BJ57" s="1108"/>
      <c r="BK57" s="1108"/>
      <c r="BL57" s="1108"/>
      <c r="BM57" s="1108"/>
      <c r="BN57" s="1108"/>
      <c r="BO57" s="1108"/>
      <c r="BP57" s="1109">
        <v>59.7</v>
      </c>
      <c r="BQ57" s="1109"/>
      <c r="BR57" s="1109"/>
      <c r="BS57" s="1109"/>
      <c r="BT57" s="1109"/>
      <c r="BU57" s="1109"/>
      <c r="BV57" s="1109"/>
      <c r="BW57" s="1109"/>
      <c r="BX57" s="1109">
        <v>60.9</v>
      </c>
      <c r="BY57" s="1109"/>
      <c r="BZ57" s="1109"/>
      <c r="CA57" s="1109"/>
      <c r="CB57" s="1109"/>
      <c r="CC57" s="1109"/>
      <c r="CD57" s="1109"/>
      <c r="CE57" s="1109"/>
      <c r="CF57" s="1109">
        <v>61</v>
      </c>
      <c r="CG57" s="1109"/>
      <c r="CH57" s="1109"/>
      <c r="CI57" s="1109"/>
      <c r="CJ57" s="1109"/>
      <c r="CK57" s="1109"/>
      <c r="CL57" s="1109"/>
      <c r="CM57" s="1109"/>
      <c r="CN57" s="1109">
        <v>62.1</v>
      </c>
      <c r="CO57" s="1109"/>
      <c r="CP57" s="1109"/>
      <c r="CQ57" s="1109"/>
      <c r="CR57" s="1109"/>
      <c r="CS57" s="1109"/>
      <c r="CT57" s="1109"/>
      <c r="CU57" s="1109"/>
      <c r="CV57" s="1109">
        <v>63.1</v>
      </c>
      <c r="CW57" s="1109"/>
      <c r="CX57" s="1109"/>
      <c r="CY57" s="1109"/>
      <c r="CZ57" s="1109"/>
      <c r="DA57" s="1109"/>
      <c r="DB57" s="1109"/>
      <c r="DC57" s="1109"/>
      <c r="DD57" s="1112"/>
      <c r="DE57" s="1110"/>
    </row>
    <row r="58" spans="1:109" s="1087" customFormat="1" ht="13.2" x14ac:dyDescent="0.2">
      <c r="A58" s="90"/>
      <c r="B58" s="1110"/>
      <c r="G58" s="1098"/>
      <c r="H58" s="1098"/>
      <c r="I58" s="1111"/>
      <c r="J58" s="1111"/>
      <c r="K58" s="1107"/>
      <c r="L58" s="1107"/>
      <c r="M58" s="1107"/>
      <c r="N58" s="1107"/>
      <c r="AM58" s="90"/>
      <c r="AN58" s="1104"/>
      <c r="AO58" s="1104"/>
      <c r="AP58" s="1104"/>
      <c r="AQ58" s="1104"/>
      <c r="AR58" s="1104"/>
      <c r="AS58" s="1104"/>
      <c r="AT58" s="1104"/>
      <c r="AU58" s="1104"/>
      <c r="AV58" s="1104"/>
      <c r="AW58" s="1104"/>
      <c r="AX58" s="1104"/>
      <c r="AY58" s="1104"/>
      <c r="AZ58" s="1104"/>
      <c r="BA58" s="1104"/>
      <c r="BB58" s="1108"/>
      <c r="BC58" s="1108"/>
      <c r="BD58" s="1108"/>
      <c r="BE58" s="1108"/>
      <c r="BF58" s="1108"/>
      <c r="BG58" s="1108"/>
      <c r="BH58" s="1108"/>
      <c r="BI58" s="1108"/>
      <c r="BJ58" s="1108"/>
      <c r="BK58" s="1108"/>
      <c r="BL58" s="1108"/>
      <c r="BM58" s="1108"/>
      <c r="BN58" s="1108"/>
      <c r="BO58" s="1108"/>
      <c r="BP58" s="1109"/>
      <c r="BQ58" s="1109"/>
      <c r="BR58" s="1109"/>
      <c r="BS58" s="1109"/>
      <c r="BT58" s="1109"/>
      <c r="BU58" s="1109"/>
      <c r="BV58" s="1109"/>
      <c r="BW58" s="1109"/>
      <c r="BX58" s="1109"/>
      <c r="BY58" s="1109"/>
      <c r="BZ58" s="1109"/>
      <c r="CA58" s="1109"/>
      <c r="CB58" s="1109"/>
      <c r="CC58" s="1109"/>
      <c r="CD58" s="1109"/>
      <c r="CE58" s="1109"/>
      <c r="CF58" s="1109"/>
      <c r="CG58" s="1109"/>
      <c r="CH58" s="1109"/>
      <c r="CI58" s="1109"/>
      <c r="CJ58" s="1109"/>
      <c r="CK58" s="1109"/>
      <c r="CL58" s="1109"/>
      <c r="CM58" s="1109"/>
      <c r="CN58" s="1109"/>
      <c r="CO58" s="1109"/>
      <c r="CP58" s="1109"/>
      <c r="CQ58" s="1109"/>
      <c r="CR58" s="1109"/>
      <c r="CS58" s="1109"/>
      <c r="CT58" s="1109"/>
      <c r="CU58" s="1109"/>
      <c r="CV58" s="1109"/>
      <c r="CW58" s="1109"/>
      <c r="CX58" s="1109"/>
      <c r="CY58" s="1109"/>
      <c r="CZ58" s="1109"/>
      <c r="DA58" s="1109"/>
      <c r="DB58" s="1109"/>
      <c r="DC58" s="1109"/>
      <c r="DD58" s="1112"/>
      <c r="DE58" s="1110"/>
    </row>
    <row r="59" spans="1:109" s="1087" customFormat="1" ht="13.2" x14ac:dyDescent="0.2">
      <c r="A59" s="90"/>
      <c r="B59" s="1110"/>
      <c r="K59" s="1113"/>
      <c r="L59" s="1113"/>
      <c r="M59" s="1113"/>
      <c r="N59" s="1113"/>
      <c r="AQ59" s="1113"/>
      <c r="AR59" s="1113"/>
      <c r="AS59" s="1113"/>
      <c r="AT59" s="1113"/>
      <c r="BC59" s="1113"/>
      <c r="BD59" s="1113"/>
      <c r="BE59" s="1113"/>
      <c r="BF59" s="1113"/>
      <c r="BO59" s="1113"/>
      <c r="BP59" s="1113"/>
      <c r="BQ59" s="1113"/>
      <c r="BR59" s="1113"/>
      <c r="CA59" s="1113"/>
      <c r="CB59" s="1113"/>
      <c r="CC59" s="1113"/>
      <c r="CD59" s="1113"/>
      <c r="CM59" s="1113"/>
      <c r="CN59" s="1113"/>
      <c r="CO59" s="1113"/>
      <c r="CP59" s="1113"/>
      <c r="CY59" s="1113"/>
      <c r="CZ59" s="1113"/>
      <c r="DA59" s="1113"/>
      <c r="DB59" s="1113"/>
      <c r="DC59" s="1113"/>
      <c r="DD59" s="1112"/>
      <c r="DE59" s="1110"/>
    </row>
    <row r="60" spans="1:109" s="1087" customFormat="1" ht="13.2" x14ac:dyDescent="0.2">
      <c r="A60" s="90"/>
      <c r="B60" s="1110"/>
      <c r="K60" s="1113"/>
      <c r="L60" s="1113"/>
      <c r="M60" s="1113"/>
      <c r="N60" s="1113"/>
      <c r="AQ60" s="1113"/>
      <c r="AR60" s="1113"/>
      <c r="AS60" s="1113"/>
      <c r="AT60" s="1113"/>
      <c r="BC60" s="1113"/>
      <c r="BD60" s="1113"/>
      <c r="BE60" s="1113"/>
      <c r="BF60" s="1113"/>
      <c r="BO60" s="1113"/>
      <c r="BP60" s="1113"/>
      <c r="BQ60" s="1113"/>
      <c r="BR60" s="1113"/>
      <c r="CA60" s="1113"/>
      <c r="CB60" s="1113"/>
      <c r="CC60" s="1113"/>
      <c r="CD60" s="1113"/>
      <c r="CM60" s="1113"/>
      <c r="CN60" s="1113"/>
      <c r="CO60" s="1113"/>
      <c r="CP60" s="1113"/>
      <c r="CY60" s="1113"/>
      <c r="CZ60" s="1113"/>
      <c r="DA60" s="1113"/>
      <c r="DB60" s="1113"/>
      <c r="DC60" s="1113"/>
      <c r="DD60" s="1112"/>
      <c r="DE60" s="1110"/>
    </row>
    <row r="61" spans="1:109" s="1087" customFormat="1" ht="13.2" x14ac:dyDescent="0.2">
      <c r="A61" s="90"/>
      <c r="B61" s="1114"/>
      <c r="C61" s="1115"/>
      <c r="D61" s="1115"/>
      <c r="E61" s="1115"/>
      <c r="F61" s="1115"/>
      <c r="G61" s="1115"/>
      <c r="H61" s="1115"/>
      <c r="I61" s="1115"/>
      <c r="J61" s="1115"/>
      <c r="K61" s="1115"/>
      <c r="L61" s="1115"/>
      <c r="M61" s="1116"/>
      <c r="N61" s="1116"/>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6"/>
      <c r="AT61" s="1116"/>
      <c r="AU61" s="1115"/>
      <c r="AV61" s="1115"/>
      <c r="AW61" s="1115"/>
      <c r="AX61" s="1115"/>
      <c r="AY61" s="1115"/>
      <c r="AZ61" s="1115"/>
      <c r="BA61" s="1115"/>
      <c r="BB61" s="1115"/>
      <c r="BC61" s="1115"/>
      <c r="BD61" s="1115"/>
      <c r="BE61" s="1116"/>
      <c r="BF61" s="1116"/>
      <c r="BG61" s="1115"/>
      <c r="BH61" s="1115"/>
      <c r="BI61" s="1115"/>
      <c r="BJ61" s="1115"/>
      <c r="BK61" s="1115"/>
      <c r="BL61" s="1115"/>
      <c r="BM61" s="1115"/>
      <c r="BN61" s="1115"/>
      <c r="BO61" s="1115"/>
      <c r="BP61" s="1115"/>
      <c r="BQ61" s="1116"/>
      <c r="BR61" s="1116"/>
      <c r="BS61" s="1115"/>
      <c r="BT61" s="1115"/>
      <c r="BU61" s="1115"/>
      <c r="BV61" s="1115"/>
      <c r="BW61" s="1115"/>
      <c r="BX61" s="1115"/>
      <c r="BY61" s="1115"/>
      <c r="BZ61" s="1115"/>
      <c r="CA61" s="1115"/>
      <c r="CB61" s="1115"/>
      <c r="CC61" s="1116"/>
      <c r="CD61" s="1116"/>
      <c r="CE61" s="1115"/>
      <c r="CF61" s="1115"/>
      <c r="CG61" s="1115"/>
      <c r="CH61" s="1115"/>
      <c r="CI61" s="1115"/>
      <c r="CJ61" s="1115"/>
      <c r="CK61" s="1115"/>
      <c r="CL61" s="1115"/>
      <c r="CM61" s="1115"/>
      <c r="CN61" s="1115"/>
      <c r="CO61" s="1116"/>
      <c r="CP61" s="1116"/>
      <c r="CQ61" s="1115"/>
      <c r="CR61" s="1115"/>
      <c r="CS61" s="1115"/>
      <c r="CT61" s="1115"/>
      <c r="CU61" s="1115"/>
      <c r="CV61" s="1115"/>
      <c r="CW61" s="1115"/>
      <c r="CX61" s="1115"/>
      <c r="CY61" s="1115"/>
      <c r="CZ61" s="1115"/>
      <c r="DA61" s="1116"/>
      <c r="DB61" s="1116"/>
      <c r="DC61" s="1116"/>
      <c r="DD61" s="1117"/>
      <c r="DE61" s="1110"/>
    </row>
    <row r="62" spans="1:109" ht="13.2" x14ac:dyDescent="0.2">
      <c r="B62" s="1085"/>
      <c r="C62" s="1085"/>
      <c r="D62" s="1085"/>
      <c r="E62" s="1085"/>
      <c r="F62" s="1085"/>
      <c r="G62" s="1085"/>
      <c r="H62" s="1085"/>
      <c r="I62" s="1085"/>
      <c r="J62" s="1085"/>
      <c r="K62" s="1085"/>
      <c r="L62" s="1085"/>
      <c r="M62" s="1085"/>
      <c r="N62" s="1085"/>
      <c r="O62" s="1085"/>
      <c r="P62" s="1085"/>
      <c r="Q62" s="1085"/>
      <c r="R62" s="1085"/>
      <c r="S62" s="1085"/>
      <c r="T62" s="1085"/>
      <c r="U62" s="1085"/>
      <c r="V62" s="1085"/>
      <c r="W62" s="1085"/>
      <c r="X62" s="1085"/>
      <c r="Y62" s="1085"/>
      <c r="Z62" s="1085"/>
      <c r="AA62" s="1085"/>
      <c r="AB62" s="1085"/>
      <c r="AC62" s="1085"/>
      <c r="AD62" s="1085"/>
      <c r="AE62" s="1085"/>
      <c r="AF62" s="1085"/>
      <c r="AG62" s="1085"/>
      <c r="AH62" s="1085"/>
      <c r="AI62" s="1085"/>
      <c r="AJ62" s="1085"/>
      <c r="AK62" s="1085"/>
      <c r="AL62" s="1085"/>
      <c r="AM62" s="1085"/>
      <c r="AN62" s="1085"/>
      <c r="AO62" s="1085"/>
      <c r="AP62" s="1085"/>
      <c r="AQ62" s="1085"/>
      <c r="AR62" s="1085"/>
      <c r="AS62" s="1085"/>
      <c r="AT62" s="1085"/>
      <c r="AU62" s="1085"/>
      <c r="AV62" s="1085"/>
      <c r="AW62" s="1085"/>
      <c r="AX62" s="1085"/>
      <c r="AY62" s="1085"/>
      <c r="AZ62" s="1085"/>
      <c r="BA62" s="1085"/>
      <c r="BB62" s="1085"/>
      <c r="BC62" s="1085"/>
      <c r="BD62" s="1085"/>
      <c r="BE62" s="1085"/>
      <c r="BF62" s="1085"/>
      <c r="BG62" s="1085"/>
      <c r="BH62" s="1085"/>
      <c r="BI62" s="1085"/>
      <c r="BJ62" s="1085"/>
      <c r="BK62" s="1085"/>
      <c r="BL62" s="1085"/>
      <c r="BM62" s="1085"/>
      <c r="BN62" s="1085"/>
      <c r="BO62" s="1085"/>
      <c r="BP62" s="1085"/>
      <c r="BQ62" s="1085"/>
      <c r="BR62" s="1085"/>
      <c r="BS62" s="1085"/>
      <c r="BT62" s="1085"/>
      <c r="BU62" s="1085"/>
      <c r="BV62" s="1085"/>
      <c r="BW62" s="1085"/>
      <c r="BX62" s="1085"/>
      <c r="BY62" s="1085"/>
      <c r="BZ62" s="1085"/>
      <c r="CA62" s="1085"/>
      <c r="CB62" s="1085"/>
      <c r="CC62" s="1085"/>
      <c r="CD62" s="1085"/>
      <c r="CE62" s="1085"/>
      <c r="CF62" s="1085"/>
      <c r="CG62" s="1085"/>
      <c r="CH62" s="1085"/>
      <c r="CI62" s="1085"/>
      <c r="CJ62" s="1085"/>
      <c r="CK62" s="1085"/>
      <c r="CL62" s="1085"/>
      <c r="CM62" s="1085"/>
      <c r="CN62" s="1085"/>
      <c r="CO62" s="1085"/>
      <c r="CP62" s="1085"/>
      <c r="CQ62" s="1085"/>
      <c r="CR62" s="1085"/>
      <c r="CS62" s="1085"/>
      <c r="CT62" s="1085"/>
      <c r="CU62" s="1085"/>
      <c r="CV62" s="1085"/>
      <c r="CW62" s="1085"/>
      <c r="CX62" s="1085"/>
      <c r="CY62" s="1085"/>
      <c r="CZ62" s="1085"/>
      <c r="DA62" s="1085"/>
      <c r="DB62" s="1085"/>
      <c r="DC62" s="1085"/>
      <c r="DD62" s="1085"/>
      <c r="DE62" s="90"/>
    </row>
    <row r="63" spans="1:109" ht="16.2" x14ac:dyDescent="0.2">
      <c r="B63" s="88" t="s">
        <v>561</v>
      </c>
    </row>
    <row r="64" spans="1:109" ht="13.2" x14ac:dyDescent="0.2">
      <c r="B64" s="80"/>
      <c r="G64" s="1086"/>
      <c r="N64" s="1118"/>
      <c r="AM64" s="1086"/>
      <c r="AN64" s="1086" t="s">
        <v>554</v>
      </c>
      <c r="AP64" s="1087"/>
      <c r="AQ64" s="1087"/>
      <c r="AR64" s="1087"/>
      <c r="AY64" s="1086"/>
      <c r="BA64" s="1087"/>
      <c r="BB64" s="1087"/>
      <c r="BC64" s="1087"/>
      <c r="BK64" s="1086"/>
      <c r="BM64" s="1087"/>
      <c r="BN64" s="1087"/>
      <c r="BO64" s="1087"/>
      <c r="BW64" s="1086"/>
      <c r="BY64" s="1087"/>
      <c r="BZ64" s="1087"/>
      <c r="CA64" s="1087"/>
      <c r="CI64" s="1086"/>
      <c r="CK64" s="1087"/>
      <c r="CL64" s="1087"/>
      <c r="CM64" s="1087"/>
      <c r="CU64" s="1086"/>
      <c r="CW64" s="1087"/>
      <c r="CX64" s="1087"/>
      <c r="CY64" s="1087"/>
    </row>
    <row r="65" spans="2:107" ht="13.2" x14ac:dyDescent="0.2">
      <c r="B65" s="80"/>
      <c r="AN65" s="1088" t="s">
        <v>562</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0"/>
    </row>
    <row r="66" spans="2:107" ht="13.2" x14ac:dyDescent="0.2">
      <c r="B66" s="80"/>
      <c r="AN66" s="1091"/>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3"/>
    </row>
    <row r="67" spans="2:107" ht="13.2" x14ac:dyDescent="0.2">
      <c r="B67" s="80"/>
      <c r="AN67" s="1091"/>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3"/>
    </row>
    <row r="68" spans="2:107" ht="13.2" x14ac:dyDescent="0.2">
      <c r="B68" s="80"/>
      <c r="AN68" s="1091"/>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3"/>
    </row>
    <row r="69" spans="2:107" ht="13.2" x14ac:dyDescent="0.2">
      <c r="B69" s="80"/>
      <c r="AN69" s="1094"/>
      <c r="AO69" s="1095"/>
      <c r="AP69" s="1095"/>
      <c r="AQ69" s="1095"/>
      <c r="AR69" s="1095"/>
      <c r="AS69" s="1095"/>
      <c r="AT69" s="1095"/>
      <c r="AU69" s="1095"/>
      <c r="AV69" s="1095"/>
      <c r="AW69" s="1095"/>
      <c r="AX69" s="1095"/>
      <c r="AY69" s="1095"/>
      <c r="AZ69" s="1095"/>
      <c r="BA69" s="1095"/>
      <c r="BB69" s="1095"/>
      <c r="BC69" s="1095"/>
      <c r="BD69" s="1095"/>
      <c r="BE69" s="1095"/>
      <c r="BF69" s="1095"/>
      <c r="BG69" s="1095"/>
      <c r="BH69" s="1095"/>
      <c r="BI69" s="1095"/>
      <c r="BJ69" s="1095"/>
      <c r="BK69" s="1095"/>
      <c r="BL69" s="1095"/>
      <c r="BM69" s="1095"/>
      <c r="BN69" s="1095"/>
      <c r="BO69" s="1095"/>
      <c r="BP69" s="1095"/>
      <c r="BQ69" s="1095"/>
      <c r="BR69" s="1095"/>
      <c r="BS69" s="1095"/>
      <c r="BT69" s="1095"/>
      <c r="BU69" s="1095"/>
      <c r="BV69" s="1095"/>
      <c r="BW69" s="1095"/>
      <c r="BX69" s="1095"/>
      <c r="BY69" s="1095"/>
      <c r="BZ69" s="1095"/>
      <c r="CA69" s="1095"/>
      <c r="CB69" s="1095"/>
      <c r="CC69" s="1095"/>
      <c r="CD69" s="1095"/>
      <c r="CE69" s="1095"/>
      <c r="CF69" s="1095"/>
      <c r="CG69" s="1095"/>
      <c r="CH69" s="1095"/>
      <c r="CI69" s="1095"/>
      <c r="CJ69" s="1095"/>
      <c r="CK69" s="1095"/>
      <c r="CL69" s="1095"/>
      <c r="CM69" s="1095"/>
      <c r="CN69" s="1095"/>
      <c r="CO69" s="1095"/>
      <c r="CP69" s="1095"/>
      <c r="CQ69" s="1095"/>
      <c r="CR69" s="1095"/>
      <c r="CS69" s="1095"/>
      <c r="CT69" s="1095"/>
      <c r="CU69" s="1095"/>
      <c r="CV69" s="1095"/>
      <c r="CW69" s="1095"/>
      <c r="CX69" s="1095"/>
      <c r="CY69" s="1095"/>
      <c r="CZ69" s="1095"/>
      <c r="DA69" s="1095"/>
      <c r="DB69" s="1095"/>
      <c r="DC69" s="1096"/>
    </row>
    <row r="70" spans="2:107" ht="13.2" x14ac:dyDescent="0.2">
      <c r="B70" s="80"/>
      <c r="H70" s="1119"/>
      <c r="I70" s="1119"/>
      <c r="J70" s="1120"/>
      <c r="K70" s="1120"/>
      <c r="L70" s="1121"/>
      <c r="M70" s="1120"/>
      <c r="N70" s="1121"/>
      <c r="AN70" s="1097"/>
      <c r="AO70" s="1097"/>
      <c r="AP70" s="1097"/>
      <c r="AZ70" s="1097"/>
      <c r="BA70" s="1097"/>
      <c r="BB70" s="1097"/>
      <c r="BL70" s="1097"/>
      <c r="BM70" s="1097"/>
      <c r="BN70" s="1097"/>
      <c r="BX70" s="1097"/>
      <c r="BY70" s="1097"/>
      <c r="BZ70" s="1097"/>
      <c r="CJ70" s="1097"/>
      <c r="CK70" s="1097"/>
      <c r="CL70" s="1097"/>
      <c r="CV70" s="1097"/>
      <c r="CW70" s="1097"/>
      <c r="CX70" s="1097"/>
    </row>
    <row r="71" spans="2:107" ht="13.2" x14ac:dyDescent="0.2">
      <c r="B71" s="80"/>
      <c r="G71" s="1122"/>
      <c r="I71" s="1123"/>
      <c r="J71" s="1120"/>
      <c r="K71" s="1120"/>
      <c r="L71" s="1121"/>
      <c r="M71" s="1120"/>
      <c r="N71" s="1121"/>
      <c r="AM71" s="1122"/>
      <c r="AN71" s="90" t="s">
        <v>556</v>
      </c>
    </row>
    <row r="72" spans="2:107" ht="13.2" x14ac:dyDescent="0.2">
      <c r="B72" s="80"/>
      <c r="G72" s="1098"/>
      <c r="H72" s="1098"/>
      <c r="I72" s="1098"/>
      <c r="J72" s="1098"/>
      <c r="K72" s="1099"/>
      <c r="L72" s="1099"/>
      <c r="M72" s="1100"/>
      <c r="N72" s="1100"/>
      <c r="AN72" s="1101"/>
      <c r="AO72" s="1102"/>
      <c r="AP72" s="1102"/>
      <c r="AQ72" s="1102"/>
      <c r="AR72" s="1102"/>
      <c r="AS72" s="1102"/>
      <c r="AT72" s="1102"/>
      <c r="AU72" s="1102"/>
      <c r="AV72" s="1102"/>
      <c r="AW72" s="1102"/>
      <c r="AX72" s="1102"/>
      <c r="AY72" s="1102"/>
      <c r="AZ72" s="1102"/>
      <c r="BA72" s="1102"/>
      <c r="BB72" s="1102"/>
      <c r="BC72" s="1102"/>
      <c r="BD72" s="1102"/>
      <c r="BE72" s="1102"/>
      <c r="BF72" s="1102"/>
      <c r="BG72" s="1102"/>
      <c r="BH72" s="1102"/>
      <c r="BI72" s="1102"/>
      <c r="BJ72" s="1102"/>
      <c r="BK72" s="1102"/>
      <c r="BL72" s="1102"/>
      <c r="BM72" s="1102"/>
      <c r="BN72" s="1102"/>
      <c r="BO72" s="1103"/>
      <c r="BP72" s="1104" t="s">
        <v>536</v>
      </c>
      <c r="BQ72" s="1104"/>
      <c r="BR72" s="1104"/>
      <c r="BS72" s="1104"/>
      <c r="BT72" s="1104"/>
      <c r="BU72" s="1104"/>
      <c r="BV72" s="1104"/>
      <c r="BW72" s="1104"/>
      <c r="BX72" s="1104" t="s">
        <v>537</v>
      </c>
      <c r="BY72" s="1104"/>
      <c r="BZ72" s="1104"/>
      <c r="CA72" s="1104"/>
      <c r="CB72" s="1104"/>
      <c r="CC72" s="1104"/>
      <c r="CD72" s="1104"/>
      <c r="CE72" s="1104"/>
      <c r="CF72" s="1104" t="s">
        <v>538</v>
      </c>
      <c r="CG72" s="1104"/>
      <c r="CH72" s="1104"/>
      <c r="CI72" s="1104"/>
      <c r="CJ72" s="1104"/>
      <c r="CK72" s="1104"/>
      <c r="CL72" s="1104"/>
      <c r="CM72" s="1104"/>
      <c r="CN72" s="1104" t="s">
        <v>539</v>
      </c>
      <c r="CO72" s="1104"/>
      <c r="CP72" s="1104"/>
      <c r="CQ72" s="1104"/>
      <c r="CR72" s="1104"/>
      <c r="CS72" s="1104"/>
      <c r="CT72" s="1104"/>
      <c r="CU72" s="1104"/>
      <c r="CV72" s="1104" t="s">
        <v>540</v>
      </c>
      <c r="CW72" s="1104"/>
      <c r="CX72" s="1104"/>
      <c r="CY72" s="1104"/>
      <c r="CZ72" s="1104"/>
      <c r="DA72" s="1104"/>
      <c r="DB72" s="1104"/>
      <c r="DC72" s="1104"/>
    </row>
    <row r="73" spans="2:107" ht="13.2" x14ac:dyDescent="0.2">
      <c r="B73" s="80"/>
      <c r="G73" s="1105"/>
      <c r="H73" s="1105"/>
      <c r="I73" s="1105"/>
      <c r="J73" s="1105"/>
      <c r="K73" s="1124"/>
      <c r="L73" s="1124"/>
      <c r="M73" s="1124"/>
      <c r="N73" s="1124"/>
      <c r="AM73" s="1097"/>
      <c r="AN73" s="1108" t="s">
        <v>557</v>
      </c>
      <c r="AO73" s="1108"/>
      <c r="AP73" s="1108"/>
      <c r="AQ73" s="1108"/>
      <c r="AR73" s="1108"/>
      <c r="AS73" s="1108"/>
      <c r="AT73" s="1108"/>
      <c r="AU73" s="1108"/>
      <c r="AV73" s="1108"/>
      <c r="AW73" s="1108"/>
      <c r="AX73" s="1108"/>
      <c r="AY73" s="1108"/>
      <c r="AZ73" s="1108"/>
      <c r="BA73" s="1108"/>
      <c r="BB73" s="1108" t="s">
        <v>558</v>
      </c>
      <c r="BC73" s="1108"/>
      <c r="BD73" s="1108"/>
      <c r="BE73" s="1108"/>
      <c r="BF73" s="1108"/>
      <c r="BG73" s="1108"/>
      <c r="BH73" s="1108"/>
      <c r="BI73" s="1108"/>
      <c r="BJ73" s="1108"/>
      <c r="BK73" s="1108"/>
      <c r="BL73" s="1108"/>
      <c r="BM73" s="1108"/>
      <c r="BN73" s="1108"/>
      <c r="BO73" s="1108"/>
      <c r="BP73" s="1109">
        <v>82.6</v>
      </c>
      <c r="BQ73" s="1109"/>
      <c r="BR73" s="1109"/>
      <c r="BS73" s="1109"/>
      <c r="BT73" s="1109"/>
      <c r="BU73" s="1109"/>
      <c r="BV73" s="1109"/>
      <c r="BW73" s="1109"/>
      <c r="BX73" s="1109">
        <v>71.8</v>
      </c>
      <c r="BY73" s="1109"/>
      <c r="BZ73" s="1109"/>
      <c r="CA73" s="1109"/>
      <c r="CB73" s="1109"/>
      <c r="CC73" s="1109"/>
      <c r="CD73" s="1109"/>
      <c r="CE73" s="1109"/>
      <c r="CF73" s="1109">
        <v>59.4</v>
      </c>
      <c r="CG73" s="1109"/>
      <c r="CH73" s="1109"/>
      <c r="CI73" s="1109"/>
      <c r="CJ73" s="1109"/>
      <c r="CK73" s="1109"/>
      <c r="CL73" s="1109"/>
      <c r="CM73" s="1109"/>
      <c r="CN73" s="1109">
        <v>40.799999999999997</v>
      </c>
      <c r="CO73" s="1109"/>
      <c r="CP73" s="1109"/>
      <c r="CQ73" s="1109"/>
      <c r="CR73" s="1109"/>
      <c r="CS73" s="1109"/>
      <c r="CT73" s="1109"/>
      <c r="CU73" s="1109"/>
      <c r="CV73" s="1109">
        <v>30.4</v>
      </c>
      <c r="CW73" s="1109"/>
      <c r="CX73" s="1109"/>
      <c r="CY73" s="1109"/>
      <c r="CZ73" s="1109"/>
      <c r="DA73" s="1109"/>
      <c r="DB73" s="1109"/>
      <c r="DC73" s="1109"/>
    </row>
    <row r="74" spans="2:107" ht="13.2" x14ac:dyDescent="0.2">
      <c r="B74" s="80"/>
      <c r="G74" s="1105"/>
      <c r="H74" s="1105"/>
      <c r="I74" s="1105"/>
      <c r="J74" s="1105"/>
      <c r="K74" s="1124"/>
      <c r="L74" s="1124"/>
      <c r="M74" s="1124"/>
      <c r="N74" s="1124"/>
      <c r="AM74" s="1097"/>
      <c r="AN74" s="1108"/>
      <c r="AO74" s="1108"/>
      <c r="AP74" s="1108"/>
      <c r="AQ74" s="1108"/>
      <c r="AR74" s="1108"/>
      <c r="AS74" s="1108"/>
      <c r="AT74" s="1108"/>
      <c r="AU74" s="1108"/>
      <c r="AV74" s="1108"/>
      <c r="AW74" s="1108"/>
      <c r="AX74" s="1108"/>
      <c r="AY74" s="1108"/>
      <c r="AZ74" s="1108"/>
      <c r="BA74" s="1108"/>
      <c r="BB74" s="1108"/>
      <c r="BC74" s="1108"/>
      <c r="BD74" s="1108"/>
      <c r="BE74" s="1108"/>
      <c r="BF74" s="1108"/>
      <c r="BG74" s="1108"/>
      <c r="BH74" s="1108"/>
      <c r="BI74" s="1108"/>
      <c r="BJ74" s="1108"/>
      <c r="BK74" s="1108"/>
      <c r="BL74" s="1108"/>
      <c r="BM74" s="1108"/>
      <c r="BN74" s="1108"/>
      <c r="BO74" s="1108"/>
      <c r="BP74" s="1109"/>
      <c r="BQ74" s="1109"/>
      <c r="BR74" s="1109"/>
      <c r="BS74" s="1109"/>
      <c r="BT74" s="1109"/>
      <c r="BU74" s="1109"/>
      <c r="BV74" s="1109"/>
      <c r="BW74" s="1109"/>
      <c r="BX74" s="1109"/>
      <c r="BY74" s="1109"/>
      <c r="BZ74" s="1109"/>
      <c r="CA74" s="1109"/>
      <c r="CB74" s="1109"/>
      <c r="CC74" s="1109"/>
      <c r="CD74" s="1109"/>
      <c r="CE74" s="1109"/>
      <c r="CF74" s="1109"/>
      <c r="CG74" s="1109"/>
      <c r="CH74" s="1109"/>
      <c r="CI74" s="1109"/>
      <c r="CJ74" s="1109"/>
      <c r="CK74" s="1109"/>
      <c r="CL74" s="1109"/>
      <c r="CM74" s="1109"/>
      <c r="CN74" s="1109"/>
      <c r="CO74" s="1109"/>
      <c r="CP74" s="1109"/>
      <c r="CQ74" s="1109"/>
      <c r="CR74" s="1109"/>
      <c r="CS74" s="1109"/>
      <c r="CT74" s="1109"/>
      <c r="CU74" s="1109"/>
      <c r="CV74" s="1109"/>
      <c r="CW74" s="1109"/>
      <c r="CX74" s="1109"/>
      <c r="CY74" s="1109"/>
      <c r="CZ74" s="1109"/>
      <c r="DA74" s="1109"/>
      <c r="DB74" s="1109"/>
      <c r="DC74" s="1109"/>
    </row>
    <row r="75" spans="2:107" ht="13.2" x14ac:dyDescent="0.2">
      <c r="B75" s="80"/>
      <c r="G75" s="1105"/>
      <c r="H75" s="1105"/>
      <c r="I75" s="1098"/>
      <c r="J75" s="1098"/>
      <c r="K75" s="1107"/>
      <c r="L75" s="1107"/>
      <c r="M75" s="1107"/>
      <c r="N75" s="1107"/>
      <c r="AM75" s="1097"/>
      <c r="AN75" s="1108"/>
      <c r="AO75" s="1108"/>
      <c r="AP75" s="1108"/>
      <c r="AQ75" s="1108"/>
      <c r="AR75" s="1108"/>
      <c r="AS75" s="1108"/>
      <c r="AT75" s="1108"/>
      <c r="AU75" s="1108"/>
      <c r="AV75" s="1108"/>
      <c r="AW75" s="1108"/>
      <c r="AX75" s="1108"/>
      <c r="AY75" s="1108"/>
      <c r="AZ75" s="1108"/>
      <c r="BA75" s="1108"/>
      <c r="BB75" s="1108" t="s">
        <v>563</v>
      </c>
      <c r="BC75" s="1108"/>
      <c r="BD75" s="1108"/>
      <c r="BE75" s="1108"/>
      <c r="BF75" s="1108"/>
      <c r="BG75" s="1108"/>
      <c r="BH75" s="1108"/>
      <c r="BI75" s="1108"/>
      <c r="BJ75" s="1108"/>
      <c r="BK75" s="1108"/>
      <c r="BL75" s="1108"/>
      <c r="BM75" s="1108"/>
      <c r="BN75" s="1108"/>
      <c r="BO75" s="1108"/>
      <c r="BP75" s="1109">
        <v>11.1</v>
      </c>
      <c r="BQ75" s="1109"/>
      <c r="BR75" s="1109"/>
      <c r="BS75" s="1109"/>
      <c r="BT75" s="1109"/>
      <c r="BU75" s="1109"/>
      <c r="BV75" s="1109"/>
      <c r="BW75" s="1109"/>
      <c r="BX75" s="1109">
        <v>10.8</v>
      </c>
      <c r="BY75" s="1109"/>
      <c r="BZ75" s="1109"/>
      <c r="CA75" s="1109"/>
      <c r="CB75" s="1109"/>
      <c r="CC75" s="1109"/>
      <c r="CD75" s="1109"/>
      <c r="CE75" s="1109"/>
      <c r="CF75" s="1109">
        <v>10.6</v>
      </c>
      <c r="CG75" s="1109"/>
      <c r="CH75" s="1109"/>
      <c r="CI75" s="1109"/>
      <c r="CJ75" s="1109"/>
      <c r="CK75" s="1109"/>
      <c r="CL75" s="1109"/>
      <c r="CM75" s="1109"/>
      <c r="CN75" s="1109">
        <v>10.7</v>
      </c>
      <c r="CO75" s="1109"/>
      <c r="CP75" s="1109"/>
      <c r="CQ75" s="1109"/>
      <c r="CR75" s="1109"/>
      <c r="CS75" s="1109"/>
      <c r="CT75" s="1109"/>
      <c r="CU75" s="1109"/>
      <c r="CV75" s="1109">
        <v>11</v>
      </c>
      <c r="CW75" s="1109"/>
      <c r="CX75" s="1109"/>
      <c r="CY75" s="1109"/>
      <c r="CZ75" s="1109"/>
      <c r="DA75" s="1109"/>
      <c r="DB75" s="1109"/>
      <c r="DC75" s="1109"/>
    </row>
    <row r="76" spans="2:107" ht="13.2" x14ac:dyDescent="0.2">
      <c r="B76" s="80"/>
      <c r="G76" s="1105"/>
      <c r="H76" s="1105"/>
      <c r="I76" s="1098"/>
      <c r="J76" s="1098"/>
      <c r="K76" s="1107"/>
      <c r="L76" s="1107"/>
      <c r="M76" s="1107"/>
      <c r="N76" s="1107"/>
      <c r="AM76" s="1097"/>
      <c r="AN76" s="1108"/>
      <c r="AO76" s="1108"/>
      <c r="AP76" s="1108"/>
      <c r="AQ76" s="1108"/>
      <c r="AR76" s="1108"/>
      <c r="AS76" s="1108"/>
      <c r="AT76" s="1108"/>
      <c r="AU76" s="1108"/>
      <c r="AV76" s="1108"/>
      <c r="AW76" s="1108"/>
      <c r="AX76" s="1108"/>
      <c r="AY76" s="1108"/>
      <c r="AZ76" s="1108"/>
      <c r="BA76" s="1108"/>
      <c r="BB76" s="1108"/>
      <c r="BC76" s="1108"/>
      <c r="BD76" s="1108"/>
      <c r="BE76" s="1108"/>
      <c r="BF76" s="1108"/>
      <c r="BG76" s="1108"/>
      <c r="BH76" s="1108"/>
      <c r="BI76" s="1108"/>
      <c r="BJ76" s="1108"/>
      <c r="BK76" s="1108"/>
      <c r="BL76" s="1108"/>
      <c r="BM76" s="1108"/>
      <c r="BN76" s="1108"/>
      <c r="BO76" s="1108"/>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row>
    <row r="77" spans="2:107" ht="13.2" x14ac:dyDescent="0.2">
      <c r="B77" s="80"/>
      <c r="G77" s="1098"/>
      <c r="H77" s="1098"/>
      <c r="I77" s="1098"/>
      <c r="J77" s="1098"/>
      <c r="K77" s="1124"/>
      <c r="L77" s="1124"/>
      <c r="M77" s="1124"/>
      <c r="N77" s="1124"/>
      <c r="AN77" s="1104" t="s">
        <v>560</v>
      </c>
      <c r="AO77" s="1104"/>
      <c r="AP77" s="1104"/>
      <c r="AQ77" s="1104"/>
      <c r="AR77" s="1104"/>
      <c r="AS77" s="1104"/>
      <c r="AT77" s="1104"/>
      <c r="AU77" s="1104"/>
      <c r="AV77" s="1104"/>
      <c r="AW77" s="1104"/>
      <c r="AX77" s="1104"/>
      <c r="AY77" s="1104"/>
      <c r="AZ77" s="1104"/>
      <c r="BA77" s="1104"/>
      <c r="BB77" s="1108" t="s">
        <v>558</v>
      </c>
      <c r="BC77" s="1108"/>
      <c r="BD77" s="1108"/>
      <c r="BE77" s="1108"/>
      <c r="BF77" s="1108"/>
      <c r="BG77" s="1108"/>
      <c r="BH77" s="1108"/>
      <c r="BI77" s="1108"/>
      <c r="BJ77" s="1108"/>
      <c r="BK77" s="1108"/>
      <c r="BL77" s="1108"/>
      <c r="BM77" s="1108"/>
      <c r="BN77" s="1108"/>
      <c r="BO77" s="1108"/>
      <c r="BP77" s="1109">
        <v>25.3</v>
      </c>
      <c r="BQ77" s="1109"/>
      <c r="BR77" s="1109"/>
      <c r="BS77" s="1109"/>
      <c r="BT77" s="1109"/>
      <c r="BU77" s="1109"/>
      <c r="BV77" s="1109"/>
      <c r="BW77" s="1109"/>
      <c r="BX77" s="1109">
        <v>25.5</v>
      </c>
      <c r="BY77" s="1109"/>
      <c r="BZ77" s="1109"/>
      <c r="CA77" s="1109"/>
      <c r="CB77" s="1109"/>
      <c r="CC77" s="1109"/>
      <c r="CD77" s="1109"/>
      <c r="CE77" s="1109"/>
      <c r="CF77" s="1109">
        <v>25.1</v>
      </c>
      <c r="CG77" s="1109"/>
      <c r="CH77" s="1109"/>
      <c r="CI77" s="1109"/>
      <c r="CJ77" s="1109"/>
      <c r="CK77" s="1109"/>
      <c r="CL77" s="1109"/>
      <c r="CM77" s="1109"/>
      <c r="CN77" s="1109">
        <v>18</v>
      </c>
      <c r="CO77" s="1109"/>
      <c r="CP77" s="1109"/>
      <c r="CQ77" s="1109"/>
      <c r="CR77" s="1109"/>
      <c r="CS77" s="1109"/>
      <c r="CT77" s="1109"/>
      <c r="CU77" s="1109"/>
      <c r="CV77" s="1109">
        <v>12.7</v>
      </c>
      <c r="CW77" s="1109"/>
      <c r="CX77" s="1109"/>
      <c r="CY77" s="1109"/>
      <c r="CZ77" s="1109"/>
      <c r="DA77" s="1109"/>
      <c r="DB77" s="1109"/>
      <c r="DC77" s="1109"/>
    </row>
    <row r="78" spans="2:107" ht="13.2" x14ac:dyDescent="0.2">
      <c r="B78" s="80"/>
      <c r="G78" s="1098"/>
      <c r="H78" s="1098"/>
      <c r="I78" s="1098"/>
      <c r="J78" s="1098"/>
      <c r="K78" s="1124"/>
      <c r="L78" s="1124"/>
      <c r="M78" s="1124"/>
      <c r="N78" s="1124"/>
      <c r="AN78" s="1104"/>
      <c r="AO78" s="1104"/>
      <c r="AP78" s="1104"/>
      <c r="AQ78" s="1104"/>
      <c r="AR78" s="1104"/>
      <c r="AS78" s="1104"/>
      <c r="AT78" s="1104"/>
      <c r="AU78" s="1104"/>
      <c r="AV78" s="1104"/>
      <c r="AW78" s="1104"/>
      <c r="AX78" s="1104"/>
      <c r="AY78" s="1104"/>
      <c r="AZ78" s="1104"/>
      <c r="BA78" s="1104"/>
      <c r="BB78" s="1108"/>
      <c r="BC78" s="1108"/>
      <c r="BD78" s="1108"/>
      <c r="BE78" s="1108"/>
      <c r="BF78" s="1108"/>
      <c r="BG78" s="1108"/>
      <c r="BH78" s="1108"/>
      <c r="BI78" s="1108"/>
      <c r="BJ78" s="1108"/>
      <c r="BK78" s="1108"/>
      <c r="BL78" s="1108"/>
      <c r="BM78" s="1108"/>
      <c r="BN78" s="1108"/>
      <c r="BO78" s="1108"/>
      <c r="BP78" s="1109"/>
      <c r="BQ78" s="1109"/>
      <c r="BR78" s="1109"/>
      <c r="BS78" s="1109"/>
      <c r="BT78" s="1109"/>
      <c r="BU78" s="1109"/>
      <c r="BV78" s="1109"/>
      <c r="BW78" s="1109"/>
      <c r="BX78" s="1109"/>
      <c r="BY78" s="1109"/>
      <c r="BZ78" s="1109"/>
      <c r="CA78" s="1109"/>
      <c r="CB78" s="1109"/>
      <c r="CC78" s="1109"/>
      <c r="CD78" s="1109"/>
      <c r="CE78" s="1109"/>
      <c r="CF78" s="1109"/>
      <c r="CG78" s="1109"/>
      <c r="CH78" s="1109"/>
      <c r="CI78" s="1109"/>
      <c r="CJ78" s="1109"/>
      <c r="CK78" s="1109"/>
      <c r="CL78" s="1109"/>
      <c r="CM78" s="1109"/>
      <c r="CN78" s="1109"/>
      <c r="CO78" s="1109"/>
      <c r="CP78" s="1109"/>
      <c r="CQ78" s="1109"/>
      <c r="CR78" s="1109"/>
      <c r="CS78" s="1109"/>
      <c r="CT78" s="1109"/>
      <c r="CU78" s="1109"/>
      <c r="CV78" s="1109"/>
      <c r="CW78" s="1109"/>
      <c r="CX78" s="1109"/>
      <c r="CY78" s="1109"/>
      <c r="CZ78" s="1109"/>
      <c r="DA78" s="1109"/>
      <c r="DB78" s="1109"/>
      <c r="DC78" s="1109"/>
    </row>
    <row r="79" spans="2:107" ht="13.2" x14ac:dyDescent="0.2">
      <c r="B79" s="80"/>
      <c r="G79" s="1098"/>
      <c r="H79" s="1098"/>
      <c r="I79" s="1111"/>
      <c r="J79" s="1111"/>
      <c r="K79" s="1125"/>
      <c r="L79" s="1125"/>
      <c r="M79" s="1125"/>
      <c r="N79" s="1125"/>
      <c r="AN79" s="1104"/>
      <c r="AO79" s="1104"/>
      <c r="AP79" s="1104"/>
      <c r="AQ79" s="1104"/>
      <c r="AR79" s="1104"/>
      <c r="AS79" s="1104"/>
      <c r="AT79" s="1104"/>
      <c r="AU79" s="1104"/>
      <c r="AV79" s="1104"/>
      <c r="AW79" s="1104"/>
      <c r="AX79" s="1104"/>
      <c r="AY79" s="1104"/>
      <c r="AZ79" s="1104"/>
      <c r="BA79" s="1104"/>
      <c r="BB79" s="1108" t="s">
        <v>563</v>
      </c>
      <c r="BC79" s="1108"/>
      <c r="BD79" s="1108"/>
      <c r="BE79" s="1108"/>
      <c r="BF79" s="1108"/>
      <c r="BG79" s="1108"/>
      <c r="BH79" s="1108"/>
      <c r="BI79" s="1108"/>
      <c r="BJ79" s="1108"/>
      <c r="BK79" s="1108"/>
      <c r="BL79" s="1108"/>
      <c r="BM79" s="1108"/>
      <c r="BN79" s="1108"/>
      <c r="BO79" s="1108"/>
      <c r="BP79" s="1109">
        <v>6.9</v>
      </c>
      <c r="BQ79" s="1109"/>
      <c r="BR79" s="1109"/>
      <c r="BS79" s="1109"/>
      <c r="BT79" s="1109"/>
      <c r="BU79" s="1109"/>
      <c r="BV79" s="1109"/>
      <c r="BW79" s="1109"/>
      <c r="BX79" s="1109">
        <v>6.6</v>
      </c>
      <c r="BY79" s="1109"/>
      <c r="BZ79" s="1109"/>
      <c r="CA79" s="1109"/>
      <c r="CB79" s="1109"/>
      <c r="CC79" s="1109"/>
      <c r="CD79" s="1109"/>
      <c r="CE79" s="1109"/>
      <c r="CF79" s="1109">
        <v>6.4</v>
      </c>
      <c r="CG79" s="1109"/>
      <c r="CH79" s="1109"/>
      <c r="CI79" s="1109"/>
      <c r="CJ79" s="1109"/>
      <c r="CK79" s="1109"/>
      <c r="CL79" s="1109"/>
      <c r="CM79" s="1109"/>
      <c r="CN79" s="1109">
        <v>6.6</v>
      </c>
      <c r="CO79" s="1109"/>
      <c r="CP79" s="1109"/>
      <c r="CQ79" s="1109"/>
      <c r="CR79" s="1109"/>
      <c r="CS79" s="1109"/>
      <c r="CT79" s="1109"/>
      <c r="CU79" s="1109"/>
      <c r="CV79" s="1109">
        <v>6.6</v>
      </c>
      <c r="CW79" s="1109"/>
      <c r="CX79" s="1109"/>
      <c r="CY79" s="1109"/>
      <c r="CZ79" s="1109"/>
      <c r="DA79" s="1109"/>
      <c r="DB79" s="1109"/>
      <c r="DC79" s="1109"/>
    </row>
    <row r="80" spans="2:107" ht="13.2" x14ac:dyDescent="0.2">
      <c r="B80" s="80"/>
      <c r="G80" s="1098"/>
      <c r="H80" s="1098"/>
      <c r="I80" s="1111"/>
      <c r="J80" s="1111"/>
      <c r="K80" s="1125"/>
      <c r="L80" s="1125"/>
      <c r="M80" s="1125"/>
      <c r="N80" s="1125"/>
      <c r="AN80" s="1104"/>
      <c r="AO80" s="1104"/>
      <c r="AP80" s="1104"/>
      <c r="AQ80" s="1104"/>
      <c r="AR80" s="1104"/>
      <c r="AS80" s="1104"/>
      <c r="AT80" s="1104"/>
      <c r="AU80" s="1104"/>
      <c r="AV80" s="1104"/>
      <c r="AW80" s="1104"/>
      <c r="AX80" s="1104"/>
      <c r="AY80" s="1104"/>
      <c r="AZ80" s="1104"/>
      <c r="BA80" s="1104"/>
      <c r="BB80" s="1108"/>
      <c r="BC80" s="1108"/>
      <c r="BD80" s="1108"/>
      <c r="BE80" s="1108"/>
      <c r="BF80" s="1108"/>
      <c r="BG80" s="1108"/>
      <c r="BH80" s="1108"/>
      <c r="BI80" s="1108"/>
      <c r="BJ80" s="1108"/>
      <c r="BK80" s="1108"/>
      <c r="BL80" s="1108"/>
      <c r="BM80" s="1108"/>
      <c r="BN80" s="1108"/>
      <c r="BO80" s="1108"/>
      <c r="BP80" s="1109"/>
      <c r="BQ80" s="1109"/>
      <c r="BR80" s="1109"/>
      <c r="BS80" s="1109"/>
      <c r="BT80" s="1109"/>
      <c r="BU80" s="1109"/>
      <c r="BV80" s="1109"/>
      <c r="BW80" s="1109"/>
      <c r="BX80" s="1109"/>
      <c r="BY80" s="1109"/>
      <c r="BZ80" s="1109"/>
      <c r="CA80" s="1109"/>
      <c r="CB80" s="1109"/>
      <c r="CC80" s="1109"/>
      <c r="CD80" s="1109"/>
      <c r="CE80" s="1109"/>
      <c r="CF80" s="1109"/>
      <c r="CG80" s="1109"/>
      <c r="CH80" s="1109"/>
      <c r="CI80" s="1109"/>
      <c r="CJ80" s="1109"/>
      <c r="CK80" s="1109"/>
      <c r="CL80" s="1109"/>
      <c r="CM80" s="1109"/>
      <c r="CN80" s="1109"/>
      <c r="CO80" s="1109"/>
      <c r="CP80" s="1109"/>
      <c r="CQ80" s="1109"/>
      <c r="CR80" s="1109"/>
      <c r="CS80" s="1109"/>
      <c r="CT80" s="1109"/>
      <c r="CU80" s="1109"/>
      <c r="CV80" s="1109"/>
      <c r="CW80" s="1109"/>
      <c r="CX80" s="1109"/>
      <c r="CY80" s="1109"/>
      <c r="CZ80" s="1109"/>
      <c r="DA80" s="1109"/>
      <c r="DB80" s="1109"/>
      <c r="DC80" s="1109"/>
    </row>
    <row r="81" spans="2:109" ht="13.2" x14ac:dyDescent="0.2">
      <c r="B81" s="80"/>
    </row>
    <row r="82" spans="2:109" ht="16.2" x14ac:dyDescent="0.2">
      <c r="B82" s="80"/>
      <c r="K82" s="1126"/>
      <c r="L82" s="1126"/>
      <c r="M82" s="1126"/>
      <c r="N82" s="1126"/>
      <c r="AQ82" s="1126"/>
      <c r="AR82" s="1126"/>
      <c r="AS82" s="1126"/>
      <c r="AT82" s="1126"/>
      <c r="BC82" s="1126"/>
      <c r="BD82" s="1126"/>
      <c r="BE82" s="1126"/>
      <c r="BF82" s="1126"/>
      <c r="BO82" s="1126"/>
      <c r="BP82" s="1126"/>
      <c r="BQ82" s="1126"/>
      <c r="BR82" s="1126"/>
      <c r="CA82" s="1126"/>
      <c r="CB82" s="1126"/>
      <c r="CC82" s="1126"/>
      <c r="CD82" s="1126"/>
      <c r="CM82" s="1126"/>
      <c r="CN82" s="1126"/>
      <c r="CO82" s="1126"/>
      <c r="CP82" s="1126"/>
      <c r="CY82" s="1126"/>
      <c r="CZ82" s="1126"/>
      <c r="DA82" s="1126"/>
      <c r="DB82" s="1126"/>
      <c r="DC82" s="1126"/>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2" x14ac:dyDescent="0.2">
      <c r="DD84" s="90"/>
      <c r="DE84" s="90"/>
    </row>
    <row r="85" spans="2:109" ht="13.2" x14ac:dyDescent="0.2">
      <c r="DD85" s="90"/>
      <c r="DE85" s="90"/>
    </row>
  </sheetData>
  <sheetProtection algorithmName="SHA-512" hashValue="+T+UNPkt1jiBUwNueU/LUhq/xYeyMfocGNpLnXce799GqP2NOC1VuI9ALF1ACV5IXqXCSF7uvCAkygetNCozDg==" saltValue="KlqNuD1zRTy7haM0HfhTlQ=="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4"/>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B5A1-7EF8-472A-BF10-7D0D0D8A7DCE}">
  <sheetPr>
    <pageSetUpPr fitToPage="1"/>
  </sheetPr>
  <dimension ref="A1:DR125"/>
  <sheetViews>
    <sheetView showGridLines="0" topLeftCell="A71" zoomScale="70" zoomScaleNormal="70" zoomScaleSheetLayoutView="70" workbookViewId="0">
      <selection activeCell="DD29" sqref="DD29"/>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96</v>
      </c>
    </row>
  </sheetData>
  <sheetProtection algorithmName="SHA-512" hashValue="Iw+llGaScH9Oy8LIZf9rfvba7+VVz6Nw+2lFlnq/lmQuc5iehdAXCAUGq+OvqkbLxXgpfxzGJiT8DPp2rH+eKQ==" saltValue="WVgm2BQQ5YN4kaeL5SA4aw==" spinCount="100000" sheet="1" objects="1" scenarios="1"/>
  <phoneticPr fontId="44"/>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DCDB6-0D47-4BCA-BEA4-2FF6EE32734C}">
  <sheetPr>
    <pageSetUpPr fitToPage="1"/>
  </sheetPr>
  <dimension ref="A1:DR125"/>
  <sheetViews>
    <sheetView showGridLines="0" zoomScale="40" zoomScaleNormal="40" zoomScaleSheetLayoutView="55" workbookViewId="0">
      <selection activeCell="DD29" sqref="DD29"/>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96</v>
      </c>
    </row>
  </sheetData>
  <sheetProtection algorithmName="SHA-512" hashValue="aPOh8OY0N0+IzB25IMhRctWSeCR3lBcf++KFSvfl3L0HrJ7NDG9UP0wCaLH8moSY06mr8swL04LII2vUNUUo7w==" saltValue="78nZ4tDTXcwCzWZUN9saUQ==" spinCount="100000" sheet="1" objects="1" scenarios="1"/>
  <phoneticPr fontId="44"/>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1" customWidth="1"/>
    <col min="2" max="8" width="13.33203125" style="291" customWidth="1"/>
    <col min="9" max="16384" width="11.109375" style="291"/>
  </cols>
  <sheetData>
    <row r="1" spans="1:8" x14ac:dyDescent="0.2">
      <c r="A1" s="96"/>
      <c r="B1" s="102"/>
      <c r="C1" s="106"/>
      <c r="D1" s="112"/>
      <c r="E1" s="122"/>
      <c r="F1" s="122"/>
      <c r="G1" s="122"/>
      <c r="H1" s="156"/>
    </row>
    <row r="2" spans="1:8" x14ac:dyDescent="0.2">
      <c r="A2" s="97"/>
      <c r="B2" s="103"/>
      <c r="C2" s="298"/>
      <c r="D2" s="113" t="s">
        <v>53</v>
      </c>
      <c r="E2" s="123"/>
      <c r="F2" s="306" t="s">
        <v>535</v>
      </c>
      <c r="G2" s="147"/>
      <c r="H2" s="157"/>
    </row>
    <row r="3" spans="1:8" x14ac:dyDescent="0.2">
      <c r="A3" s="113" t="s">
        <v>532</v>
      </c>
      <c r="B3" s="105"/>
      <c r="C3" s="299"/>
      <c r="D3" s="302">
        <v>58869</v>
      </c>
      <c r="E3" s="304"/>
      <c r="F3" s="307">
        <v>54684</v>
      </c>
      <c r="G3" s="309"/>
      <c r="H3" s="312"/>
    </row>
    <row r="4" spans="1:8" x14ac:dyDescent="0.2">
      <c r="A4" s="98"/>
      <c r="B4" s="104"/>
      <c r="C4" s="300"/>
      <c r="D4" s="303">
        <v>19135</v>
      </c>
      <c r="E4" s="305"/>
      <c r="F4" s="308">
        <v>32829</v>
      </c>
      <c r="G4" s="310"/>
      <c r="H4" s="313"/>
    </row>
    <row r="5" spans="1:8" x14ac:dyDescent="0.2">
      <c r="A5" s="113" t="s">
        <v>533</v>
      </c>
      <c r="B5" s="105"/>
      <c r="C5" s="299"/>
      <c r="D5" s="302">
        <v>72623</v>
      </c>
      <c r="E5" s="304"/>
      <c r="F5" s="307">
        <v>62383</v>
      </c>
      <c r="G5" s="309"/>
      <c r="H5" s="312"/>
    </row>
    <row r="6" spans="1:8" x14ac:dyDescent="0.2">
      <c r="A6" s="98"/>
      <c r="B6" s="104"/>
      <c r="C6" s="300"/>
      <c r="D6" s="303">
        <v>19357</v>
      </c>
      <c r="E6" s="305"/>
      <c r="F6" s="308">
        <v>35325</v>
      </c>
      <c r="G6" s="310"/>
      <c r="H6" s="313"/>
    </row>
    <row r="7" spans="1:8" x14ac:dyDescent="0.2">
      <c r="A7" s="113" t="s">
        <v>456</v>
      </c>
      <c r="B7" s="105"/>
      <c r="C7" s="299"/>
      <c r="D7" s="302">
        <v>69412</v>
      </c>
      <c r="E7" s="304"/>
      <c r="F7" s="307">
        <v>63812</v>
      </c>
      <c r="G7" s="309"/>
      <c r="H7" s="312"/>
    </row>
    <row r="8" spans="1:8" x14ac:dyDescent="0.2">
      <c r="A8" s="98"/>
      <c r="B8" s="104"/>
      <c r="C8" s="300"/>
      <c r="D8" s="303">
        <v>12815</v>
      </c>
      <c r="E8" s="305"/>
      <c r="F8" s="308">
        <v>33848</v>
      </c>
      <c r="G8" s="310"/>
      <c r="H8" s="313"/>
    </row>
    <row r="9" spans="1:8" x14ac:dyDescent="0.2">
      <c r="A9" s="113" t="s">
        <v>534</v>
      </c>
      <c r="B9" s="105"/>
      <c r="C9" s="299"/>
      <c r="D9" s="302">
        <v>57052</v>
      </c>
      <c r="E9" s="304"/>
      <c r="F9" s="307">
        <v>54225</v>
      </c>
      <c r="G9" s="309"/>
      <c r="H9" s="312"/>
    </row>
    <row r="10" spans="1:8" x14ac:dyDescent="0.2">
      <c r="A10" s="98"/>
      <c r="B10" s="104"/>
      <c r="C10" s="300"/>
      <c r="D10" s="303">
        <v>13947</v>
      </c>
      <c r="E10" s="305"/>
      <c r="F10" s="308">
        <v>27337</v>
      </c>
      <c r="G10" s="310"/>
      <c r="H10" s="313"/>
    </row>
    <row r="11" spans="1:8" x14ac:dyDescent="0.2">
      <c r="A11" s="113" t="s">
        <v>136</v>
      </c>
      <c r="B11" s="105"/>
      <c r="C11" s="299"/>
      <c r="D11" s="302">
        <v>55069</v>
      </c>
      <c r="E11" s="304"/>
      <c r="F11" s="307">
        <v>54016</v>
      </c>
      <c r="G11" s="309"/>
      <c r="H11" s="312"/>
    </row>
    <row r="12" spans="1:8" x14ac:dyDescent="0.2">
      <c r="A12" s="98"/>
      <c r="B12" s="104"/>
      <c r="C12" s="301"/>
      <c r="D12" s="303">
        <v>11797</v>
      </c>
      <c r="E12" s="305"/>
      <c r="F12" s="308">
        <v>28078</v>
      </c>
      <c r="G12" s="310"/>
      <c r="H12" s="313"/>
    </row>
    <row r="13" spans="1:8" x14ac:dyDescent="0.2">
      <c r="A13" s="113"/>
      <c r="B13" s="105"/>
      <c r="C13" s="299"/>
      <c r="D13" s="302">
        <v>62605</v>
      </c>
      <c r="E13" s="304"/>
      <c r="F13" s="307">
        <v>57824</v>
      </c>
      <c r="G13" s="311"/>
      <c r="H13" s="312"/>
    </row>
    <row r="14" spans="1:8" x14ac:dyDescent="0.2">
      <c r="A14" s="98"/>
      <c r="B14" s="104"/>
      <c r="C14" s="300"/>
      <c r="D14" s="303">
        <v>15410</v>
      </c>
      <c r="E14" s="305"/>
      <c r="F14" s="308">
        <v>31483</v>
      </c>
      <c r="G14" s="310"/>
      <c r="H14" s="313"/>
    </row>
    <row r="17" spans="1:11" x14ac:dyDescent="0.2">
      <c r="A17" s="291" t="s">
        <v>24</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85</v>
      </c>
      <c r="B19" s="292">
        <f>ROUND(VALUE(SUBSTITUTE(実質収支比率等に係る経年分析!F$48,"▲","-")),2)</f>
        <v>3.17</v>
      </c>
      <c r="C19" s="292">
        <f>ROUND(VALUE(SUBSTITUTE(実質収支比率等に係る経年分析!G$48,"▲","-")),2)</f>
        <v>4.41</v>
      </c>
      <c r="D19" s="292">
        <f>ROUND(VALUE(SUBSTITUTE(実質収支比率等に係る経年分析!H$48,"▲","-")),2)</f>
        <v>3.89</v>
      </c>
      <c r="E19" s="292">
        <f>ROUND(VALUE(SUBSTITUTE(実質収支比率等に係る経年分析!I$48,"▲","-")),2)</f>
        <v>4.29</v>
      </c>
      <c r="F19" s="292">
        <f>ROUND(VALUE(SUBSTITUTE(実質収支比率等に係る経年分析!J$48,"▲","-")),2)</f>
        <v>4.47</v>
      </c>
    </row>
    <row r="20" spans="1:11" x14ac:dyDescent="0.2">
      <c r="A20" s="292" t="s">
        <v>32</v>
      </c>
      <c r="B20" s="292">
        <f>ROUND(VALUE(SUBSTITUTE(実質収支比率等に係る経年分析!F$47,"▲","-")),2)</f>
        <v>16.850000000000001</v>
      </c>
      <c r="C20" s="292">
        <f>ROUND(VALUE(SUBSTITUTE(実質収支比率等に係る経年分析!G$47,"▲","-")),2)</f>
        <v>17.53</v>
      </c>
      <c r="D20" s="292">
        <f>ROUND(VALUE(SUBSTITUTE(実質収支比率等に係る経年分析!H$47,"▲","-")),2)</f>
        <v>16.600000000000001</v>
      </c>
      <c r="E20" s="292">
        <f>ROUND(VALUE(SUBSTITUTE(実質収支比率等に係る経年分析!I$47,"▲","-")),2)</f>
        <v>17.41</v>
      </c>
      <c r="F20" s="292">
        <f>ROUND(VALUE(SUBSTITUTE(実質収支比率等に係る経年分析!J$47,"▲","-")),2)</f>
        <v>18.670000000000002</v>
      </c>
    </row>
    <row r="21" spans="1:11" x14ac:dyDescent="0.2">
      <c r="A21" s="292" t="s">
        <v>109</v>
      </c>
      <c r="B21" s="292">
        <f>IF(ISNUMBER(VALUE(SUBSTITUTE(実質収支比率等に係る経年分析!F$49,"▲","-"))),ROUND(VALUE(SUBSTITUTE(実質収支比率等に係る経年分析!F$49,"▲","-")),2),NA())</f>
        <v>-4</v>
      </c>
      <c r="C21" s="292">
        <f>IF(ISNUMBER(VALUE(SUBSTITUTE(実質収支比率等に係る経年分析!G$49,"▲","-"))),ROUND(VALUE(SUBSTITUTE(実質収支比率等に係る経年分析!G$49,"▲","-")),2),NA())</f>
        <v>0.44</v>
      </c>
      <c r="D21" s="292">
        <f>IF(ISNUMBER(VALUE(SUBSTITUTE(実質収支比率等に係る経年分析!H$49,"▲","-"))),ROUND(VALUE(SUBSTITUTE(実質収支比率等に係る経年分析!H$49,"▲","-")),2),NA())</f>
        <v>-2.83</v>
      </c>
      <c r="E21" s="292">
        <f>IF(ISNUMBER(VALUE(SUBSTITUTE(実質収支比率等に係る経年分析!I$49,"▲","-"))),ROUND(VALUE(SUBSTITUTE(実質収支比率等に係る経年分析!I$49,"▲","-")),2),NA())</f>
        <v>-7.0000000000000007E-2</v>
      </c>
      <c r="F21" s="292">
        <f>IF(ISNUMBER(VALUE(SUBSTITUTE(実質収支比率等に係る経年分析!J$49,"▲","-"))),ROUND(VALUE(SUBSTITUTE(実質収支比率等に係る経年分析!J$49,"▲","-")),2),NA())</f>
        <v>-1.1100000000000001</v>
      </c>
    </row>
    <row r="24" spans="1:11" x14ac:dyDescent="0.2">
      <c r="A24" s="291" t="s">
        <v>97</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110</v>
      </c>
      <c r="C26" s="293" t="s">
        <v>71</v>
      </c>
      <c r="D26" s="293" t="s">
        <v>110</v>
      </c>
      <c r="E26" s="293" t="s">
        <v>71</v>
      </c>
      <c r="F26" s="293" t="s">
        <v>110</v>
      </c>
      <c r="G26" s="293" t="s">
        <v>71</v>
      </c>
      <c r="H26" s="293" t="s">
        <v>110</v>
      </c>
      <c r="I26" s="293" t="s">
        <v>71</v>
      </c>
      <c r="J26" s="293" t="s">
        <v>110</v>
      </c>
      <c r="K26" s="293" t="s">
        <v>71</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0.37</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0.34</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0.28999999999999998</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0.05</v>
      </c>
      <c r="J27" s="293" t="e">
        <f>IF(ROUND(VALUE(SUBSTITUTE(連結実質赤字比率に係る赤字・黒字の構成分析!J$43,"▲","-")),2)&lt;0,ABS(ROUND(VALUE(SUBSTITUTE(連結実質赤字比率に係る赤字・黒字の構成分析!J$43,"▲","-")),2)),NA())</f>
        <v>#N/A</v>
      </c>
      <c r="K27" s="293">
        <f>IF(ROUND(VALUE(SUBSTITUTE(連結実質赤字比率に係る赤字・黒字の構成分析!J$43,"▲","-")),2)&gt;=0,ABS(ROUND(VALUE(SUBSTITUTE(連結実質赤字比率に係る赤字・黒字の構成分析!J$43,"▲","-")),2)),NA())</f>
        <v>0.05</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str">
        <f>IF(連結実質赤字比率に係る赤字・黒字の構成分析!C$41="",NA(),連結実質赤字比率に係る赤字・黒字の構成分析!C$41)</f>
        <v>日向市後期高齢者医療事業特別会計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0.05</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0.05</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0.05</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0.05</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0.06</v>
      </c>
    </row>
    <row r="30" spans="1:11" x14ac:dyDescent="0.2">
      <c r="A30" s="293" t="str">
        <f>IF(連結実質赤字比率に係る赤字・黒字の構成分析!C$40="",NA(),連結実質赤字比率に係る赤字・黒字の構成分析!C$40)</f>
        <v>日向市簡易水道事業会計</v>
      </c>
      <c r="B30" s="293" t="e">
        <f>IF(ROUND(VALUE(SUBSTITUTE(連結実質赤字比率に係る赤字・黒字の構成分析!F$40,"▲","-")),2)&lt;0,ABS(ROUND(VALUE(SUBSTITUTE(連結実質赤字比率に係る赤字・黒字の構成分析!F$40,"▲","-")),2)),NA())</f>
        <v>#VALUE!</v>
      </c>
      <c r="C30" s="293" t="e">
        <f>IF(ROUND(VALUE(SUBSTITUTE(連結実質赤字比率に係る赤字・黒字の構成分析!F$40,"▲","-")),2)&gt;=0,ABS(ROUND(VALUE(SUBSTITUTE(連結実質赤字比率に係る赤字・黒字の構成分析!F$40,"▲","-")),2)),NA())</f>
        <v>#VALUE!</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0.25</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0.46</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0.66</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0.8</v>
      </c>
    </row>
    <row r="31" spans="1:11" x14ac:dyDescent="0.2">
      <c r="A31" s="293" t="str">
        <f>IF(連結実質赤字比率に係る赤字・黒字の構成分析!C$39="",NA(),連結実質赤字比率に係る赤字・黒字の構成分析!C$39)</f>
        <v>日向市国民健康保険事業特別会計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1.06</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0.12</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0.28999999999999998</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0.9</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0.93</v>
      </c>
    </row>
    <row r="32" spans="1:11" x14ac:dyDescent="0.2">
      <c r="A32" s="293" t="str">
        <f>IF(連結実質赤字比率に係る赤字・黒字の構成分析!C$38="",NA(),連結実質赤字比率に係る赤字・黒字の構成分析!C$38)</f>
        <v>日向市農業集落排水事業会計</v>
      </c>
      <c r="B32" s="293" t="e">
        <f>IF(ROUND(VALUE(SUBSTITUTE(連結実質赤字比率に係る赤字・黒字の構成分析!F$38,"▲","-")),2)&lt;0,ABS(ROUND(VALUE(SUBSTITUTE(連結実質赤字比率に係る赤字・黒字の構成分析!F$38,"▲","-")),2)),NA())</f>
        <v>#VALUE!</v>
      </c>
      <c r="C32" s="293" t="e">
        <f>IF(ROUND(VALUE(SUBSTITUTE(連結実質赤字比率に係る赤字・黒字の構成分析!F$38,"▲","-")),2)&gt;=0,ABS(ROUND(VALUE(SUBSTITUTE(連結実質赤字比率に係る赤字・黒字の構成分析!F$38,"▲","-")),2)),NA())</f>
        <v>#VALUE!</v>
      </c>
      <c r="D32" s="293" t="e">
        <f>IF(ROUND(VALUE(SUBSTITUTE(連結実質赤字比率に係る赤字・黒字の構成分析!G$38,"▲","-")),2)&lt;0,ABS(ROUND(VALUE(SUBSTITUTE(連結実質赤字比率に係る赤字・黒字の構成分析!G$38,"▲","-")),2)),NA())</f>
        <v>#VALUE!</v>
      </c>
      <c r="E32" s="293" t="e">
        <f>IF(ROUND(VALUE(SUBSTITUTE(連結実質赤字比率に係る赤字・黒字の構成分析!G$38,"▲","-")),2)&gt;=0,ABS(ROUND(VALUE(SUBSTITUTE(連結実質赤字比率に係る赤字・黒字の構成分析!G$38,"▲","-")),2)),NA())</f>
        <v>#VALUE!</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0.56000000000000005</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0.9</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1.1200000000000001</v>
      </c>
    </row>
    <row r="33" spans="1:16" x14ac:dyDescent="0.2">
      <c r="A33" s="293" t="str">
        <f>IF(連結実質赤字比率に係る赤字・黒字の構成分析!C$37="",NA(),連結実質赤字比率に係る赤字・黒字の構成分析!C$37)</f>
        <v>日向市介護保険事業特別会計（保険事業勘定）</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1.1299999999999999</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0.98</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0.71</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1.1000000000000001</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1.62</v>
      </c>
    </row>
    <row r="34" spans="1:16" x14ac:dyDescent="0.2">
      <c r="A34" s="293" t="str">
        <f>IF(連結実質赤字比率に係る赤字・黒字の構成分析!C$36="",NA(),連結実質赤字比率に係る赤字・黒字の構成分析!C$36)</f>
        <v>日向市下水道事業会計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1.69</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1.35</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1.31</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1.35</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1.64</v>
      </c>
    </row>
    <row r="35" spans="1:16" x14ac:dyDescent="0.2">
      <c r="A35" s="293" t="str">
        <f>IF(連結実質赤字比率に係る赤字・黒字の構成分析!C$35="",NA(),連結実質赤字比率に係る赤字・黒字の構成分析!C$35)</f>
        <v>一般会計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3.13</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4.37</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3.85</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4.24</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4.41</v>
      </c>
    </row>
    <row r="36" spans="1:16" x14ac:dyDescent="0.2">
      <c r="A36" s="293" t="str">
        <f>IF(連結実質赤字比率に係る赤字・黒字の構成分析!C$34="",NA(),連結実質赤字比率に係る赤字・黒字の構成分析!C$34)</f>
        <v>日向市水道事業会計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7.2</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6.77</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6.83</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6.46</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7.7</v>
      </c>
    </row>
    <row r="39" spans="1:16" x14ac:dyDescent="0.2">
      <c r="A39" s="291" t="s">
        <v>10</v>
      </c>
    </row>
    <row r="40" spans="1:16" x14ac:dyDescent="0.2">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2">
      <c r="A41" s="294"/>
      <c r="B41" s="294" t="s">
        <v>111</v>
      </c>
      <c r="C41" s="294"/>
      <c r="D41" s="294" t="s">
        <v>113</v>
      </c>
      <c r="E41" s="294" t="s">
        <v>111</v>
      </c>
      <c r="F41" s="294"/>
      <c r="G41" s="294" t="s">
        <v>113</v>
      </c>
      <c r="H41" s="294" t="s">
        <v>111</v>
      </c>
      <c r="I41" s="294"/>
      <c r="J41" s="294" t="s">
        <v>113</v>
      </c>
      <c r="K41" s="294" t="s">
        <v>111</v>
      </c>
      <c r="L41" s="294"/>
      <c r="M41" s="294" t="s">
        <v>113</v>
      </c>
      <c r="N41" s="294" t="s">
        <v>111</v>
      </c>
      <c r="O41" s="294"/>
      <c r="P41" s="294" t="s">
        <v>113</v>
      </c>
    </row>
    <row r="42" spans="1:16" x14ac:dyDescent="0.2">
      <c r="A42" s="294" t="s">
        <v>115</v>
      </c>
      <c r="B42" s="294"/>
      <c r="C42" s="294"/>
      <c r="D42" s="294">
        <f>'実質公債費比率（分子）の構造'!K$52</f>
        <v>2658</v>
      </c>
      <c r="E42" s="294"/>
      <c r="F42" s="294"/>
      <c r="G42" s="294">
        <f>'実質公債費比率（分子）の構造'!L$52</f>
        <v>2636</v>
      </c>
      <c r="H42" s="294"/>
      <c r="I42" s="294"/>
      <c r="J42" s="294">
        <f>'実質公債費比率（分子）の構造'!M$52</f>
        <v>2761</v>
      </c>
      <c r="K42" s="294"/>
      <c r="L42" s="294"/>
      <c r="M42" s="294">
        <f>'実質公債費比率（分子）の構造'!N$52</f>
        <v>2720</v>
      </c>
      <c r="N42" s="294"/>
      <c r="O42" s="294"/>
      <c r="P42" s="294">
        <f>'実質公債費比率（分子）の構造'!O$52</f>
        <v>2709</v>
      </c>
    </row>
    <row r="43" spans="1:16" x14ac:dyDescent="0.2">
      <c r="A43" s="294" t="s">
        <v>44</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40</v>
      </c>
      <c r="B44" s="294" t="str">
        <f>'実質公債費比率（分子）の構造'!K$50</f>
        <v>-</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2">
      <c r="A45" s="294" t="s">
        <v>0</v>
      </c>
      <c r="B45" s="294">
        <f>'実質公債費比率（分子）の構造'!K$49</f>
        <v>120</v>
      </c>
      <c r="C45" s="294"/>
      <c r="D45" s="294"/>
      <c r="E45" s="294">
        <f>'実質公債費比率（分子）の構造'!L$49</f>
        <v>111</v>
      </c>
      <c r="F45" s="294"/>
      <c r="G45" s="294"/>
      <c r="H45" s="294">
        <f>'実質公債費比率（分子）の構造'!M$49</f>
        <v>94</v>
      </c>
      <c r="I45" s="294"/>
      <c r="J45" s="294"/>
      <c r="K45" s="294">
        <f>'実質公債費比率（分子）の構造'!N$49</f>
        <v>85</v>
      </c>
      <c r="L45" s="294"/>
      <c r="M45" s="294"/>
      <c r="N45" s="294">
        <f>'実質公債費比率（分子）の構造'!O$49</f>
        <v>82</v>
      </c>
      <c r="O45" s="294"/>
      <c r="P45" s="294"/>
    </row>
    <row r="46" spans="1:16" x14ac:dyDescent="0.2">
      <c r="A46" s="294" t="s">
        <v>37</v>
      </c>
      <c r="B46" s="294">
        <f>'実質公債費比率（分子）の構造'!K$48</f>
        <v>615</v>
      </c>
      <c r="C46" s="294"/>
      <c r="D46" s="294"/>
      <c r="E46" s="294">
        <f>'実質公債費比率（分子）の構造'!L$48</f>
        <v>571</v>
      </c>
      <c r="F46" s="294"/>
      <c r="G46" s="294"/>
      <c r="H46" s="294">
        <f>'実質公債費比率（分子）の構造'!M$48</f>
        <v>568</v>
      </c>
      <c r="I46" s="294"/>
      <c r="J46" s="294"/>
      <c r="K46" s="294">
        <f>'実質公債費比率（分子）の構造'!N$48</f>
        <v>573</v>
      </c>
      <c r="L46" s="294"/>
      <c r="M46" s="294"/>
      <c r="N46" s="294">
        <f>'実質公債費比率（分子）の構造'!O$48</f>
        <v>582</v>
      </c>
      <c r="O46" s="294"/>
      <c r="P46" s="294"/>
    </row>
    <row r="47" spans="1:16" x14ac:dyDescent="0.2">
      <c r="A47" s="294" t="s">
        <v>31</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116</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25</v>
      </c>
      <c r="B49" s="294">
        <f>'実質公債費比率（分子）の構造'!K$45</f>
        <v>3326</v>
      </c>
      <c r="C49" s="294"/>
      <c r="D49" s="294"/>
      <c r="E49" s="294">
        <f>'実質公債費比率（分子）の構造'!L$45</f>
        <v>3338</v>
      </c>
      <c r="F49" s="294"/>
      <c r="G49" s="294"/>
      <c r="H49" s="294">
        <f>'実質公債費比率（分子）の構造'!M$45</f>
        <v>3545</v>
      </c>
      <c r="I49" s="294"/>
      <c r="J49" s="294"/>
      <c r="K49" s="294">
        <f>'実質公債費比率（分子）の構造'!N$45</f>
        <v>3616</v>
      </c>
      <c r="L49" s="294"/>
      <c r="M49" s="294"/>
      <c r="N49" s="294">
        <f>'実質公債費比率（分子）の構造'!O$45</f>
        <v>3616</v>
      </c>
      <c r="O49" s="294"/>
      <c r="P49" s="294"/>
    </row>
    <row r="50" spans="1:16" x14ac:dyDescent="0.2">
      <c r="A50" s="294" t="s">
        <v>51</v>
      </c>
      <c r="B50" s="294" t="e">
        <f>NA()</f>
        <v>#N/A</v>
      </c>
      <c r="C50" s="294">
        <f>IF(ISNUMBER('実質公債費比率（分子）の構造'!K$53),'実質公債費比率（分子）の構造'!K$53,NA())</f>
        <v>1403</v>
      </c>
      <c r="D50" s="294" t="e">
        <f>NA()</f>
        <v>#N/A</v>
      </c>
      <c r="E50" s="294" t="e">
        <f>NA()</f>
        <v>#N/A</v>
      </c>
      <c r="F50" s="294">
        <f>IF(ISNUMBER('実質公債費比率（分子）の構造'!L$53),'実質公債費比率（分子）の構造'!L$53,NA())</f>
        <v>1384</v>
      </c>
      <c r="G50" s="294" t="e">
        <f>NA()</f>
        <v>#N/A</v>
      </c>
      <c r="H50" s="294" t="e">
        <f>NA()</f>
        <v>#N/A</v>
      </c>
      <c r="I50" s="294">
        <f>IF(ISNUMBER('実質公債費比率（分子）の構造'!M$53),'実質公債費比率（分子）の構造'!M$53,NA())</f>
        <v>1446</v>
      </c>
      <c r="J50" s="294" t="e">
        <f>NA()</f>
        <v>#N/A</v>
      </c>
      <c r="K50" s="294" t="e">
        <f>NA()</f>
        <v>#N/A</v>
      </c>
      <c r="L50" s="294">
        <f>IF(ISNUMBER('実質公債費比率（分子）の構造'!N$53),'実質公債費比率（分子）の構造'!N$53,NA())</f>
        <v>1554</v>
      </c>
      <c r="M50" s="294" t="e">
        <f>NA()</f>
        <v>#N/A</v>
      </c>
      <c r="N50" s="294" t="e">
        <f>NA()</f>
        <v>#N/A</v>
      </c>
      <c r="O50" s="294">
        <f>IF(ISNUMBER('実質公債費比率（分子）の構造'!O$53),'実質公債費比率（分子）の構造'!O$53,NA())</f>
        <v>1571</v>
      </c>
      <c r="P50" s="294" t="e">
        <f>NA()</f>
        <v>#N/A</v>
      </c>
    </row>
    <row r="53" spans="1:16" x14ac:dyDescent="0.2">
      <c r="A53" s="291" t="s">
        <v>118</v>
      </c>
    </row>
    <row r="54" spans="1:16" x14ac:dyDescent="0.2">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2">
      <c r="A55" s="293"/>
      <c r="B55" s="293" t="s">
        <v>123</v>
      </c>
      <c r="C55" s="293"/>
      <c r="D55" s="293" t="s">
        <v>126</v>
      </c>
      <c r="E55" s="293" t="s">
        <v>123</v>
      </c>
      <c r="F55" s="293"/>
      <c r="G55" s="293" t="s">
        <v>126</v>
      </c>
      <c r="H55" s="293" t="s">
        <v>123</v>
      </c>
      <c r="I55" s="293"/>
      <c r="J55" s="293" t="s">
        <v>126</v>
      </c>
      <c r="K55" s="293" t="s">
        <v>123</v>
      </c>
      <c r="L55" s="293"/>
      <c r="M55" s="293" t="s">
        <v>126</v>
      </c>
      <c r="N55" s="293" t="s">
        <v>123</v>
      </c>
      <c r="O55" s="293"/>
      <c r="P55" s="293" t="s">
        <v>126</v>
      </c>
    </row>
    <row r="56" spans="1:16" x14ac:dyDescent="0.2">
      <c r="A56" s="293" t="s">
        <v>42</v>
      </c>
      <c r="B56" s="293"/>
      <c r="C56" s="293"/>
      <c r="D56" s="293">
        <f>'将来負担比率（分子）の構造'!I$52</f>
        <v>28274</v>
      </c>
      <c r="E56" s="293"/>
      <c r="F56" s="293"/>
      <c r="G56" s="293">
        <f>'将来負担比率（分子）の構造'!J$52</f>
        <v>28127</v>
      </c>
      <c r="H56" s="293"/>
      <c r="I56" s="293"/>
      <c r="J56" s="293">
        <f>'将来負担比率（分子）の構造'!K$52</f>
        <v>27190</v>
      </c>
      <c r="K56" s="293"/>
      <c r="L56" s="293"/>
      <c r="M56" s="293">
        <f>'将来負担比率（分子）の構造'!L$52</f>
        <v>26110</v>
      </c>
      <c r="N56" s="293"/>
      <c r="O56" s="293"/>
      <c r="P56" s="293">
        <f>'将来負担比率（分子）の構造'!M$52</f>
        <v>24536</v>
      </c>
    </row>
    <row r="57" spans="1:16" x14ac:dyDescent="0.2">
      <c r="A57" s="293" t="s">
        <v>93</v>
      </c>
      <c r="B57" s="293"/>
      <c r="C57" s="293"/>
      <c r="D57" s="293">
        <f>'将来負担比率（分子）の構造'!I$51</f>
        <v>705</v>
      </c>
      <c r="E57" s="293"/>
      <c r="F57" s="293"/>
      <c r="G57" s="293">
        <f>'将来負担比率（分子）の構造'!J$51</f>
        <v>1396</v>
      </c>
      <c r="H57" s="293"/>
      <c r="I57" s="293"/>
      <c r="J57" s="293">
        <f>'将来負担比率（分子）の構造'!K$51</f>
        <v>1276</v>
      </c>
      <c r="K57" s="293"/>
      <c r="L57" s="293"/>
      <c r="M57" s="293">
        <f>'将来負担比率（分子）の構造'!L$51</f>
        <v>1160</v>
      </c>
      <c r="N57" s="293"/>
      <c r="O57" s="293"/>
      <c r="P57" s="293">
        <f>'将来負担比率（分子）の構造'!M$51</f>
        <v>1070</v>
      </c>
    </row>
    <row r="58" spans="1:16" x14ac:dyDescent="0.2">
      <c r="A58" s="293" t="s">
        <v>90</v>
      </c>
      <c r="B58" s="293"/>
      <c r="C58" s="293"/>
      <c r="D58" s="293">
        <f>'将来負担比率（分子）の構造'!I$50</f>
        <v>8103</v>
      </c>
      <c r="E58" s="293"/>
      <c r="F58" s="293"/>
      <c r="G58" s="293">
        <f>'将来負担比率（分子）の構造'!J$50</f>
        <v>8359</v>
      </c>
      <c r="H58" s="293"/>
      <c r="I58" s="293"/>
      <c r="J58" s="293">
        <f>'将来負担比率（分子）の構造'!K$50</f>
        <v>8658</v>
      </c>
      <c r="K58" s="293"/>
      <c r="L58" s="293"/>
      <c r="M58" s="293">
        <f>'将来負担比率（分子）の構造'!L$50</f>
        <v>10541</v>
      </c>
      <c r="N58" s="293"/>
      <c r="O58" s="293"/>
      <c r="P58" s="293">
        <f>'将来負担比率（分子）の構造'!M$50</f>
        <v>11357</v>
      </c>
    </row>
    <row r="59" spans="1:16" x14ac:dyDescent="0.2">
      <c r="A59" s="293" t="s">
        <v>86</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56</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79</v>
      </c>
      <c r="B61" s="293">
        <f>'将来負担比率（分子）の構造'!I$46</f>
        <v>4</v>
      </c>
      <c r="C61" s="293"/>
      <c r="D61" s="293"/>
      <c r="E61" s="293">
        <f>'将来負担比率（分子）の構造'!J$46</f>
        <v>4</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2">
      <c r="A62" s="293" t="s">
        <v>80</v>
      </c>
      <c r="B62" s="293">
        <f>'将来負担比率（分子）の構造'!I$45</f>
        <v>5119</v>
      </c>
      <c r="C62" s="293"/>
      <c r="D62" s="293"/>
      <c r="E62" s="293">
        <f>'将来負担比率（分子）の構造'!J$45</f>
        <v>4934</v>
      </c>
      <c r="F62" s="293"/>
      <c r="G62" s="293"/>
      <c r="H62" s="293">
        <f>'将来負担比率（分子）の構造'!K$45</f>
        <v>4735</v>
      </c>
      <c r="I62" s="293"/>
      <c r="J62" s="293"/>
      <c r="K62" s="293">
        <f>'将来負担比率（分子）の構造'!L$45</f>
        <v>4703</v>
      </c>
      <c r="L62" s="293"/>
      <c r="M62" s="293"/>
      <c r="N62" s="293">
        <f>'将来負担比率（分子）の構造'!M$45</f>
        <v>4640</v>
      </c>
      <c r="O62" s="293"/>
      <c r="P62" s="293"/>
    </row>
    <row r="63" spans="1:16" x14ac:dyDescent="0.2">
      <c r="A63" s="293" t="s">
        <v>17</v>
      </c>
      <c r="B63" s="293">
        <f>'将来負担比率（分子）の構造'!I$44</f>
        <v>236</v>
      </c>
      <c r="C63" s="293"/>
      <c r="D63" s="293"/>
      <c r="E63" s="293">
        <f>'将来負担比率（分子）の構造'!J$44</f>
        <v>165</v>
      </c>
      <c r="F63" s="293"/>
      <c r="G63" s="293"/>
      <c r="H63" s="293">
        <f>'将来負担比率（分子）の構造'!K$44</f>
        <v>116</v>
      </c>
      <c r="I63" s="293"/>
      <c r="J63" s="293"/>
      <c r="K63" s="293">
        <f>'将来負担比率（分子）の構造'!L$44</f>
        <v>71</v>
      </c>
      <c r="L63" s="293"/>
      <c r="M63" s="293"/>
      <c r="N63" s="293">
        <f>'将来負担比率（分子）の構造'!M$44</f>
        <v>28</v>
      </c>
      <c r="O63" s="293"/>
      <c r="P63" s="293"/>
    </row>
    <row r="64" spans="1:16" x14ac:dyDescent="0.2">
      <c r="A64" s="293" t="s">
        <v>77</v>
      </c>
      <c r="B64" s="293">
        <f>'将来負担比率（分子）の構造'!I$43</f>
        <v>7603</v>
      </c>
      <c r="C64" s="293"/>
      <c r="D64" s="293"/>
      <c r="E64" s="293">
        <f>'将来負担比率（分子）の構造'!J$43</f>
        <v>6973</v>
      </c>
      <c r="F64" s="293"/>
      <c r="G64" s="293"/>
      <c r="H64" s="293">
        <f>'将来負担比率（分子）の構造'!K$43</f>
        <v>6263</v>
      </c>
      <c r="I64" s="293"/>
      <c r="J64" s="293"/>
      <c r="K64" s="293">
        <f>'将来負担比率（分子）の構造'!L$43</f>
        <v>5751</v>
      </c>
      <c r="L64" s="293"/>
      <c r="M64" s="293"/>
      <c r="N64" s="293">
        <f>'将来負担比率（分子）の構造'!M$43</f>
        <v>5507</v>
      </c>
      <c r="O64" s="293"/>
      <c r="P64" s="293"/>
    </row>
    <row r="65" spans="1:16" x14ac:dyDescent="0.2">
      <c r="A65" s="293" t="s">
        <v>76</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2">
      <c r="A66" s="293" t="s">
        <v>68</v>
      </c>
      <c r="B66" s="293">
        <f>'将来負担比率（分子）の構造'!I$41</f>
        <v>34831</v>
      </c>
      <c r="C66" s="293"/>
      <c r="D66" s="293"/>
      <c r="E66" s="293">
        <f>'将来負担比率（分子）の構造'!J$41</f>
        <v>35189</v>
      </c>
      <c r="F66" s="293"/>
      <c r="G66" s="293"/>
      <c r="H66" s="293">
        <f>'将来負担比率（分子）の構造'!K$41</f>
        <v>34067</v>
      </c>
      <c r="I66" s="293"/>
      <c r="J66" s="293"/>
      <c r="K66" s="293">
        <f>'将来負担比率（分子）の構造'!L$41</f>
        <v>33053</v>
      </c>
      <c r="L66" s="293"/>
      <c r="M66" s="293"/>
      <c r="N66" s="293">
        <f>'将来負担比率（分子）の構造'!M$41</f>
        <v>31012</v>
      </c>
      <c r="O66" s="293"/>
      <c r="P66" s="293"/>
    </row>
    <row r="67" spans="1:16" x14ac:dyDescent="0.2">
      <c r="A67" s="293" t="s">
        <v>95</v>
      </c>
      <c r="B67" s="293" t="e">
        <f>NA()</f>
        <v>#N/A</v>
      </c>
      <c r="C67" s="293">
        <f>IF(ISNUMBER('将来負担比率（分子）の構造'!I$53),IF('将来負担比率（分子）の構造'!I$53&lt;0,0,'将来負担比率（分子）の構造'!I$53),NA())</f>
        <v>10711</v>
      </c>
      <c r="D67" s="293" t="e">
        <f>NA()</f>
        <v>#N/A</v>
      </c>
      <c r="E67" s="293" t="e">
        <f>NA()</f>
        <v>#N/A</v>
      </c>
      <c r="F67" s="293">
        <f>IF(ISNUMBER('将来負担比率（分子）の構造'!J$53),IF('将来負担比率（分子）の構造'!J$53&lt;0,0,'将来負担比率（分子）の構造'!J$53),NA())</f>
        <v>9383</v>
      </c>
      <c r="G67" s="293" t="e">
        <f>NA()</f>
        <v>#N/A</v>
      </c>
      <c r="H67" s="293" t="e">
        <f>NA()</f>
        <v>#N/A</v>
      </c>
      <c r="I67" s="293">
        <f>IF(ISNUMBER('将来負担比率（分子）の構造'!K$53),IF('将来負担比率（分子）の構造'!K$53&lt;0,0,'将来負担比率（分子）の構造'!K$53),NA())</f>
        <v>8058</v>
      </c>
      <c r="J67" s="293" t="e">
        <f>NA()</f>
        <v>#N/A</v>
      </c>
      <c r="K67" s="293" t="e">
        <f>NA()</f>
        <v>#N/A</v>
      </c>
      <c r="L67" s="293">
        <f>IF(ISNUMBER('将来負担比率（分子）の構造'!L$53),IF('将来負担比率（分子）の構造'!L$53&lt;0,0,'将来負担比率（分子）の構造'!L$53),NA())</f>
        <v>5767</v>
      </c>
      <c r="M67" s="293" t="e">
        <f>NA()</f>
        <v>#N/A</v>
      </c>
      <c r="N67" s="293" t="e">
        <f>NA()</f>
        <v>#N/A</v>
      </c>
      <c r="O67" s="293">
        <f>IF(ISNUMBER('将来負担比率（分子）の構造'!M$53),IF('将来負担比率（分子）の構造'!M$53&lt;0,0,'将来負担比率（分子）の構造'!M$53),NA())</f>
        <v>4223</v>
      </c>
      <c r="P67" s="293" t="e">
        <f>NA()</f>
        <v>#N/A</v>
      </c>
    </row>
    <row r="70" spans="1:16" x14ac:dyDescent="0.2">
      <c r="A70" s="296" t="s">
        <v>128</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130</v>
      </c>
      <c r="B72" s="297">
        <f>基金残高に係る経年分析!F55</f>
        <v>2679</v>
      </c>
      <c r="C72" s="297">
        <f>基金残高に係る経年分析!G55</f>
        <v>2900</v>
      </c>
      <c r="D72" s="297">
        <f>基金残高に係る経年分析!H55</f>
        <v>3061</v>
      </c>
    </row>
    <row r="73" spans="1:16" x14ac:dyDescent="0.2">
      <c r="A73" s="295" t="s">
        <v>131</v>
      </c>
      <c r="B73" s="297">
        <f>基金残高に係る経年分析!F56</f>
        <v>412</v>
      </c>
      <c r="C73" s="297">
        <f>基金残高に係る経年分析!G56</f>
        <v>667</v>
      </c>
      <c r="D73" s="297">
        <f>基金残高に係る経年分析!H56</f>
        <v>668</v>
      </c>
    </row>
    <row r="74" spans="1:16" x14ac:dyDescent="0.2">
      <c r="A74" s="295" t="s">
        <v>133</v>
      </c>
      <c r="B74" s="297">
        <f>基金残高に係る経年分析!F57</f>
        <v>5724</v>
      </c>
      <c r="C74" s="297">
        <f>基金残高に係る経年分析!G57</f>
        <v>6992</v>
      </c>
      <c r="D74" s="297">
        <f>基金残高に係る経年分析!H57</f>
        <v>7560</v>
      </c>
    </row>
  </sheetData>
  <sheetProtection algorithmName="SHA-512" hashValue="GA5wwNJtnyTDKqGPYF+M6h+pt7eiMXs4SQ+7HF95s0mQ8IdzzuqdZw7jKnm8B1aegNru9V2NfbYUS9Ck4FERRw==" saltValue="BigKTitDpiY5ISImVq2sq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杉尾 唯紀</cp:lastModifiedBy>
  <cp:lastPrinted>2024-03-19T05:39:18Z</cp:lastPrinted>
  <dcterms:created xsi:type="dcterms:W3CDTF">2024-03-14T04:50:06Z</dcterms:created>
  <dcterms:modified xsi:type="dcterms:W3CDTF">2024-09-24T00:12:54Z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2024-03-19T03:20:18Z</vt:filetime>
  </property>
</Properties>
</file>