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HICHOSON-ZAI\disk1\03-04 【決　算】財政状況資料集(H24～)\財政状況資料集(R04年度決算分)\03提出（市町村→県）\2回目（結合後）\"/>
    </mc:Choice>
  </mc:AlternateContent>
  <xr:revisionPtr revIDLastSave="0" documentId="13_ncr:1_{B645B341-F443-4834-AB2C-18E9EB9BE0B4}" xr6:coauthVersionLast="47" xr6:coauthVersionMax="47" xr10:uidLastSave="{00000000-0000-0000-0000-000000000000}"/>
  <bookViews>
    <workbookView xWindow="2868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O38" i="10"/>
  <c r="BE38" i="10"/>
  <c r="AM38" i="10"/>
  <c r="U38" i="10"/>
  <c r="CO37" i="10"/>
  <c r="BE37" i="10"/>
  <c r="CO36" i="10"/>
  <c r="BE36" i="10"/>
  <c r="BE35" i="10"/>
  <c r="BE34" i="10"/>
  <c r="C34" i="10"/>
  <c r="C35" i="10" s="1"/>
  <c r="C36" i="10" s="1"/>
  <c r="C37" i="10" s="1"/>
  <c r="C38" i="10" s="1"/>
  <c r="C39"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l="1"/>
  <c r="AM35" i="10" l="1"/>
  <c r="AM36" i="10" s="1"/>
  <c r="AM37" i="10" s="1"/>
  <c r="BW34" i="10"/>
  <c r="BW35" i="10" s="1"/>
  <c r="BW36" i="10" s="1"/>
  <c r="BW37" i="10" s="1"/>
  <c r="BW38" i="10" s="1"/>
  <c r="CO34" i="10"/>
  <c r="CO35" i="10" s="1"/>
</calcChain>
</file>

<file path=xl/sharedStrings.xml><?xml version="1.0" encoding="utf-8"?>
<sst xmlns="http://schemas.openxmlformats.org/spreadsheetml/2006/main" count="1138" uniqueCount="615">
  <si>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</si>
  <si>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</si>
  <si>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</si>
  <si>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</si>
  <si>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</si>
  <si>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</si>
  <si>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</si>
  <si>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</si>
  <si>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</si>
  <si>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</si>
  <si>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</si>
  <si>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</si>
  <si>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</si>
  <si>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</si>
  <si>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</si>
  <si>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</si>
  <si>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</si>
  <si>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</si>
  <si>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</si>
  <si>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</si>
  <si>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</si>
  <si>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</si>
  <si>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</si>
  <si>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</si>
  <si>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</si>
  <si>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</si>
  <si>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</si>
  <si>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</si>
  <si>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</si>
  <si>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</si>
  <si>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</si>
  <si>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</si>
  <si>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</si>
  <si>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</si>
  <si>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</si>
  <si>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</si>
  <si>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</si>
  <si>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</si>
  <si>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</si>
  <si>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</si>
  <si>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</si>
  <si>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</si>
  <si>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</si>
  <si>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</si>
  <si>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</si>
  <si>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</si>
  <si>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</si>
  <si>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</si>
  <si>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</si>
  <si>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</si>
  <si>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</si>
  <si>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</si>
  <si>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</si>
  <si>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</si>
  <si>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</si>
  <si>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</si>
  <si>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</si>
  <si>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</si>
  <si>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</si>
  <si>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</si>
  <si>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</si>
  <si>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</si>
  <si>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</si>
  <si>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</si>
  <si>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</si>
  <si>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</si>
  <si>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</si>
  <si>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</si>
  <si>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</si>
  <si>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</si>
  <si>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</si>
  <si>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</si>
  <si>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</si>
  <si>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</si>
  <si>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</si>
  <si>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</si>
  <si>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</si>
  <si>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</si>
  <si>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</si>
  <si>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</si>
  <si>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</si>
  <si>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</si>
  <si>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</si>
  <si>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</si>
  <si>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</si>
  <si>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</si>
  <si>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</si>
  <si>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</si>
  <si>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</si>
  <si>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</si>
  <si>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</si>
  <si>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</si>
  <si>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</si>
  <si>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</si>
  <si>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</si>
  <si>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</si>
  <si>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</si>
  <si>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</si>
  <si>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</si>
  <si>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</si>
  <si>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西都市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</si>
  <si>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</si>
  <si>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</si>
  <si>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</si>
  <si>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</si>
  <si>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</si>
  <si>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</si>
  <si>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</si>
  <si>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</si>
  <si>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</si>
  <si>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</si>
  <si>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</si>
  <si>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</si>
  <si>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</si>
  <si>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</si>
  <si>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</si>
  <si>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</si>
  <si>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</si>
  <si>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</si>
  <si>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</si>
  <si>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</si>
  <si>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</si>
  <si>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</si>
  <si>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</si>
  <si>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</si>
  <si>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</si>
  <si>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</si>
  <si>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</si>
  <si>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</si>
  <si>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</si>
  <si>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</si>
  <si>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</si>
  <si>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</si>
  <si>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</si>
  <si>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</si>
  <si>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</si>
  <si>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</si>
  <si>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</si>
  <si>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</si>
  <si>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</si>
  <si>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</si>
  <si>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</si>
  <si>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</si>
  <si>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</si>
  <si>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</si>
  <si>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</si>
  <si>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</si>
  <si>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</si>
  <si>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</si>
  <si>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</si>
  <si>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</si>
  <si>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</si>
  <si>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</si>
  <si>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</si>
  <si>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</si>
  <si>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</si>
  <si>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</si>
  <si>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</si>
  <si>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</si>
  <si>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</si>
  <si>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</si>
  <si>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</si>
  <si>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</si>
  <si>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</si>
  <si>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</si>
  <si>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</si>
  <si>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</si>
  <si>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</si>
  <si>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</si>
  <si>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</si>
  <si>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</si>
  <si>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</si>
  <si>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</si>
  <si>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</si>
  <si>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</si>
  <si>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</si>
  <si>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</si>
  <si>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</si>
  <si>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</si>
  <si>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</si>
  <si>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</si>
  <si>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</si>
  <si>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</si>
  <si>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</si>
  <si>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</si>
  <si>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</si>
  <si>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</si>
  <si>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</si>
  <si>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</si>
  <si>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</si>
  <si>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</si>
  <si>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</si>
  <si>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</si>
  <si>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</si>
  <si>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</si>
  <si>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</si>
  <si>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</si>
  <si>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</si>
  <si>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</si>
  <si>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</si>
  <si>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</si>
  <si>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</si>
  <si>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</si>
  <si>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</si>
  <si>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</si>
  <si>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</si>
  <si>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</si>
  <si>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</si>
  <si>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</si>
  <si>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</si>
  <si>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</si>
  <si>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</si>
  <si>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</si>
  <si>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</si>
  <si>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</si>
  <si>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</si>
  <si>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</si>
  <si>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</si>
  <si>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宮崎県西都市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</si>
  <si>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</si>
  <si>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</si>
  <si>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</si>
  <si>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</si>
  <si>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</si>
  <si>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</si>
  <si>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</si>
  <si>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</si>
  <si>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</si>
  <si>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</si>
  <si>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</si>
  <si>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</si>
  <si>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</si>
  <si>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</si>
  <si>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</si>
  <si>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</si>
  <si>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</si>
  <si>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</si>
  <si>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</si>
  <si>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</si>
  <si>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</si>
  <si>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</si>
  <si>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</si>
  <si>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</si>
  <si>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</si>
  <si>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</si>
  <si>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</si>
  <si>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</si>
  <si>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</si>
  <si>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</si>
  <si>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</si>
  <si>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</si>
  <si>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</si>
  <si>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</si>
  <si>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</si>
  <si>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</si>
  <si>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</si>
  <si>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</si>
  <si>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</si>
  <si>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</si>
  <si>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</si>
  <si>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</si>
  <si>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</si>
  <si>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</si>
  <si>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</si>
  <si>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</si>
  <si>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</si>
  <si>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</si>
  <si>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</si>
  <si>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</si>
  <si>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</si>
  <si>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</si>
  <si>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</si>
  <si>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</si>
  <si>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</si>
  <si>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</si>
  <si>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</si>
  <si>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</si>
  <si>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</si>
  <si>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</si>
  <si>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</si>
  <si>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</si>
  <si>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</si>
  <si>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</si>
  <si>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</si>
  <si>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</si>
  <si>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</si>
  <si>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</si>
  <si>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</si>
  <si>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</si>
  <si>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</si>
  <si>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</si>
  <si>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</si>
  <si>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</si>
  <si>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</si>
  <si>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</si>
  <si>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</si>
  <si>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</si>
  <si>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</si>
  <si>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</si>
  <si>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</si>
  <si>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</si>
  <si>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</si>
  <si>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</si>
  <si>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</si>
  <si>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</si>
  <si>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</si>
  <si>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</si>
  <si>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</si>
  <si>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</si>
  <si>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</si>
  <si>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</si>
  <si>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</si>
  <si>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</si>
  <si>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</si>
  <si>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</si>
  <si>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</si>
  <si>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</si>
  <si>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</si>
  <si>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</si>
  <si>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</si>
  <si>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</si>
  <si>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</si>
  <si>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</si>
  <si>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</si>
  <si>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</si>
  <si>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</si>
  <si>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</si>
  <si>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</si>
  <si>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</si>
  <si>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</si>
  <si>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</si>
  <si>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</si>
  <si>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</si>
  <si>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</si>
  <si>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</si>
  <si>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</si>
  <si>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</si>
  <si>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</si>
  <si>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</si>
  <si>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</si>
  <si>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</si>
  <si>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</si>
  <si>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</si>
  <si>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</si>
  <si>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</si>
  <si>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</si>
  <si>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</si>
  <si>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</si>
  <si>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</si>
  <si>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</si>
  <si>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</si>
  <si>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</si>
  <si>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</si>
  <si>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</si>
  <si>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</si>
  <si>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</si>
  <si>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</si>
  <si>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</si>
  <si>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</si>
  <si>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</si>
  <si>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</si>
  <si>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</si>
  <si>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</si>
  <si>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</si>
  <si>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</si>
  <si>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</si>
  <si>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</si>
  <si>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</si>
  <si>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</si>
  <si>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令和4年度</t>
  </si>
  <si>
    <t>宮崎県西都市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</si>
  <si>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</si>
  <si>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</si>
  <si>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</si>
  <si>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</si>
  <si>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</si>
  <si>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</si>
  <si>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</si>
  <si>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</si>
  <si>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</si>
  <si>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</si>
  <si>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</si>
  <si>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</si>
  <si>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</si>
  <si>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</si>
  <si>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</si>
  <si>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</si>
  <si>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</si>
  <si>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</si>
  <si>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</si>
  <si>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</si>
  <si>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市営住宅事業特別会計</t>
    <phoneticPr fontId="5"/>
  </si>
  <si>
    <t>西都児湯障害認定審査会特別会計</t>
    <phoneticPr fontId="5"/>
  </si>
  <si>
    <t>西都児湯いじめ問題対策専門家委員会特別会計</t>
    <phoneticPr fontId="5"/>
  </si>
  <si>
    <t>西都児湯いじめ問題調査委員会特別会計</t>
    <phoneticPr fontId="5"/>
  </si>
  <si>
    <t>西都児湯公平委員会特別会計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</si>
  <si>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</si>
  <si>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</si>
  <si>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</si>
  <si>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</si>
  <si>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</si>
  <si>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</si>
  <si>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</si>
  <si>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</si>
  <si>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</si>
  <si>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</si>
  <si>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</si>
  <si>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</si>
  <si>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</si>
  <si>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</si>
  <si>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</si>
  <si>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</si>
  <si>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西都市西米良村介護認定審査会特別会計</t>
    <phoneticPr fontId="5"/>
  </si>
  <si>
    <t>後期高齢者医療特別会計</t>
    <phoneticPr fontId="5"/>
  </si>
  <si>
    <t>水道事業会計</t>
    <phoneticPr fontId="5"/>
  </si>
  <si>
    <t>法適用企業</t>
    <phoneticPr fontId="5"/>
  </si>
  <si>
    <t>簡易水道事業会計</t>
    <phoneticPr fontId="5"/>
  </si>
  <si>
    <t>法適用企業</t>
    <phoneticPr fontId="5"/>
  </si>
  <si>
    <t>公共下水道事業会計</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</si>
  <si>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</si>
  <si>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</si>
  <si>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</si>
  <si>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</si>
  <si>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</si>
  <si>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</si>
  <si>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</si>
  <si>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</si>
  <si>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</si>
  <si>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</si>
  <si>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</si>
  <si>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</si>
  <si>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</si>
  <si>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</si>
  <si>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</si>
  <si>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</si>
  <si>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</si>
  <si>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</si>
  <si>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</si>
  <si>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</si>
  <si>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</si>
  <si>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</si>
  <si>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</si>
  <si>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</si>
  <si>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</si>
  <si>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</si>
  <si>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</si>
  <si>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</si>
  <si>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</si>
  <si>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</si>
  <si>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</si>
  <si>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</si>
  <si>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</si>
  <si>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</si>
  <si>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</si>
  <si>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</si>
  <si>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</si>
  <si>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</si>
  <si>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</si>
  <si>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</si>
  <si>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</si>
  <si>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</si>
  <si>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</si>
  <si>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</si>
  <si>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</si>
  <si>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</si>
  <si>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</si>
  <si>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</si>
  <si>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</si>
  <si>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</si>
  <si>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</si>
  <si>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</si>
  <si>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</si>
  <si>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</si>
  <si>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</si>
  <si>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</si>
  <si>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</si>
  <si>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</si>
  <si>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</si>
  <si>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</si>
  <si>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</si>
  <si>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</si>
  <si>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</si>
  <si>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</si>
  <si>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</si>
  <si>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</si>
  <si>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</si>
  <si>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</si>
  <si>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簡易水道事業会計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</si>
  <si>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</si>
  <si>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</si>
  <si>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</si>
  <si>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</si>
  <si>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</si>
  <si>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</si>
  <si>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</si>
  <si>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</si>
  <si>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</si>
  <si>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</si>
  <si>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</si>
  <si>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</si>
  <si>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</si>
  <si>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</si>
  <si>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</si>
  <si>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</si>
  <si>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</si>
  <si>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</si>
  <si>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</si>
  <si>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</si>
  <si>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</si>
  <si>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</si>
  <si>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</si>
  <si>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</si>
  <si>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</si>
  <si>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</si>
  <si>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</si>
  <si>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</si>
  <si>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</si>
  <si>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</si>
  <si>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</si>
  <si>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</si>
  <si>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</si>
  <si>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</si>
  <si>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</si>
  <si>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</si>
  <si>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</si>
  <si>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</si>
  <si>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</si>
  <si>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</si>
  <si>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</si>
  <si>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</si>
  <si>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</si>
  <si>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</si>
  <si>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</si>
  <si>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</si>
  <si>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</si>
  <si>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</si>
  <si>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</si>
  <si>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</si>
  <si>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</si>
  <si>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</si>
  <si>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</si>
  <si>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</si>
  <si>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</si>
  <si>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</si>
  <si>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</si>
  <si>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</si>
  <si>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</si>
  <si>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</si>
  <si>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</si>
  <si>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</si>
  <si>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</si>
  <si>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</si>
  <si>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</si>
  <si>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</si>
  <si>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</si>
  <si>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</si>
  <si>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</si>
  <si>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</si>
  <si>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</si>
  <si>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</si>
  <si>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</si>
  <si>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</si>
  <si>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</si>
  <si>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</si>
  <si>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</si>
  <si>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</si>
  <si>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</si>
  <si>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</si>
  <si>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</si>
  <si>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</si>
  <si>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</si>
  <si>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0.13</t>
  </si>
  <si>
    <t>▲ 0.44</t>
  </si>
  <si>
    <t>一般会計</t>
  </si>
  <si>
    <t>水道事業会計</t>
  </si>
  <si>
    <t>介護保険事業特別会計</t>
  </si>
  <si>
    <t>国民健康保険事業特別会計</t>
  </si>
  <si>
    <t>公共下水道事業会計</t>
  </si>
  <si>
    <t>簡易水道事業会計</t>
  </si>
  <si>
    <t>市営住宅事業特別会計</t>
  </si>
  <si>
    <t>農業集落排水事業会計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</si>
  <si>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</si>
  <si>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</si>
  <si>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</si>
  <si>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</si>
  <si>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</si>
  <si>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</si>
  <si>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</si>
  <si>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</si>
  <si>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</si>
  <si>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宮崎県市町村総合事務組合　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2"/>
  </si>
  <si>
    <t>宮崎県後期高齢者医療広域連合　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</si>
  <si>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　後期高齢者医療特別会計</t>
    <rPh sb="0" eb="14">
      <t>ミヤザキケンコウキコウレイシャイリョウコウイキレンゴウ</t>
    </rPh>
    <rPh sb="15" eb="17">
      <t>コウキ</t>
    </rPh>
    <rPh sb="17" eb="20">
      <t>コウレイシャ</t>
    </rPh>
    <rPh sb="20" eb="22">
      <t>イリョウ</t>
    </rPh>
    <rPh sb="22" eb="26">
      <t>トクベツカイケイ</t>
    </rPh>
    <phoneticPr fontId="2"/>
  </si>
  <si>
    <t>西都児湯環境整備事務組合</t>
    <rPh sb="0" eb="2">
      <t>サイト</t>
    </rPh>
    <rPh sb="2" eb="4">
      <t>コユ</t>
    </rPh>
    <rPh sb="4" eb="6">
      <t>カンキョウ</t>
    </rPh>
    <rPh sb="6" eb="8">
      <t>セイビ</t>
    </rPh>
    <rPh sb="8" eb="10">
      <t>ジム</t>
    </rPh>
    <rPh sb="10" eb="12">
      <t>クミアイ</t>
    </rPh>
    <phoneticPr fontId="2"/>
  </si>
  <si>
    <t>一ツ瀬川営農飲雑用水広域水道企業団</t>
    <rPh sb="0" eb="1">
      <t>ヒト</t>
    </rPh>
    <rPh sb="2" eb="4">
      <t>セガワ</t>
    </rPh>
    <rPh sb="4" eb="6">
      <t>エイノウ</t>
    </rPh>
    <rPh sb="6" eb="7">
      <t>イン</t>
    </rPh>
    <rPh sb="7" eb="10">
      <t>ザツヨウスイ</t>
    </rPh>
    <rPh sb="10" eb="12">
      <t>コウイキ</t>
    </rPh>
    <rPh sb="12" eb="14">
      <t>スイドウ</t>
    </rPh>
    <rPh sb="14" eb="17">
      <t>キギョウダン</t>
    </rPh>
    <phoneticPr fontId="2"/>
  </si>
  <si>
    <t>宮崎県林業公社</t>
    <rPh sb="0" eb="3">
      <t>ミヤザキケン</t>
    </rPh>
    <rPh sb="3" eb="5">
      <t>リンギョウ</t>
    </rPh>
    <rPh sb="5" eb="7">
      <t>コウシャ</t>
    </rPh>
    <phoneticPr fontId="2"/>
  </si>
  <si>
    <t>地方独立行政法人 西都児湯医療センター</t>
    <rPh sb="0" eb="2">
      <t>チホウ</t>
    </rPh>
    <rPh sb="2" eb="4">
      <t>ドクリツ</t>
    </rPh>
    <rPh sb="4" eb="6">
      <t>ギョウセイ</t>
    </rPh>
    <rPh sb="6" eb="8">
      <t>ホウジン</t>
    </rPh>
    <rPh sb="9" eb="11">
      <t>サイト</t>
    </rPh>
    <rPh sb="11" eb="13">
      <t>コユ</t>
    </rPh>
    <rPh sb="13" eb="15">
      <t>イリョウ</t>
    </rPh>
    <phoneticPr fontId="2"/>
  </si>
  <si>
    <t>ふるさと振興基金</t>
    <rPh sb="4" eb="6">
      <t>シンコウ</t>
    </rPh>
    <rPh sb="6" eb="8">
      <t>キキン</t>
    </rPh>
    <phoneticPr fontId="5"/>
  </si>
  <si>
    <t>環境整備事業基金</t>
    <rPh sb="0" eb="8">
      <t>カンキョウセイビジギョウキキン</t>
    </rPh>
    <phoneticPr fontId="2"/>
  </si>
  <si>
    <t>公共施設整備等基金</t>
    <rPh sb="0" eb="2">
      <t>コウキョウ</t>
    </rPh>
    <rPh sb="2" eb="4">
      <t>シセツ</t>
    </rPh>
    <rPh sb="4" eb="6">
      <t>セイビ</t>
    </rPh>
    <rPh sb="6" eb="7">
      <t>トウ</t>
    </rPh>
    <rPh sb="7" eb="9">
      <t>キキン</t>
    </rPh>
    <phoneticPr fontId="2"/>
  </si>
  <si>
    <t>退職手当基金</t>
    <rPh sb="0" eb="2">
      <t>タイショク</t>
    </rPh>
    <rPh sb="2" eb="4">
      <t>テアテ</t>
    </rPh>
    <rPh sb="4" eb="6">
      <t>キキン</t>
    </rPh>
    <phoneticPr fontId="2"/>
  </si>
  <si>
    <t>高齢者保健福祉基金</t>
    <rPh sb="0" eb="3">
      <t>コウレイシャ</t>
    </rPh>
    <rPh sb="3" eb="5">
      <t>ホケン</t>
    </rPh>
    <rPh sb="5" eb="7">
      <t>フクシ</t>
    </rPh>
    <rPh sb="7" eb="9">
      <t>キキン</t>
    </rPh>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</si>
  <si>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</si>
  <si>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</si>
  <si>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</si>
  <si>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</si>
  <si>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昨年度に引き続き将来負担比率は発生しなかったが、有形固定資産減価償却率は1.2ポイント悪化した。引き続き公共施設等総合管理計画に基づく人口減少下における各施設の適正配置による段階的な集約化・複合化や除却を進め、更新費用の平準化と削減に努めるとともに、これまで同様、地方債の新規発行を適正額に留めるなど将来負担の少ない健全な財政運営を目指していく。</t>
    <rPh sb="0" eb="3">
      <t>サクネンド</t>
    </rPh>
    <rPh sb="4" eb="5">
      <t>ヒ</t>
    </rPh>
    <rPh sb="6" eb="7">
      <t>ツヅ</t>
    </rPh>
    <rPh sb="8" eb="10">
      <t>ショウライ</t>
    </rPh>
    <rPh sb="10" eb="12">
      <t>フタン</t>
    </rPh>
    <rPh sb="12" eb="14">
      <t>ヒリツ</t>
    </rPh>
    <rPh sb="15" eb="17">
      <t>ハッセイ</t>
    </rPh>
    <rPh sb="24" eb="35">
      <t>ユウケイコテイシサンゲンカショウキャクリツ</t>
    </rPh>
    <rPh sb="43" eb="45">
      <t>アッカ</t>
    </rPh>
    <rPh sb="48" eb="49">
      <t>ヒ</t>
    </rPh>
    <rPh sb="50" eb="51">
      <t>ツヅ</t>
    </rPh>
    <rPh sb="52" eb="54">
      <t>コウキョウ</t>
    </rPh>
    <rPh sb="54" eb="56">
      <t>シセツ</t>
    </rPh>
    <rPh sb="56" eb="57">
      <t>トウ</t>
    </rPh>
    <rPh sb="57" eb="59">
      <t>ソウゴウ</t>
    </rPh>
    <rPh sb="59" eb="61">
      <t>カンリ</t>
    </rPh>
    <rPh sb="61" eb="63">
      <t>ケイカク</t>
    </rPh>
    <rPh sb="64" eb="65">
      <t>モト</t>
    </rPh>
    <rPh sb="67" eb="69">
      <t>ジンコウ</t>
    </rPh>
    <rPh sb="69" eb="72">
      <t>ゲンショウカ</t>
    </rPh>
    <rPh sb="76" eb="79">
      <t>カクシセツ</t>
    </rPh>
    <rPh sb="80" eb="82">
      <t>テキセイ</t>
    </rPh>
    <rPh sb="82" eb="84">
      <t>ハイチ</t>
    </rPh>
    <rPh sb="87" eb="90">
      <t>ダンカイテキ</t>
    </rPh>
    <rPh sb="91" eb="94">
      <t>シュウヤクカ</t>
    </rPh>
    <rPh sb="95" eb="98">
      <t>フクゴウカ</t>
    </rPh>
    <rPh sb="99" eb="101">
      <t>ジョキャク</t>
    </rPh>
    <rPh sb="102" eb="103">
      <t>スス</t>
    </rPh>
    <rPh sb="105" eb="107">
      <t>コウシン</t>
    </rPh>
    <rPh sb="107" eb="109">
      <t>ヒヨウ</t>
    </rPh>
    <rPh sb="110" eb="113">
      <t>ヘイジュンカ</t>
    </rPh>
    <rPh sb="114" eb="116">
      <t>サクゲン</t>
    </rPh>
    <rPh sb="117" eb="118">
      <t>ツト</t>
    </rPh>
    <rPh sb="129" eb="131">
      <t>ドウヨウ</t>
    </rPh>
    <rPh sb="132" eb="135">
      <t>チホウサイ</t>
    </rPh>
    <rPh sb="136" eb="138">
      <t>シンキ</t>
    </rPh>
    <rPh sb="138" eb="140">
      <t>ハッコウ</t>
    </rPh>
    <rPh sb="141" eb="144">
      <t>テキセイガク</t>
    </rPh>
    <rPh sb="145" eb="146">
      <t>トド</t>
    </rPh>
    <rPh sb="150" eb="152">
      <t>ショウライ</t>
    </rPh>
    <rPh sb="152" eb="154">
      <t>フタン</t>
    </rPh>
    <rPh sb="155" eb="156">
      <t>スク</t>
    </rPh>
    <rPh sb="158" eb="160">
      <t>ケンゼン</t>
    </rPh>
    <rPh sb="161" eb="163">
      <t>ザイセイ</t>
    </rPh>
    <rPh sb="163" eb="165">
      <t>ウンエイ</t>
    </rPh>
    <rPh sb="166" eb="168">
      <t>メザ</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</si>
  <si>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</si>
  <si>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</si>
  <si>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</si>
  <si>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</si>
  <si>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</si>
  <si>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</si>
  <si>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これまで、起債の抑制や繰上償還の実施、交付税措置のある起債発行に努めたことにより、将来負担比率は発生せず、実質公債費比率は類似団体を下回っている。しかしながら令和３年度の新庁舎建設事業に伴う起債償還や施設の老朽化に伴う集約化・複合化や除却といった事業により、関連する指標の悪化も考えられることから、起債発行の適正化や償還財源の安定的な確保を図り、財政の健全化に努める。</t>
    <rPh sb="5" eb="7">
      <t>キサイ</t>
    </rPh>
    <rPh sb="8" eb="10">
      <t>ヨクセイ</t>
    </rPh>
    <rPh sb="11" eb="15">
      <t>クリアゲショウカン</t>
    </rPh>
    <rPh sb="16" eb="18">
      <t>ジッシ</t>
    </rPh>
    <rPh sb="19" eb="24">
      <t>コウフゼイソチ</t>
    </rPh>
    <rPh sb="27" eb="29">
      <t>キサイ</t>
    </rPh>
    <rPh sb="29" eb="31">
      <t>ハッコウ</t>
    </rPh>
    <rPh sb="32" eb="33">
      <t>ツト</t>
    </rPh>
    <rPh sb="41" eb="43">
      <t>ショウライ</t>
    </rPh>
    <rPh sb="43" eb="45">
      <t>フタン</t>
    </rPh>
    <rPh sb="45" eb="47">
      <t>ヒリツ</t>
    </rPh>
    <rPh sb="48" eb="50">
      <t>ハッセイ</t>
    </rPh>
    <rPh sb="53" eb="55">
      <t>ジッシツ</t>
    </rPh>
    <rPh sb="55" eb="58">
      <t>コウサイヒ</t>
    </rPh>
    <rPh sb="58" eb="60">
      <t>ヒリツ</t>
    </rPh>
    <rPh sb="61" eb="63">
      <t>ルイジ</t>
    </rPh>
    <rPh sb="63" eb="65">
      <t>ダンタイ</t>
    </rPh>
    <rPh sb="66" eb="68">
      <t>シタマワ</t>
    </rPh>
    <rPh sb="79" eb="81">
      <t>レイワ</t>
    </rPh>
    <rPh sb="82" eb="84">
      <t>ネンド</t>
    </rPh>
    <rPh sb="85" eb="88">
      <t>シンチョウシャ</t>
    </rPh>
    <rPh sb="88" eb="90">
      <t>ケンセツ</t>
    </rPh>
    <rPh sb="90" eb="92">
      <t>ジギョウ</t>
    </rPh>
    <rPh sb="93" eb="94">
      <t>トモナ</t>
    </rPh>
    <rPh sb="95" eb="97">
      <t>キサイ</t>
    </rPh>
    <rPh sb="97" eb="99">
      <t>ショウカン</t>
    </rPh>
    <rPh sb="100" eb="102">
      <t>シセツ</t>
    </rPh>
    <rPh sb="103" eb="106">
      <t>ロウキュウカ</t>
    </rPh>
    <rPh sb="107" eb="108">
      <t>トモナ</t>
    </rPh>
    <rPh sb="109" eb="112">
      <t>シュウヤクカ</t>
    </rPh>
    <rPh sb="113" eb="116">
      <t>フクゴウカ</t>
    </rPh>
    <rPh sb="117" eb="119">
      <t>ジョキャク</t>
    </rPh>
    <rPh sb="123" eb="125">
      <t>ジギョウ</t>
    </rPh>
    <rPh sb="129" eb="131">
      <t>カンレン</t>
    </rPh>
    <rPh sb="133" eb="135">
      <t>シヒョウ</t>
    </rPh>
    <rPh sb="136" eb="138">
      <t>アッカ</t>
    </rPh>
    <rPh sb="139" eb="140">
      <t>カンガ</t>
    </rPh>
    <rPh sb="149" eb="151">
      <t>キサイ</t>
    </rPh>
    <rPh sb="151" eb="153">
      <t>ハッコウ</t>
    </rPh>
    <rPh sb="154" eb="157">
      <t>テキセイカ</t>
    </rPh>
    <rPh sb="158" eb="160">
      <t>ショウカン</t>
    </rPh>
    <rPh sb="160" eb="162">
      <t>ザイゲン</t>
    </rPh>
    <rPh sb="163" eb="166">
      <t>アンテイテキ</t>
    </rPh>
    <rPh sb="167" eb="169">
      <t>カクホ</t>
    </rPh>
    <rPh sb="170" eb="171">
      <t>ハカ</t>
    </rPh>
    <rPh sb="173" eb="175">
      <t>ザイセイ</t>
    </rPh>
    <rPh sb="176" eb="179">
      <t>ケンゼンカ</t>
    </rPh>
    <rPh sb="180" eb="181">
      <t>ツト</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</si>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</sst>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0" fontId="13" fillId="0" borderId="52" xfId="1" applyFont="1" applyBorder="1" applyAlignment="1">
      <alignment horizontal="center" vertical="center"/>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D30593F-2E77-4047-8585-016B2CDC330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83774</c:v>
                </c:pt>
                <c:pt idx="1">
                  <c:v>132981</c:v>
                </c:pt>
                <c:pt idx="2">
                  <c:v>128523</c:v>
                </c:pt>
                <c:pt idx="3">
                  <c:v>92919</c:v>
                </c:pt>
                <c:pt idx="4">
                  <c:v>103663</c:v>
                </c:pt>
              </c:numCache>
            </c:numRef>
          </c:val>
          <c:smooth val="0"/>
          <c:extLst>
            <c:ext xmlns:c16="http://schemas.microsoft.com/office/drawing/2014/chart" uri="{C3380CC4-5D6E-409C-BE32-E72D297353CC}">
              <c16:uniqueId val="{00000000-9BA4-43D9-B597-CD48C5E81B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77077</c:v>
                </c:pt>
                <c:pt idx="1">
                  <c:v>91944</c:v>
                </c:pt>
                <c:pt idx="2">
                  <c:v>154506</c:v>
                </c:pt>
                <c:pt idx="3">
                  <c:v>121951</c:v>
                </c:pt>
                <c:pt idx="4">
                  <c:v>85185</c:v>
                </c:pt>
              </c:numCache>
            </c:numRef>
          </c:val>
          <c:smooth val="0"/>
          <c:extLst>
            <c:ext xmlns:c16="http://schemas.microsoft.com/office/drawing/2014/chart" uri="{C3380CC4-5D6E-409C-BE32-E72D297353CC}">
              <c16:uniqueId val="{00000001-9BA4-43D9-B597-CD48C5E81BD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8.18</c:v>
                </c:pt>
                <c:pt idx="1">
                  <c:v>7.24</c:v>
                </c:pt>
                <c:pt idx="2">
                  <c:v>8.06</c:v>
                </c:pt>
                <c:pt idx="3">
                  <c:v>7.71</c:v>
                </c:pt>
                <c:pt idx="4">
                  <c:v>8.0399999999999991</c:v>
                </c:pt>
              </c:numCache>
            </c:numRef>
          </c:val>
          <c:extLst>
            <c:ext xmlns:c16="http://schemas.microsoft.com/office/drawing/2014/chart" uri="{C3380CC4-5D6E-409C-BE32-E72D297353CC}">
              <c16:uniqueId val="{00000000-A5D9-49B0-BD99-228C173810B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9.4499999999999993</c:v>
                </c:pt>
                <c:pt idx="1">
                  <c:v>10.19</c:v>
                </c:pt>
                <c:pt idx="2">
                  <c:v>8.61</c:v>
                </c:pt>
                <c:pt idx="3">
                  <c:v>9.7100000000000009</c:v>
                </c:pt>
                <c:pt idx="4">
                  <c:v>10.119999999999999</c:v>
                </c:pt>
              </c:numCache>
            </c:numRef>
          </c:val>
          <c:extLst>
            <c:ext xmlns:c16="http://schemas.microsoft.com/office/drawing/2014/chart" uri="{C3380CC4-5D6E-409C-BE32-E72D297353CC}">
              <c16:uniqueId val="{00000001-A5D9-49B0-BD99-228C173810B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2.29</c:v>
                </c:pt>
                <c:pt idx="1">
                  <c:v>-0.13</c:v>
                </c:pt>
                <c:pt idx="2">
                  <c:v>-0.44</c:v>
                </c:pt>
                <c:pt idx="3">
                  <c:v>1.51</c:v>
                </c:pt>
                <c:pt idx="4">
                  <c:v>0.28000000000000003</c:v>
                </c:pt>
              </c:numCache>
            </c:numRef>
          </c:val>
          <c:smooth val="0"/>
          <c:extLst>
            <c:ext xmlns:c16="http://schemas.microsoft.com/office/drawing/2014/chart" uri="{C3380CC4-5D6E-409C-BE32-E72D297353CC}">
              <c16:uniqueId val="{00000002-A5D9-49B0-BD99-228C173810B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0.87</c:v>
                </c:pt>
                <c:pt idx="2">
                  <c:v>#N/A</c:v>
                </c:pt>
                <c:pt idx="3">
                  <c:v>0.02</c:v>
                </c:pt>
                <c:pt idx="4">
                  <c:v>#N/A</c:v>
                </c:pt>
                <c:pt idx="5">
                  <c:v>0.02</c:v>
                </c:pt>
                <c:pt idx="6">
                  <c:v>#N/A</c:v>
                </c:pt>
                <c:pt idx="7">
                  <c:v>0.02</c:v>
                </c:pt>
                <c:pt idx="8">
                  <c:v>#N/A</c:v>
                </c:pt>
                <c:pt idx="9">
                  <c:v>0.05</c:v>
                </c:pt>
              </c:numCache>
            </c:numRef>
          </c:val>
          <c:extLst>
            <c:ext xmlns:c16="http://schemas.microsoft.com/office/drawing/2014/chart" uri="{C3380CC4-5D6E-409C-BE32-E72D297353CC}">
              <c16:uniqueId val="{00000000-82D8-4291-A7F3-BA268092A0E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2D8-4291-A7F3-BA268092A0EB}"/>
            </c:ext>
          </c:extLst>
        </c:ser>
        <c:ser>
          <c:idx val="2"/>
          <c:order val="2"/>
          <c:tx>
            <c:strRef>
              <c:f>データシート!$A$29</c:f>
              <c:strCache>
                <c:ptCount val="1"/>
                <c:pt idx="0">
                  <c:v>農業集落排水事業会計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#N/A</c:v>
                </c:pt>
                <c:pt idx="3">
                  <c:v>0.08</c:v>
                </c:pt>
                <c:pt idx="4">
                  <c:v>#N/A</c:v>
                </c:pt>
                <c:pt idx="5">
                  <c:v>0.12</c:v>
                </c:pt>
                <c:pt idx="6">
                  <c:v>#N/A</c:v>
                </c:pt>
                <c:pt idx="7">
                  <c:v>0.16</c:v>
                </c:pt>
                <c:pt idx="8">
                  <c:v>#N/A</c:v>
                </c:pt>
                <c:pt idx="9">
                  <c:v>0.21</c:v>
                </c:pt>
              </c:numCache>
            </c:numRef>
          </c:val>
          <c:extLst>
            <c:ext xmlns:c16="http://schemas.microsoft.com/office/drawing/2014/chart" uri="{C3380CC4-5D6E-409C-BE32-E72D297353CC}">
              <c16:uniqueId val="{00000002-82D8-4291-A7F3-BA268092A0EB}"/>
            </c:ext>
          </c:extLst>
        </c:ser>
        <c:ser>
          <c:idx val="3"/>
          <c:order val="3"/>
          <c:tx>
            <c:strRef>
              <c:f>データシート!$A$30</c:f>
              <c:strCache>
                <c:ptCount val="1"/>
                <c:pt idx="0">
                  <c:v>市営住宅事業特別会計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0.08</c:v>
                </c:pt>
                <c:pt idx="2">
                  <c:v>#N/A</c:v>
                </c:pt>
                <c:pt idx="3">
                  <c:v>0.14000000000000001</c:v>
                </c:pt>
                <c:pt idx="4">
                  <c:v>#N/A</c:v>
                </c:pt>
                <c:pt idx="5">
                  <c:v>0.06</c:v>
                </c:pt>
                <c:pt idx="6">
                  <c:v>#N/A</c:v>
                </c:pt>
                <c:pt idx="7">
                  <c:v>0.08</c:v>
                </c:pt>
                <c:pt idx="8">
                  <c:v>#N/A</c:v>
                </c:pt>
                <c:pt idx="9">
                  <c:v>0.26</c:v>
                </c:pt>
              </c:numCache>
            </c:numRef>
          </c:val>
          <c:extLst>
            <c:ext xmlns:c16="http://schemas.microsoft.com/office/drawing/2014/chart" uri="{C3380CC4-5D6E-409C-BE32-E72D297353CC}">
              <c16:uniqueId val="{00000003-82D8-4291-A7F3-BA268092A0EB}"/>
            </c:ext>
          </c:extLst>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#N/A</c:v>
                </c:pt>
                <c:pt idx="3">
                  <c:v>0.1</c:v>
                </c:pt>
                <c:pt idx="4">
                  <c:v>#N/A</c:v>
                </c:pt>
                <c:pt idx="5">
                  <c:v>0.15</c:v>
                </c:pt>
                <c:pt idx="6">
                  <c:v>#N/A</c:v>
                </c:pt>
                <c:pt idx="7">
                  <c:v>0.2</c:v>
                </c:pt>
                <c:pt idx="8">
                  <c:v>#N/A</c:v>
                </c:pt>
                <c:pt idx="9">
                  <c:v>0.28000000000000003</c:v>
                </c:pt>
              </c:numCache>
            </c:numRef>
          </c:val>
          <c:extLst>
            <c:ext xmlns:c16="http://schemas.microsoft.com/office/drawing/2014/chart" uri="{C3380CC4-5D6E-409C-BE32-E72D297353CC}">
              <c16:uniqueId val="{00000004-82D8-4291-A7F3-BA268092A0EB}"/>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#N/A</c:v>
                </c:pt>
                <c:pt idx="3">
                  <c:v>0.46</c:v>
                </c:pt>
                <c:pt idx="4">
                  <c:v>#N/A</c:v>
                </c:pt>
                <c:pt idx="5">
                  <c:v>0.76</c:v>
                </c:pt>
                <c:pt idx="6">
                  <c:v>#N/A</c:v>
                </c:pt>
                <c:pt idx="7">
                  <c:v>0.89</c:v>
                </c:pt>
                <c:pt idx="8">
                  <c:v>#N/A</c:v>
                </c:pt>
                <c:pt idx="9">
                  <c:v>1.1200000000000001</c:v>
                </c:pt>
              </c:numCache>
            </c:numRef>
          </c:val>
          <c:extLst>
            <c:ext xmlns:c16="http://schemas.microsoft.com/office/drawing/2014/chart" uri="{C3380CC4-5D6E-409C-BE32-E72D297353CC}">
              <c16:uniqueId val="{00000005-82D8-4291-A7F3-BA268092A0EB}"/>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0.95</c:v>
                </c:pt>
                <c:pt idx="2">
                  <c:v>#N/A</c:v>
                </c:pt>
                <c:pt idx="3">
                  <c:v>0.61</c:v>
                </c:pt>
                <c:pt idx="4">
                  <c:v>#N/A</c:v>
                </c:pt>
                <c:pt idx="5">
                  <c:v>0.68</c:v>
                </c:pt>
                <c:pt idx="6">
                  <c:v>#N/A</c:v>
                </c:pt>
                <c:pt idx="7">
                  <c:v>1.36</c:v>
                </c:pt>
                <c:pt idx="8">
                  <c:v>#N/A</c:v>
                </c:pt>
                <c:pt idx="9">
                  <c:v>1.27</c:v>
                </c:pt>
              </c:numCache>
            </c:numRef>
          </c:val>
          <c:extLst>
            <c:ext xmlns:c16="http://schemas.microsoft.com/office/drawing/2014/chart" uri="{C3380CC4-5D6E-409C-BE32-E72D297353CC}">
              <c16:uniqueId val="{00000006-82D8-4291-A7F3-BA268092A0EB}"/>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1.74</c:v>
                </c:pt>
                <c:pt idx="2">
                  <c:v>#N/A</c:v>
                </c:pt>
                <c:pt idx="3">
                  <c:v>0.95</c:v>
                </c:pt>
                <c:pt idx="4">
                  <c:v>#N/A</c:v>
                </c:pt>
                <c:pt idx="5">
                  <c:v>0.82</c:v>
                </c:pt>
                <c:pt idx="6">
                  <c:v>#N/A</c:v>
                </c:pt>
                <c:pt idx="7">
                  <c:v>1.65</c:v>
                </c:pt>
                <c:pt idx="8">
                  <c:v>#N/A</c:v>
                </c:pt>
                <c:pt idx="9">
                  <c:v>2.17</c:v>
                </c:pt>
              </c:numCache>
            </c:numRef>
          </c:val>
          <c:extLst>
            <c:ext xmlns:c16="http://schemas.microsoft.com/office/drawing/2014/chart" uri="{C3380CC4-5D6E-409C-BE32-E72D297353CC}">
              <c16:uniqueId val="{00000007-82D8-4291-A7F3-BA268092A0E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6.83</c:v>
                </c:pt>
                <c:pt idx="2">
                  <c:v>#N/A</c:v>
                </c:pt>
                <c:pt idx="3">
                  <c:v>7.98</c:v>
                </c:pt>
                <c:pt idx="4">
                  <c:v>#N/A</c:v>
                </c:pt>
                <c:pt idx="5">
                  <c:v>8.32</c:v>
                </c:pt>
                <c:pt idx="6">
                  <c:v>#N/A</c:v>
                </c:pt>
                <c:pt idx="7">
                  <c:v>7.64</c:v>
                </c:pt>
                <c:pt idx="8">
                  <c:v>#N/A</c:v>
                </c:pt>
                <c:pt idx="9">
                  <c:v>7.62</c:v>
                </c:pt>
              </c:numCache>
            </c:numRef>
          </c:val>
          <c:extLst>
            <c:ext xmlns:c16="http://schemas.microsoft.com/office/drawing/2014/chart" uri="{C3380CC4-5D6E-409C-BE32-E72D297353CC}">
              <c16:uniqueId val="{00000008-82D8-4291-A7F3-BA268092A0E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8.09</c:v>
                </c:pt>
                <c:pt idx="2">
                  <c:v>#N/A</c:v>
                </c:pt>
                <c:pt idx="3">
                  <c:v>7.08</c:v>
                </c:pt>
                <c:pt idx="4">
                  <c:v>#N/A</c:v>
                </c:pt>
                <c:pt idx="5">
                  <c:v>7.99</c:v>
                </c:pt>
                <c:pt idx="6">
                  <c:v>#N/A</c:v>
                </c:pt>
                <c:pt idx="7">
                  <c:v>7.61</c:v>
                </c:pt>
                <c:pt idx="8">
                  <c:v>#N/A</c:v>
                </c:pt>
                <c:pt idx="9">
                  <c:v>7.75</c:v>
                </c:pt>
              </c:numCache>
            </c:numRef>
          </c:val>
          <c:extLst>
            <c:ext xmlns:c16="http://schemas.microsoft.com/office/drawing/2014/chart" uri="{C3380CC4-5D6E-409C-BE32-E72D297353CC}">
              <c16:uniqueId val="{00000009-82D8-4291-A7F3-BA268092A0E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1134</c:v>
                </c:pt>
                <c:pt idx="5">
                  <c:v>1050</c:v>
                </c:pt>
                <c:pt idx="8">
                  <c:v>1011</c:v>
                </c:pt>
                <c:pt idx="11">
                  <c:v>988</c:v>
                </c:pt>
                <c:pt idx="14">
                  <c:v>968</c:v>
                </c:pt>
              </c:numCache>
            </c:numRef>
          </c:val>
          <c:extLst>
            <c:ext xmlns:c16="http://schemas.microsoft.com/office/drawing/2014/chart" uri="{C3380CC4-5D6E-409C-BE32-E72D297353CC}">
              <c16:uniqueId val="{00000000-1521-4153-8BC2-98888065A99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521-4153-8BC2-98888065A99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2-1521-4153-8BC2-98888065A99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166</c:v>
                </c:pt>
                <c:pt idx="3">
                  <c:v>110</c:v>
                </c:pt>
                <c:pt idx="6">
                  <c:v>17</c:v>
                </c:pt>
                <c:pt idx="9">
                  <c:v>15</c:v>
                </c:pt>
                <c:pt idx="12">
                  <c:v>15</c:v>
                </c:pt>
              </c:numCache>
            </c:numRef>
          </c:val>
          <c:extLst>
            <c:ext xmlns:c16="http://schemas.microsoft.com/office/drawing/2014/chart" uri="{C3380CC4-5D6E-409C-BE32-E72D297353CC}">
              <c16:uniqueId val="{00000003-1521-4153-8BC2-98888065A99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508</c:v>
                </c:pt>
                <c:pt idx="3">
                  <c:v>304</c:v>
                </c:pt>
                <c:pt idx="6">
                  <c:v>281</c:v>
                </c:pt>
                <c:pt idx="9">
                  <c:v>251</c:v>
                </c:pt>
                <c:pt idx="12">
                  <c:v>258</c:v>
                </c:pt>
              </c:numCache>
            </c:numRef>
          </c:val>
          <c:extLst>
            <c:ext xmlns:c16="http://schemas.microsoft.com/office/drawing/2014/chart" uri="{C3380CC4-5D6E-409C-BE32-E72D297353CC}">
              <c16:uniqueId val="{00000004-1521-4153-8BC2-98888065A99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21-4153-8BC2-98888065A99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521-4153-8BC2-98888065A99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926</c:v>
                </c:pt>
                <c:pt idx="3">
                  <c:v>904</c:v>
                </c:pt>
                <c:pt idx="6">
                  <c:v>918</c:v>
                </c:pt>
                <c:pt idx="9">
                  <c:v>942</c:v>
                </c:pt>
                <c:pt idx="12">
                  <c:v>922</c:v>
                </c:pt>
              </c:numCache>
            </c:numRef>
          </c:val>
          <c:extLst>
            <c:ext xmlns:c16="http://schemas.microsoft.com/office/drawing/2014/chart" uri="{C3380CC4-5D6E-409C-BE32-E72D297353CC}">
              <c16:uniqueId val="{00000007-1521-4153-8BC2-98888065A99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468</c:v>
                </c:pt>
                <c:pt idx="2">
                  <c:v>#N/A</c:v>
                </c:pt>
                <c:pt idx="3">
                  <c:v>#N/A</c:v>
                </c:pt>
                <c:pt idx="4">
                  <c:v>269</c:v>
                </c:pt>
                <c:pt idx="5">
                  <c:v>#N/A</c:v>
                </c:pt>
                <c:pt idx="6">
                  <c:v>#N/A</c:v>
                </c:pt>
                <c:pt idx="7">
                  <c:v>205</c:v>
                </c:pt>
                <c:pt idx="8">
                  <c:v>#N/A</c:v>
                </c:pt>
                <c:pt idx="9">
                  <c:v>#N/A</c:v>
                </c:pt>
                <c:pt idx="10">
                  <c:v>220</c:v>
                </c:pt>
                <c:pt idx="11">
                  <c:v>#N/A</c:v>
                </c:pt>
                <c:pt idx="12">
                  <c:v>#N/A</c:v>
                </c:pt>
                <c:pt idx="13">
                  <c:v>227</c:v>
                </c:pt>
                <c:pt idx="14">
                  <c:v>#N/A</c:v>
                </c:pt>
              </c:numCache>
            </c:numRef>
          </c:val>
          <c:smooth val="0"/>
          <c:extLst>
            <c:ext xmlns:c16="http://schemas.microsoft.com/office/drawing/2014/chart" uri="{C3380CC4-5D6E-409C-BE32-E72D297353CC}">
              <c16:uniqueId val="{00000008-1521-4153-8BC2-98888065A99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10114</c:v>
                </c:pt>
                <c:pt idx="5">
                  <c:v>9800</c:v>
                </c:pt>
                <c:pt idx="8">
                  <c:v>10228</c:v>
                </c:pt>
                <c:pt idx="11">
                  <c:v>10057</c:v>
                </c:pt>
                <c:pt idx="14">
                  <c:v>9377</c:v>
                </c:pt>
              </c:numCache>
            </c:numRef>
          </c:val>
          <c:extLst>
            <c:ext xmlns:c16="http://schemas.microsoft.com/office/drawing/2014/chart" uri="{C3380CC4-5D6E-409C-BE32-E72D297353CC}">
              <c16:uniqueId val="{00000000-3016-489C-A6C3-2E831E6FA7E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242</c:v>
                </c:pt>
                <c:pt idx="5">
                  <c:v>196</c:v>
                </c:pt>
                <c:pt idx="8">
                  <c:v>151</c:v>
                </c:pt>
                <c:pt idx="11">
                  <c:v>107</c:v>
                </c:pt>
                <c:pt idx="14">
                  <c:v>68</c:v>
                </c:pt>
              </c:numCache>
            </c:numRef>
          </c:val>
          <c:extLst>
            <c:ext xmlns:c16="http://schemas.microsoft.com/office/drawing/2014/chart" uri="{C3380CC4-5D6E-409C-BE32-E72D297353CC}">
              <c16:uniqueId val="{00000001-3016-489C-A6C3-2E831E6FA7E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6468</c:v>
                </c:pt>
                <c:pt idx="5">
                  <c:v>6820</c:v>
                </c:pt>
                <c:pt idx="8">
                  <c:v>7245</c:v>
                </c:pt>
                <c:pt idx="11">
                  <c:v>8796</c:v>
                </c:pt>
                <c:pt idx="14">
                  <c:v>10072</c:v>
                </c:pt>
              </c:numCache>
            </c:numRef>
          </c:val>
          <c:extLst>
            <c:ext xmlns:c16="http://schemas.microsoft.com/office/drawing/2014/chart" uri="{C3380CC4-5D6E-409C-BE32-E72D297353CC}">
              <c16:uniqueId val="{00000002-3016-489C-A6C3-2E831E6FA7E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016-489C-A6C3-2E831E6FA7E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016-489C-A6C3-2E831E6FA7E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12</c:v>
                </c:pt>
                <c:pt idx="3">
                  <c:v>14</c:v>
                </c:pt>
                <c:pt idx="6">
                  <c:v>0</c:v>
                </c:pt>
                <c:pt idx="9">
                  <c:v>0</c:v>
                </c:pt>
                <c:pt idx="12">
                  <c:v>0</c:v>
                </c:pt>
              </c:numCache>
            </c:numRef>
          </c:val>
          <c:extLst>
            <c:ext xmlns:c16="http://schemas.microsoft.com/office/drawing/2014/chart" uri="{C3380CC4-5D6E-409C-BE32-E72D297353CC}">
              <c16:uniqueId val="{00000005-3016-489C-A6C3-2E831E6FA7E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2904</c:v>
                </c:pt>
                <c:pt idx="3">
                  <c:v>2883</c:v>
                </c:pt>
                <c:pt idx="6">
                  <c:v>2898</c:v>
                </c:pt>
                <c:pt idx="9">
                  <c:v>2962</c:v>
                </c:pt>
                <c:pt idx="12">
                  <c:v>3001</c:v>
                </c:pt>
              </c:numCache>
            </c:numRef>
          </c:val>
          <c:extLst>
            <c:ext xmlns:c16="http://schemas.microsoft.com/office/drawing/2014/chart" uri="{C3380CC4-5D6E-409C-BE32-E72D297353CC}">
              <c16:uniqueId val="{00000006-3016-489C-A6C3-2E831E6FA7E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209</c:v>
                </c:pt>
                <c:pt idx="3">
                  <c:v>101</c:v>
                </c:pt>
                <c:pt idx="6">
                  <c:v>83</c:v>
                </c:pt>
                <c:pt idx="9">
                  <c:v>70</c:v>
                </c:pt>
                <c:pt idx="12">
                  <c:v>53</c:v>
                </c:pt>
              </c:numCache>
            </c:numRef>
          </c:val>
          <c:extLst>
            <c:ext xmlns:c16="http://schemas.microsoft.com/office/drawing/2014/chart" uri="{C3380CC4-5D6E-409C-BE32-E72D297353CC}">
              <c16:uniqueId val="{00000007-3016-489C-A6C3-2E831E6FA7E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4628</c:v>
                </c:pt>
                <c:pt idx="3">
                  <c:v>3809</c:v>
                </c:pt>
                <c:pt idx="6">
                  <c:v>3028</c:v>
                </c:pt>
                <c:pt idx="9">
                  <c:v>2874</c:v>
                </c:pt>
                <c:pt idx="12">
                  <c:v>2482</c:v>
                </c:pt>
              </c:numCache>
            </c:numRef>
          </c:val>
          <c:extLst>
            <c:ext xmlns:c16="http://schemas.microsoft.com/office/drawing/2014/chart" uri="{C3380CC4-5D6E-409C-BE32-E72D297353CC}">
              <c16:uniqueId val="{00000008-3016-489C-A6C3-2E831E6FA7E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9-3016-489C-A6C3-2E831E6FA7E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9487</c:v>
                </c:pt>
                <c:pt idx="3">
                  <c:v>9694</c:v>
                </c:pt>
                <c:pt idx="6">
                  <c:v>11608</c:v>
                </c:pt>
                <c:pt idx="9">
                  <c:v>12665</c:v>
                </c:pt>
                <c:pt idx="12">
                  <c:v>12269</c:v>
                </c:pt>
              </c:numCache>
            </c:numRef>
          </c:val>
          <c:extLst>
            <c:ext xmlns:c16="http://schemas.microsoft.com/office/drawing/2014/chart" uri="{C3380CC4-5D6E-409C-BE32-E72D297353CC}">
              <c16:uniqueId val="{0000000A-3016-489C-A6C3-2E831E6FA7E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418</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016-489C-A6C3-2E831E6FA7E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772</c:v>
                </c:pt>
                <c:pt idx="1">
                  <c:v>912</c:v>
                </c:pt>
                <c:pt idx="2">
                  <c:v>927</c:v>
                </c:pt>
              </c:numCache>
            </c:numRef>
          </c:val>
          <c:extLst>
            <c:ext xmlns:c16="http://schemas.microsoft.com/office/drawing/2014/chart" uri="{C3380CC4-5D6E-409C-BE32-E72D297353CC}">
              <c16:uniqueId val="{00000000-8D70-4AC0-822F-FACDF630EDB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1000</c:v>
                </c:pt>
                <c:pt idx="1">
                  <c:v>1213</c:v>
                </c:pt>
                <c:pt idx="2">
                  <c:v>1264</c:v>
                </c:pt>
              </c:numCache>
            </c:numRef>
          </c:val>
          <c:extLst>
            <c:ext xmlns:c16="http://schemas.microsoft.com/office/drawing/2014/chart" uri="{C3380CC4-5D6E-409C-BE32-E72D297353CC}">
              <c16:uniqueId val="{00000001-8D70-4AC0-822F-FACDF630EDB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5078</c:v>
                </c:pt>
                <c:pt idx="1">
                  <c:v>6257</c:v>
                </c:pt>
                <c:pt idx="2">
                  <c:v>7368</c:v>
                </c:pt>
              </c:numCache>
            </c:numRef>
          </c:val>
          <c:extLst>
            <c:ext xmlns:c16="http://schemas.microsoft.com/office/drawing/2014/chart" uri="{C3380CC4-5D6E-409C-BE32-E72D297353CC}">
              <c16:uniqueId val="{00000002-8D70-4AC0-822F-FACDF630EDB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{E96F1051-E258-46C7-9757-50DC32FDA06F}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2AA-494E-9C43-4F216A952ED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{1A0BF4E5-0251-40A2-AB1E-F5BB14FAAAF5}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2AA-494E-9C43-4F216A952ED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{B5CCF617-8BA4-44B9-B21B-F2EC1D86A60C}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2AA-494E-9C43-4F216A952ED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{A9B02CC4-E52B-4914-B1F4-CD9904FE2985}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2AA-494E-9C43-4F216A952ED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{894A339A-556C-40EA-9C9D-1D972682F050}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2AA-494E-9C43-4F216A952ED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{048714DE-B947-4CB9-BEB6-337A0A4548C1}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2AA-494E-9C43-4F216A952ED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{101D3C48-D653-4DAD-A959-86C3A5D4C901}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2AA-494E-9C43-4F216A952ED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{0DDB5B2F-E480-4F48-9846-610EF863EEAD}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2AA-494E-9C43-4F216A952ED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{A310DF45-F364-4E35-8B25-DDEB6B3DE9A1}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2AA-494E-9C43-4F216A952ED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63.2</c:v>
                </c:pt>
                <c:pt idx="8">
                  <c:v>64.599999999999994</c:v>
                </c:pt>
                <c:pt idx="16">
                  <c:v>65.599999999999994</c:v>
                </c:pt>
                <c:pt idx="24">
                  <c:v>64.8</c:v>
                </c:pt>
                <c:pt idx="32">
                  <c:v>66</c:v>
                </c:pt>
              </c:numCache>
            </c:numRef>
          </c:xVal>
          <c:yVal>
            <c:numRef>
              <c:f>公会計指標分析・財政指標組合せ分析表!$BP$51:$DC$51</c:f>
              <c:numCache>
                <c:formatCode>#,##0.0;"▲ "#,##0.0</c:formatCode>
                <c:ptCount val="40"/>
                <c:pt idx="0">
                  <c:v>5.4</c:v>
                </c:pt>
              </c:numCache>
            </c:numRef>
          </c:yVal>
          <c:smooth val="0"/>
          <c:extLst>
            <c:ext xmlns:c16="http://schemas.microsoft.com/office/drawing/2014/chart" uri="{C3380CC4-5D6E-409C-BE32-E72D297353CC}">
              <c16:uniqueId val="{00000009-32AA-494E-9C43-4F216A952ED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{363C2CAA-5D83-4E3F-8EA5-2E94D3369693}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2AA-494E-9C43-4F216A952ED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{17B57917-8EDF-4083-ACB8-D50278813908}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2AA-494E-9C43-4F216A952ED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{7A10550C-4555-4B42-8C5C-62B57F0BD6F2}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2AA-494E-9C43-4F216A952ED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{E7282382-E579-4FCB-9583-43323D72A00B}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2AA-494E-9C43-4F216A952ED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{F304E568-8F1A-499B-80E2-756B8984E4F7}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2AA-494E-9C43-4F216A952ED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{04C1AF5E-807F-47A1-83D9-F3B74FCB3FE1}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2AA-494E-9C43-4F216A952ED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{9EFA3A97-7E56-45A1-9641-E362FB9008FA}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2AA-494E-9C43-4F216A952ED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{AA35B4F6-3790-477B-989A-21FBF97EDDD7}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2AA-494E-9C43-4F216A952ED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{C39594D8-6E1C-4BE6-8F4E-2F96AF0A5501}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2AA-494E-9C43-4F216A952ED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58.5</c:v>
                </c:pt>
                <c:pt idx="16">
                  <c:v>58.9</c:v>
                </c:pt>
                <c:pt idx="24">
                  <c:v>61.5</c:v>
                </c:pt>
                <c:pt idx="32">
                  <c:v>62.3</c:v>
                </c:pt>
              </c:numCache>
            </c:numRef>
          </c:xVal>
          <c:yVal>
            <c:numRef>
              <c:f>公会計指標分析・財政指標組合せ分析表!$BP$55:$DC$55</c:f>
              <c:numCache>
                <c:formatCode>#,##0.0;"▲ "#,##0.0</c:formatCode>
                <c:ptCount val="40"/>
                <c:pt idx="0">
                  <c:v>15.3</c:v>
                </c:pt>
                <c:pt idx="8">
                  <c:v>14.9</c:v>
                </c:pt>
                <c:pt idx="16">
                  <c:v>14.5</c:v>
                </c:pt>
                <c:pt idx="24">
                  <c:v>13.3</c:v>
                </c:pt>
                <c:pt idx="32">
                  <c:v>5.4</c:v>
                </c:pt>
              </c:numCache>
            </c:numRef>
          </c:yVal>
          <c:smooth val="0"/>
          <c:extLst>
            <c:ext xmlns:c16="http://schemas.microsoft.com/office/drawing/2014/chart" uri="{C3380CC4-5D6E-409C-BE32-E72D297353CC}">
              <c16:uniqueId val="{00000013-32AA-494E-9C43-4F216A952ED0}"/>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7"/>
          <c:min val="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{026173FB-27C7-4464-80C7-A0CCCA1A0D57}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3AB-466E-8CA9-49A3732FFE1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{58FEC5BD-F02B-409D-BC2F-AFCEB28873AD}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3AB-466E-8CA9-49A3732FFE1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{FAD9098E-015C-49F0-B17F-C58840C13E06}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3AB-466E-8CA9-49A3732FFE1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{E2473805-1106-4594-B949-0384C7B57AA0}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3AB-466E-8CA9-49A3732FFE1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{C467826E-0B4F-4FF3-8945-D702031B9A54}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3AB-466E-8CA9-49A3732FFE1B}"/>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{EFCD4EC1-3200-4094-937D-0F599C867977}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3AB-466E-8CA9-49A3732FFE1B}"/>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{CDCE6971-14F4-4A0C-99FE-0E15048E0232}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3AB-466E-8CA9-49A3732FFE1B}"/>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{6146F543-71EA-4E82-94F4-A94DADEB362D}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3AB-466E-8CA9-49A3732FFE1B}"/>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{298251AF-958D-4E59-A89B-832791A2747A}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3AB-466E-8CA9-49A3732FFE1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5.4</c:v>
                </c:pt>
                <c:pt idx="8">
                  <c:v>4.8</c:v>
                </c:pt>
                <c:pt idx="16">
                  <c:v>4</c:v>
                </c:pt>
                <c:pt idx="24">
                  <c:v>2.9</c:v>
                </c:pt>
                <c:pt idx="32">
                  <c:v>2.6</c:v>
                </c:pt>
              </c:numCache>
            </c:numRef>
          </c:xVal>
          <c:yVal>
            <c:numRef>
              <c:f>公会計指標分析・財政指標組合せ分析表!$BP$73:$DC$73</c:f>
              <c:numCache>
                <c:formatCode>#,##0.0;"▲ "#,##0.0</c:formatCode>
                <c:ptCount val="40"/>
                <c:pt idx="0">
                  <c:v>5.4</c:v>
                </c:pt>
              </c:numCache>
            </c:numRef>
          </c:yVal>
          <c:smooth val="0"/>
          <c:extLst>
            <c:ext xmlns:c16="http://schemas.microsoft.com/office/drawing/2014/chart" uri="{C3380CC4-5D6E-409C-BE32-E72D297353CC}">
              <c16:uniqueId val="{00000009-23AB-466E-8CA9-49A3732FFE1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3633060188080394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{CBD685ED-06E5-41AD-B413-256BB2CAA239}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3AB-466E-8CA9-49A3732FFE1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{6EBD61FF-B86C-4E89-95D4-1788A5CF6186}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3AB-466E-8CA9-49A3732FFE1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{106E9ED8-FBCF-4B89-8A50-06A3B7753F6D}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3AB-466E-8CA9-49A3732FFE1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{729BFF22-F1CE-4DB2-9F8A-7D5575E83A15}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3AB-466E-8CA9-49A3732FFE1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{CFE024FB-63E5-4554-807F-7ED91C834952}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3AB-466E-8CA9-49A3732FFE1B}"/>
                </c:ext>
              </c:extLst>
            </c:dLbl>
            <c:dLbl>
              <c:idx val="8"/>
              <c:layout>
                <c:manualLayout>
                  <c:x val="0"/>
                  <c:y val="9.7403464741247219E-4"/>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{9B2AA27C-A7A8-4C66-A612-7C6FF9CB2D04}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3AB-466E-8CA9-49A3732FFE1B}"/>
                </c:ext>
              </c:extLst>
            </c:dLbl>
            <c:dLbl>
              <c:idx val="16"/>
              <c:layout>
                <c:manualLayout>
                  <c:x val="0"/>
                  <c:y val="-1.4606409860354039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{1E5D359F-3582-423B-A11F-073E3EAFE11B}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3AB-466E-8CA9-49A3732FFE1B}"/>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{F4FA0E88-4673-4A9A-8A05-BE0D47DEE48C}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3AB-466E-8CA9-49A3732FFE1B}"/>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{6EE90257-E9DA-4ABA-8F3F-AAF0F04367B8}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3AB-466E-8CA9-49A3732FFE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8.4</c:v>
                </c:pt>
                <c:pt idx="24">
                  <c:v>8.4</c:v>
                </c:pt>
                <c:pt idx="32">
                  <c:v>8.4</c:v>
                </c:pt>
              </c:numCache>
            </c:numRef>
          </c:xVal>
          <c:yVal>
            <c:numRef>
              <c:f>公会計指標分析・財政指標組合せ分析表!$BP$77:$DC$77</c:f>
              <c:numCache>
                <c:formatCode>#,##0.0;"▲ "#,##0.0</c:formatCode>
                <c:ptCount val="40"/>
                <c:pt idx="0">
                  <c:v>15.3</c:v>
                </c:pt>
                <c:pt idx="8">
                  <c:v>14.9</c:v>
                </c:pt>
                <c:pt idx="16">
                  <c:v>14.5</c:v>
                </c:pt>
                <c:pt idx="24">
                  <c:v>13.3</c:v>
                </c:pt>
                <c:pt idx="32">
                  <c:v>5.4</c:v>
                </c:pt>
              </c:numCache>
            </c:numRef>
          </c:yVal>
          <c:smooth val="0"/>
          <c:extLst>
            <c:ext xmlns:c16="http://schemas.microsoft.com/office/drawing/2014/chart" uri="{C3380CC4-5D6E-409C-BE32-E72D297353CC}">
              <c16:uniqueId val="{00000013-23AB-466E-8CA9-49A3732FFE1B}"/>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7"/>
          <c:min val="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28,867
28,690
438.79
24,037,074
23,095,065
736,200
9,159,398
12,269,098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全国平均を大きく上回る高齢化率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％や人口減少に加え、農業以外に中心となる産業がなく、地方交付税や国・県支出金に対する依存割合が高い脆弱な財政基盤であるため、類似団体平均を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今後も行財政改革を実施することで行政の効率化を図り、移住支援や企業誘致の推進等により更なる歳入確保に努める。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162378</xdr:rowOff>
    </xdr:from>
    <xdr:to>
      <xdr:col>23</xdr:col>
      <xdr:colOff>133350</xdr:colOff>
      <xdr:row>41</xdr:row>
      <xdr:rowOff>162378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91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162378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573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162378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1573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162378</xdr:rowOff>
    </xdr:from>
    <xdr:to>
      <xdr:col>11</xdr:col>
      <xdr:colOff>31750</xdr:colOff>
      <xdr:row>41</xdr:row>
      <xdr:rowOff>162378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9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83655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111578</xdr:rowOff>
    </xdr:from>
    <xdr:to>
      <xdr:col>19</xdr:col>
      <xdr:colOff>184150</xdr:colOff>
      <xdr:row>42</xdr:row>
      <xdr:rowOff>41728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111578</xdr:rowOff>
    </xdr:from>
    <xdr:to>
      <xdr:col>11</xdr:col>
      <xdr:colOff>82550</xdr:colOff>
      <xdr:row>42</xdr:row>
      <xdr:rowOff>41728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26505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歳出における経常経費充当一般財源は、前年度に比べ扶助費が</a:t>
          </a: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％減、人件費が</a:t>
          </a: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％減となったものの、維持補修費が</a:t>
          </a: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14.2</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％増、補助費等が</a:t>
          </a: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7.9</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％増となった。また、歳入における経常一般財源は、市税</a:t>
          </a:r>
          <a:r>
            <a:rPr kumimoji="1" lang="ja-JP" altLang="ja-JP" sz="1100" b="1"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％増となったものの、普通交付税</a:t>
          </a:r>
          <a:r>
            <a:rPr kumimoji="1" lang="ja-JP" altLang="ja-JP" sz="1100" b="1"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19.3</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％減等により全体で</a:t>
          </a: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％減になったことから、経常収支比率は前年度比</a:t>
          </a: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増</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88.8</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b="1">
            <a:effectLst/>
            <a:latin typeface="ＭＳ Ｐゴシック" panose="020B0600070205080204" pitchFamily="50" charset="-128"/>
            <a:ea typeface="ＭＳ Ｐゴシック" panose="020B0600070205080204" pitchFamily="50" charset="-128"/>
          </a:endParaRPr>
        </a:p>
        <a:p>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　今後も行財政改革を推進し、定員管理の適正化や市債の適正発行等により、人件費や公債費の抑制を図るとともに、扶助費についても資格審査等の適正化を行い、経常経費の削減に努める。</a:t>
          </a:r>
          <a:endParaRPr lang="ja-JP" altLang="ja-JP" sz="1400" b="1">
            <a:effectLst/>
            <a:latin typeface="ＭＳ Ｐゴシック" panose="020B0600070205080204" pitchFamily="50" charset="-128"/>
            <a:ea typeface="ＭＳ Ｐゴシック" panose="020B0600070205080204" pitchFamily="50" charset="-128"/>
          </a:endParaRPr>
        </a:p>
        <a:p>
          <a:endParaRPr kumimoji="1" lang="ja-JP" altLang="en-US" sz="1300" b="1">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2794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84232"/>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13462</xdr:rowOff>
    </xdr:from>
    <xdr:to>
      <xdr:col>23</xdr:col>
      <xdr:colOff>133350</xdr:colOff>
      <xdr:row>60</xdr:row>
      <xdr:rowOff>150876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129012"/>
          <a:ext cx="8382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103395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6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13462</xdr:rowOff>
    </xdr:from>
    <xdr:to>
      <xdr:col>19</xdr:col>
      <xdr:colOff>133350</xdr:colOff>
      <xdr:row>61</xdr:row>
      <xdr:rowOff>8382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129012"/>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97790</xdr:rowOff>
    </xdr:from>
    <xdr:to>
      <xdr:col>19</xdr:col>
      <xdr:colOff>184150</xdr:colOff>
      <xdr:row>60</xdr:row>
      <xdr:rowOff>27940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12717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29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8382</xdr:rowOff>
    </xdr:from>
    <xdr:to>
      <xdr:col>15</xdr:col>
      <xdr:colOff>82550</xdr:colOff>
      <xdr:row>63</xdr:row>
      <xdr:rowOff>51562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466832"/>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169926</xdr:rowOff>
    </xdr:from>
    <xdr:to>
      <xdr:col>15</xdr:col>
      <xdr:colOff>133350</xdr:colOff>
      <xdr:row>62</xdr:row>
      <xdr:rowOff>100076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84853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51562</xdr:rowOff>
    </xdr:from>
    <xdr:to>
      <xdr:col>11</xdr:col>
      <xdr:colOff>31750</xdr:colOff>
      <xdr:row>64</xdr:row>
      <xdr:rowOff>44196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85291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104648</xdr:rowOff>
    </xdr:from>
    <xdr:to>
      <xdr:col>11</xdr:col>
      <xdr:colOff>82550</xdr:colOff>
      <xdr:row>63</xdr:row>
      <xdr:rowOff>34798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44975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37084</xdr:rowOff>
    </xdr:from>
    <xdr:to>
      <xdr:col>7</xdr:col>
      <xdr:colOff>31750</xdr:colOff>
      <xdr:row>62</xdr:row>
      <xdr:rowOff>138684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148861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100076</xdr:rowOff>
    </xdr:from>
    <xdr:to>
      <xdr:col>23</xdr:col>
      <xdr:colOff>184150</xdr:colOff>
      <xdr:row>61</xdr:row>
      <xdr:rowOff>30226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116603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23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134112</xdr:rowOff>
    </xdr:from>
    <xdr:to>
      <xdr:col>19</xdr:col>
      <xdr:colOff>184150</xdr:colOff>
      <xdr:row>59</xdr:row>
      <xdr:rowOff>64262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07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74439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847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129032</xdr:rowOff>
    </xdr:from>
    <xdr:to>
      <xdr:col>15</xdr:col>
      <xdr:colOff>133350</xdr:colOff>
      <xdr:row>61</xdr:row>
      <xdr:rowOff>59182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69359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762</xdr:rowOff>
    </xdr:from>
    <xdr:to>
      <xdr:col>11</xdr:col>
      <xdr:colOff>82550</xdr:colOff>
      <xdr:row>63</xdr:row>
      <xdr:rowOff>102362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87139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164846</xdr:rowOff>
    </xdr:from>
    <xdr:to>
      <xdr:col>7</xdr:col>
      <xdr:colOff>31750</xdr:colOff>
      <xdr:row>64</xdr:row>
      <xdr:rowOff>94996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79773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[223,442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1">
              <a:solidFill>
                <a:schemeClr val="dk1"/>
              </a:solidFill>
              <a:effectLst/>
              <a:latin typeface="+mn-lt"/>
              <a:ea typeface="+mn-ea"/>
              <a:cs typeface="+mn-cs"/>
            </a:rPr>
            <a:t>　</a:t>
          </a:r>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毎年度金額が増加してきており、前年度比</a:t>
          </a:r>
          <a:r>
            <a:rPr kumimoji="1" lang="en-US" altLang="ja-JP" sz="1200" b="1">
              <a:solidFill>
                <a:schemeClr val="dk1"/>
              </a:solidFill>
              <a:effectLst/>
              <a:latin typeface="ＭＳ Ｐゴシック" panose="020B0600070205080204" pitchFamily="50" charset="-128"/>
              <a:ea typeface="ＭＳ Ｐゴシック" panose="020B0600070205080204" pitchFamily="50" charset="-128"/>
              <a:cs typeface="+mn-cs"/>
            </a:rPr>
            <a:t>6,543</a:t>
          </a:r>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円増の</a:t>
          </a:r>
          <a:r>
            <a:rPr kumimoji="1" lang="en-US" altLang="ja-JP" sz="1200" b="1">
              <a:solidFill>
                <a:schemeClr val="dk1"/>
              </a:solidFill>
              <a:effectLst/>
              <a:latin typeface="ＭＳ Ｐゴシック" panose="020B0600070205080204" pitchFamily="50" charset="-128"/>
              <a:ea typeface="ＭＳ Ｐゴシック" panose="020B0600070205080204" pitchFamily="50" charset="-128"/>
              <a:cs typeface="+mn-cs"/>
            </a:rPr>
            <a:t>223,442</a:t>
          </a:r>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円となった。また、全国平均・宮崎県平均と比較すると大幅に上回っている状態である。この要因として、給与水準は類似団体等よりも低いものの、消防業務を直営で行っていること、山間部を抱えた広大な面積を有することから農林水産業・商工観光・土木関係の職員数が類似団体平均より多いことや、職員代替の会計年度任用職員数の増加等により人件費が高くなっているためと考えられる。</a:t>
          </a:r>
          <a:endParaRPr lang="ja-JP" altLang="ja-JP" sz="1200" b="1">
            <a:effectLst/>
            <a:latin typeface="ＭＳ Ｐゴシック" panose="020B0600070205080204" pitchFamily="50" charset="-128"/>
            <a:ea typeface="ＭＳ Ｐゴシック" panose="020B0600070205080204" pitchFamily="50" charset="-128"/>
          </a:endParaRPr>
        </a:p>
        <a:p>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　今後も組織の簡素合理化、事務事業の見直しの推進等により、定員管理の適正化を図り、人件費・物件費の抑制に努める。</a:t>
          </a:r>
          <a:endParaRPr lang="ja-JP" altLang="ja-JP" sz="1200" b="1">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118151</xdr:rowOff>
    </xdr:from>
    <xdr:to>
      <xdr:col>23</xdr:col>
      <xdr:colOff>133350</xdr:colOff>
      <xdr:row>87</xdr:row>
      <xdr:rowOff>58527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5601"/>
          <a:ext cx="0" cy="969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30604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494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58527</xdr:rowOff>
    </xdr:from>
    <xdr:to>
      <xdr:col>24</xdr:col>
      <xdr:colOff>12700</xdr:colOff>
      <xdr:row>87</xdr:row>
      <xdr:rowOff>58527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97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33078</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118151</xdr:rowOff>
    </xdr:from>
    <xdr:to>
      <xdr:col>24</xdr:col>
      <xdr:colOff>12700</xdr:colOff>
      <xdr:row>81</xdr:row>
      <xdr:rowOff>118151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5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43455</xdr:rowOff>
    </xdr:from>
    <xdr:to>
      <xdr:col>23</xdr:col>
      <xdr:colOff>133350</xdr:colOff>
      <xdr:row>84</xdr:row>
      <xdr:rowOff>75031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445255"/>
          <a:ext cx="838200" cy="3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102576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61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86049</xdr:rowOff>
    </xdr:from>
    <xdr:to>
      <xdr:col>23</xdr:col>
      <xdr:colOff>184150</xdr:colOff>
      <xdr:row>84</xdr:row>
      <xdr:rowOff>16199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1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113283</xdr:rowOff>
    </xdr:from>
    <xdr:to>
      <xdr:col>19</xdr:col>
      <xdr:colOff>133350</xdr:colOff>
      <xdr:row>84</xdr:row>
      <xdr:rowOff>43455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43633"/>
          <a:ext cx="889000" cy="10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51794</xdr:rowOff>
    </xdr:from>
    <xdr:to>
      <xdr:col>19</xdr:col>
      <xdr:colOff>184150</xdr:colOff>
      <xdr:row>83</xdr:row>
      <xdr:rowOff>153394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28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163571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51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22844</xdr:rowOff>
    </xdr:from>
    <xdr:to>
      <xdr:col>15</xdr:col>
      <xdr:colOff>82550</xdr:colOff>
      <xdr:row>83</xdr:row>
      <xdr:rowOff>113283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53194"/>
          <a:ext cx="889000" cy="9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21197</xdr:rowOff>
    </xdr:from>
    <xdr:to>
      <xdr:col>15</xdr:col>
      <xdr:colOff>133350</xdr:colOff>
      <xdr:row>83</xdr:row>
      <xdr:rowOff>122797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25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132974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20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161139</xdr:rowOff>
    </xdr:from>
    <xdr:to>
      <xdr:col>11</xdr:col>
      <xdr:colOff>31750</xdr:colOff>
      <xdr:row>83</xdr:row>
      <xdr:rowOff>22844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20039"/>
          <a:ext cx="889000" cy="3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131294</xdr:rowOff>
    </xdr:from>
    <xdr:to>
      <xdr:col>11</xdr:col>
      <xdr:colOff>82550</xdr:colOff>
      <xdr:row>83</xdr:row>
      <xdr:rowOff>61444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9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71621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5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91861</xdr:rowOff>
    </xdr:from>
    <xdr:to>
      <xdr:col>7</xdr:col>
      <xdr:colOff>31750</xdr:colOff>
      <xdr:row>83</xdr:row>
      <xdr:rowOff>22011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5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32188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19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24231</xdr:rowOff>
    </xdr:from>
    <xdr:to>
      <xdr:col>23</xdr:col>
      <xdr:colOff>184150</xdr:colOff>
      <xdr:row>84</xdr:row>
      <xdr:rowOff>125831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2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167758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9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164105</xdr:rowOff>
    </xdr:from>
    <xdr:to>
      <xdr:col>19</xdr:col>
      <xdr:colOff>184150</xdr:colOff>
      <xdr:row>84</xdr:row>
      <xdr:rowOff>94255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9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79032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80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62483</xdr:rowOff>
    </xdr:from>
    <xdr:to>
      <xdr:col>15</xdr:col>
      <xdr:colOff>133350</xdr:colOff>
      <xdr:row>83</xdr:row>
      <xdr:rowOff>164083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9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148860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79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143494</xdr:rowOff>
    </xdr:from>
    <xdr:to>
      <xdr:col>11</xdr:col>
      <xdr:colOff>82550</xdr:colOff>
      <xdr:row>83</xdr:row>
      <xdr:rowOff>73644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0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58421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8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110339</xdr:rowOff>
    </xdr:from>
    <xdr:to>
      <xdr:col>7</xdr:col>
      <xdr:colOff>31750</xdr:colOff>
      <xdr:row>83</xdr:row>
      <xdr:rowOff>40489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6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25266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97.0</a:t>
          </a:r>
          <a:r>
            <a:rPr kumimoji="1" lang="ja-JP" altLang="en-US" sz="1300">
              <a:latin typeface="ＭＳ Ｐゴシック" panose="020B0600070205080204" pitchFamily="50" charset="-128"/>
              <a:ea typeface="ＭＳ Ｐゴシック" panose="020B0600070205080204" pitchFamily="50" charset="-128"/>
            </a:rPr>
            <a:t>を割り込み</a:t>
          </a:r>
          <a:r>
            <a:rPr kumimoji="1" lang="en-US" altLang="ja-JP" sz="1300">
              <a:latin typeface="ＭＳ Ｐゴシック" panose="020B0600070205080204" pitchFamily="50" charset="-128"/>
              <a:ea typeface="ＭＳ Ｐゴシック" panose="020B0600070205080204" pitchFamily="50" charset="-128"/>
            </a:rPr>
            <a:t>96.9</a:t>
          </a:r>
          <a:r>
            <a:rPr kumimoji="1" lang="ja-JP" altLang="en-US" sz="1300">
              <a:latin typeface="ＭＳ Ｐゴシック" panose="020B0600070205080204" pitchFamily="50" charset="-128"/>
              <a:ea typeface="ＭＳ Ｐゴシック" panose="020B0600070205080204" pitchFamily="50" charset="-128"/>
            </a:rPr>
            <a:t>となり、類似団体平均を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ポイント、全国市平均を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ポイント下回る結果となった。</a:t>
          </a:r>
        </a:p>
        <a:p>
          <a:r>
            <a:rPr kumimoji="1" lang="ja-JP" altLang="en-US" sz="1300">
              <a:latin typeface="ＭＳ Ｐゴシック" panose="020B0600070205080204" pitchFamily="50" charset="-128"/>
              <a:ea typeface="ＭＳ Ｐゴシック" panose="020B0600070205080204" pitchFamily="50" charset="-128"/>
            </a:rPr>
            <a:t>　人事評価の結果が反映される昇給制度を確立するなど適正化に努める。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88</xdr:row>
      <xdr:rowOff>137886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94921"/>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14514</xdr:rowOff>
    </xdr:from>
    <xdr:to>
      <xdr:col>81</xdr:col>
      <xdr:colOff>44450</xdr:colOff>
      <xdr:row>85</xdr:row>
      <xdr:rowOff>31750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58776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48986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6050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119034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9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48986</xdr:rowOff>
    </xdr:from>
    <xdr:to>
      <xdr:col>72</xdr:col>
      <xdr:colOff>203200</xdr:colOff>
      <xdr:row>85</xdr:row>
      <xdr:rowOff>135164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62223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48986</xdr:rowOff>
    </xdr:from>
    <xdr:to>
      <xdr:col>68</xdr:col>
      <xdr:colOff>152400</xdr:colOff>
      <xdr:row>85</xdr:row>
      <xdr:rowOff>135164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62223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151691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169636</xdr:rowOff>
    </xdr:from>
    <xdr:to>
      <xdr:col>73</xdr:col>
      <xdr:colOff>44450</xdr:colOff>
      <xdr:row>85</xdr:row>
      <xdr:rowOff>99786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109963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109963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令和４年４月１日の職員数は</a:t>
          </a:r>
          <a:r>
            <a:rPr kumimoji="1" lang="en-US" altLang="ja-JP" sz="1300">
              <a:latin typeface="ＭＳ Ｐゴシック" panose="020B0600070205080204" pitchFamily="50" charset="-128"/>
              <a:ea typeface="ＭＳ Ｐゴシック" panose="020B0600070205080204" pitchFamily="50" charset="-128"/>
            </a:rPr>
            <a:t>330</a:t>
          </a:r>
          <a:r>
            <a:rPr kumimoji="1" lang="ja-JP" altLang="en-US" sz="1300">
              <a:latin typeface="ＭＳ Ｐゴシック" panose="020B0600070205080204" pitchFamily="50" charset="-128"/>
              <a:ea typeface="ＭＳ Ｐゴシック" panose="020B0600070205080204" pitchFamily="50" charset="-128"/>
            </a:rPr>
            <a:t>人、人口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a:t>
          </a:r>
          <a:r>
            <a:rPr kumimoji="1" lang="en-US" altLang="ja-JP" sz="1300">
              <a:latin typeface="ＭＳ Ｐゴシック" panose="020B0600070205080204" pitchFamily="50" charset="-128"/>
              <a:ea typeface="ＭＳ Ｐゴシック" panose="020B0600070205080204" pitchFamily="50" charset="-128"/>
            </a:rPr>
            <a:t>11.43</a:t>
          </a:r>
          <a:r>
            <a:rPr kumimoji="1" lang="ja-JP" altLang="en-US" sz="1300">
              <a:latin typeface="ＭＳ Ｐゴシック" panose="020B0600070205080204" pitchFamily="50" charset="-128"/>
              <a:ea typeface="ＭＳ Ｐゴシック" panose="020B0600070205080204" pitchFamily="50" charset="-128"/>
            </a:rPr>
            <a:t>人で類似団体平均を</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人、全国平均を</a:t>
          </a:r>
          <a:r>
            <a:rPr kumimoji="1" lang="en-US" altLang="ja-JP" sz="1300">
              <a:latin typeface="ＭＳ Ｐゴシック" panose="020B0600070205080204" pitchFamily="50" charset="-128"/>
              <a:ea typeface="ＭＳ Ｐゴシック" panose="020B0600070205080204" pitchFamily="50" charset="-128"/>
            </a:rPr>
            <a:t>3.18</a:t>
          </a:r>
          <a:r>
            <a:rPr kumimoji="1" lang="ja-JP" altLang="en-US" sz="1300">
              <a:latin typeface="ＭＳ Ｐゴシック" panose="020B0600070205080204" pitchFamily="50" charset="-128"/>
              <a:ea typeface="ＭＳ Ｐゴシック" panose="020B0600070205080204" pitchFamily="50" charset="-128"/>
            </a:rPr>
            <a:t>人、宮崎県平均を</a:t>
          </a:r>
          <a:r>
            <a:rPr kumimoji="1" lang="en-US" altLang="ja-JP" sz="1300">
              <a:latin typeface="ＭＳ Ｐゴシック" panose="020B0600070205080204" pitchFamily="50" charset="-128"/>
              <a:ea typeface="ＭＳ Ｐゴシック" panose="020B0600070205080204" pitchFamily="50" charset="-128"/>
            </a:rPr>
            <a:t>3.51</a:t>
          </a:r>
          <a:r>
            <a:rPr kumimoji="1" lang="ja-JP" altLang="en-US" sz="1300">
              <a:latin typeface="ＭＳ Ｐゴシック" panose="020B0600070205080204" pitchFamily="50" charset="-128"/>
              <a:ea typeface="ＭＳ Ｐゴシック" panose="020B0600070205080204" pitchFamily="50" charset="-128"/>
            </a:rPr>
            <a:t>人上回り、その差も前年度より大きくなっている。</a:t>
          </a:r>
        </a:p>
        <a:p>
          <a:r>
            <a:rPr kumimoji="1" lang="ja-JP" altLang="en-US" sz="1300">
              <a:latin typeface="ＭＳ Ｐゴシック" panose="020B0600070205080204" pitchFamily="50" charset="-128"/>
              <a:ea typeface="ＭＳ Ｐゴシック" panose="020B0600070205080204" pitchFamily="50" charset="-128"/>
            </a:rPr>
            <a:t>　要因としては、市の面積が広大で各地区に支所を配置していること、消防業務が直営であることや、農林水産業・商工観光・土木関係の職員数が類似団体よりも多いことなど考えられる。今後も行財政大綱に基づき、組織体制の整理合理化や職員の計画的採用などを進め、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86904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2466"/>
          <a:ext cx="0" cy="14615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58981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86904</xdr:rowOff>
    </xdr:from>
    <xdr:to>
      <xdr:col>81</xdr:col>
      <xdr:colOff>133350</xdr:colOff>
      <xdr:row>67</xdr:row>
      <xdr:rowOff>86904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74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47081</xdr:rowOff>
    </xdr:from>
    <xdr:to>
      <xdr:col>81</xdr:col>
      <xdr:colOff>44450</xdr:colOff>
      <xdr:row>63</xdr:row>
      <xdr:rowOff>67763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848431"/>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140261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27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16056</xdr:rowOff>
    </xdr:from>
    <xdr:to>
      <xdr:col>77</xdr:col>
      <xdr:colOff>44450</xdr:colOff>
      <xdr:row>63</xdr:row>
      <xdr:rowOff>47081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81740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109946</xdr:rowOff>
    </xdr:from>
    <xdr:to>
      <xdr:col>77</xdr:col>
      <xdr:colOff>95250</xdr:colOff>
      <xdr:row>62</xdr:row>
      <xdr:rowOff>40096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50273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3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168547</xdr:rowOff>
    </xdr:from>
    <xdr:to>
      <xdr:col>72</xdr:col>
      <xdr:colOff>203200</xdr:colOff>
      <xdr:row>63</xdr:row>
      <xdr:rowOff>16056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798447"/>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92710</xdr:rowOff>
    </xdr:from>
    <xdr:to>
      <xdr:col>73</xdr:col>
      <xdr:colOff>44450</xdr:colOff>
      <xdr:row>62</xdr:row>
      <xdr:rowOff>22860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33037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168547</xdr:rowOff>
    </xdr:from>
    <xdr:to>
      <xdr:col>68</xdr:col>
      <xdr:colOff>152400</xdr:colOff>
      <xdr:row>63</xdr:row>
      <xdr:rowOff>2268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798447"/>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85816</xdr:rowOff>
    </xdr:from>
    <xdr:to>
      <xdr:col>68</xdr:col>
      <xdr:colOff>203200</xdr:colOff>
      <xdr:row>62</xdr:row>
      <xdr:rowOff>15966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26143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34109</xdr:rowOff>
    </xdr:from>
    <xdr:to>
      <xdr:col>64</xdr:col>
      <xdr:colOff>152400</xdr:colOff>
      <xdr:row>61</xdr:row>
      <xdr:rowOff>135709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145886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16963</xdr:rowOff>
    </xdr:from>
    <xdr:to>
      <xdr:col>81</xdr:col>
      <xdr:colOff>95250</xdr:colOff>
      <xdr:row>63</xdr:row>
      <xdr:rowOff>118563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8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160490</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790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167731</xdr:rowOff>
    </xdr:from>
    <xdr:to>
      <xdr:col>77</xdr:col>
      <xdr:colOff>95250</xdr:colOff>
      <xdr:row>63</xdr:row>
      <xdr:rowOff>97881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9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82658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88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136706</xdr:rowOff>
    </xdr:from>
    <xdr:to>
      <xdr:col>73</xdr:col>
      <xdr:colOff>44450</xdr:colOff>
      <xdr:row>63</xdr:row>
      <xdr:rowOff>66856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6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51633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85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117747</xdr:rowOff>
    </xdr:from>
    <xdr:to>
      <xdr:col>68</xdr:col>
      <xdr:colOff>203200</xdr:colOff>
      <xdr:row>63</xdr:row>
      <xdr:rowOff>47897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7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32674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83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122918</xdr:rowOff>
    </xdr:from>
    <xdr:to>
      <xdr:col>64</xdr:col>
      <xdr:colOff>152400</xdr:colOff>
      <xdr:row>63</xdr:row>
      <xdr:rowOff>53068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5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37845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83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令和４年度（単年度）の実質公債費比率は、分子となる元利償還金等が増え、分母となる標準財政規模等が減少したことにより、</a:t>
          </a:r>
          <a:r>
            <a:rPr kumimoji="1" lang="en-US" altLang="ja-JP" sz="1200" b="1">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％となり、令和３年度（単年度）の同比率である</a:t>
          </a:r>
          <a:r>
            <a:rPr kumimoji="1" lang="en-US" altLang="ja-JP" sz="1200" b="1">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％と比較すると</a:t>
          </a:r>
          <a:r>
            <a:rPr kumimoji="1" lang="en-US" altLang="ja-JP" sz="1200" b="1">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ポイント上昇したことになる。本比率は令和２・３・４年度の３ヵ年平均となるため、令和元年度（単年度）の</a:t>
          </a:r>
          <a:r>
            <a:rPr kumimoji="1" lang="en-US" altLang="ja-JP" sz="1200" b="1">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％が算出から外れたため３ヵ年平均が</a:t>
          </a:r>
          <a:r>
            <a:rPr kumimoji="1" lang="en-US" altLang="ja-JP" sz="1200" b="1">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％となったところである。新庁舎建設事業の償還が本格化してくることから、これからも引き続き適正な起債発行を堅持していくよう努める。</a:t>
          </a:r>
          <a:endParaRPr kumimoji="1" lang="ja-JP" altLang="en-US" sz="1200" b="1">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107527</xdr:rowOff>
    </xdr:from>
    <xdr:to>
      <xdr:col>81</xdr:col>
      <xdr:colOff>44450</xdr:colOff>
      <xdr:row>43</xdr:row>
      <xdr:rowOff>119380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08277"/>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22454</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107527</xdr:rowOff>
    </xdr:from>
    <xdr:to>
      <xdr:col>81</xdr:col>
      <xdr:colOff>133350</xdr:colOff>
      <xdr:row>35</xdr:row>
      <xdr:rowOff>107527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0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46143</xdr:rowOff>
    </xdr:from>
    <xdr:to>
      <xdr:col>81</xdr:col>
      <xdr:colOff>44450</xdr:colOff>
      <xdr:row>37</xdr:row>
      <xdr:rowOff>70273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638979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91033</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77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118956</xdr:rowOff>
    </xdr:from>
    <xdr:to>
      <xdr:col>81</xdr:col>
      <xdr:colOff>95250</xdr:colOff>
      <xdr:row>40</xdr:row>
      <xdr:rowOff>49106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70273</xdr:rowOff>
    </xdr:from>
    <xdr:to>
      <xdr:col>77</xdr:col>
      <xdr:colOff>44450</xdr:colOff>
      <xdr:row>37</xdr:row>
      <xdr:rowOff>158750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641392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118956</xdr:rowOff>
    </xdr:from>
    <xdr:to>
      <xdr:col>77</xdr:col>
      <xdr:colOff>95250</xdr:colOff>
      <xdr:row>40</xdr:row>
      <xdr:rowOff>49106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33883</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89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158750</xdr:rowOff>
    </xdr:from>
    <xdr:to>
      <xdr:col>72</xdr:col>
      <xdr:colOff>203200</xdr:colOff>
      <xdr:row>38</xdr:row>
      <xdr:rowOff>51646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50240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118956</xdr:rowOff>
    </xdr:from>
    <xdr:to>
      <xdr:col>73</xdr:col>
      <xdr:colOff>44450</xdr:colOff>
      <xdr:row>40</xdr:row>
      <xdr:rowOff>49106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33883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89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51646</xdr:rowOff>
    </xdr:from>
    <xdr:to>
      <xdr:col>68</xdr:col>
      <xdr:colOff>152400</xdr:colOff>
      <xdr:row>38</xdr:row>
      <xdr:rowOff>99906</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5667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41927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166793</xdr:rowOff>
    </xdr:from>
    <xdr:to>
      <xdr:col>81</xdr:col>
      <xdr:colOff>95250</xdr:colOff>
      <xdr:row>37</xdr:row>
      <xdr:rowOff>96943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11870</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18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19473</xdr:rowOff>
    </xdr:from>
    <xdr:to>
      <xdr:col>77</xdr:col>
      <xdr:colOff>95250</xdr:colOff>
      <xdr:row>37</xdr:row>
      <xdr:rowOff>121073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131250</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13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107950</xdr:rowOff>
    </xdr:from>
    <xdr:to>
      <xdr:col>73</xdr:col>
      <xdr:colOff>44450</xdr:colOff>
      <xdr:row>38</xdr:row>
      <xdr:rowOff>38100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48277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846</xdr:rowOff>
    </xdr:from>
    <xdr:to>
      <xdr:col>68</xdr:col>
      <xdr:colOff>203200</xdr:colOff>
      <xdr:row>38</xdr:row>
      <xdr:rowOff>102446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112624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28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49106</xdr:rowOff>
    </xdr:from>
    <xdr:to>
      <xdr:col>64</xdr:col>
      <xdr:colOff>152400</xdr:colOff>
      <xdr:row>38</xdr:row>
      <xdr:rowOff>150706</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160884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将来負担比率は令和元年度より４年連続の「－」となった。要因として、令和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の新庁舎建設事業の影響により地方債現在高が増えているものの、過去の繰上償還や起債抑制により地方債残高が低い状態であること、また、それら将来負担額を上回る充当可能基金等の存在も大きい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今後も新規の起債発行を適正額に留めるなど、公債費等義務的経費の削減を進め、財政の健全化に努める。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112395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685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84472</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40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112395</xdr:rowOff>
    </xdr:from>
    <xdr:to>
      <xdr:col>81</xdr:col>
      <xdr:colOff>133350</xdr:colOff>
      <xdr:row>23</xdr:row>
      <xdr:rowOff>112395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405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135484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6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163407</xdr:rowOff>
    </xdr:from>
    <xdr:to>
      <xdr:col>81</xdr:col>
      <xdr:colOff>95250</xdr:colOff>
      <xdr:row>14</xdr:row>
      <xdr:rowOff>93557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97860</xdr:rowOff>
    </xdr:from>
    <xdr:to>
      <xdr:col>77</xdr:col>
      <xdr:colOff>95250</xdr:colOff>
      <xdr:row>15</xdr:row>
      <xdr:rowOff>28010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9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38187</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26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113947</xdr:rowOff>
    </xdr:from>
    <xdr:to>
      <xdr:col>73</xdr:col>
      <xdr:colOff>44450</xdr:colOff>
      <xdr:row>15</xdr:row>
      <xdr:rowOff>44097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1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54274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28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119309</xdr:rowOff>
    </xdr:from>
    <xdr:to>
      <xdr:col>68</xdr:col>
      <xdr:colOff>203200</xdr:colOff>
      <xdr:row>15</xdr:row>
      <xdr:rowOff>49459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1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59636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288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124672</xdr:rowOff>
    </xdr:from>
    <xdr:to>
      <xdr:col>64</xdr:col>
      <xdr:colOff>152400</xdr:colOff>
      <xdr:row>15</xdr:row>
      <xdr:rowOff>54822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39599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61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163407</xdr:rowOff>
    </xdr:from>
    <xdr:to>
      <xdr:col>64</xdr:col>
      <xdr:colOff>152400</xdr:colOff>
      <xdr:row>14</xdr:row>
      <xdr:rowOff>93557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3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103734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1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28,867
28,690
438.79
24,037,074
23,095,065
736,200
9,159,398
12,269,098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人件費に係る経常収支比率は少しずつ改善が図られていたが、令和４年度は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ポイント上昇した。類似団体平均とは</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ポイント上回り、依然下位に位置している。これは</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が多いためであるが、この主な要因として、消防業務を直営で行っていることなどが考えられる。今後も組織の整理合理化、更なる事務事業の見直しを図りながら定員管理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41</xdr:row>
      <xdr:rowOff>58965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515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31042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58965</xdr:rowOff>
    </xdr:from>
    <xdr:to>
      <xdr:col>24</xdr:col>
      <xdr:colOff>114300</xdr:colOff>
      <xdr:row>41</xdr:row>
      <xdr:rowOff>58965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42635</xdr:rowOff>
    </xdr:from>
    <xdr:to>
      <xdr:col>24</xdr:col>
      <xdr:colOff>25400</xdr:colOff>
      <xdr:row>39</xdr:row>
      <xdr:rowOff>129722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729185"/>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43741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42635</xdr:rowOff>
    </xdr:from>
    <xdr:to>
      <xdr:col>19</xdr:col>
      <xdr:colOff>187325</xdr:colOff>
      <xdr:row>40</xdr:row>
      <xdr:rowOff>23585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72918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100693</xdr:rowOff>
    </xdr:from>
    <xdr:to>
      <xdr:col>20</xdr:col>
      <xdr:colOff>38100</xdr:colOff>
      <xdr:row>36</xdr:row>
      <xdr:rowOff>30843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41020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23585</xdr:rowOff>
    </xdr:from>
    <xdr:to>
      <xdr:col>15</xdr:col>
      <xdr:colOff>98425</xdr:colOff>
      <xdr:row>40</xdr:row>
      <xdr:rowOff>99785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8815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103414</xdr:rowOff>
    </xdr:from>
    <xdr:to>
      <xdr:col>15</xdr:col>
      <xdr:colOff>149225</xdr:colOff>
      <xdr:row>37</xdr:row>
      <xdr:rowOff>33564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43741</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99785</xdr:rowOff>
    </xdr:from>
    <xdr:to>
      <xdr:col>11</xdr:col>
      <xdr:colOff>9525</xdr:colOff>
      <xdr:row>40</xdr:row>
      <xdr:rowOff>165100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957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5443</xdr:rowOff>
    </xdr:from>
    <xdr:to>
      <xdr:col>11</xdr:col>
      <xdr:colOff>60325</xdr:colOff>
      <xdr:row>36</xdr:row>
      <xdr:rowOff>107043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117220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51905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78922</xdr:rowOff>
    </xdr:from>
    <xdr:to>
      <xdr:col>24</xdr:col>
      <xdr:colOff>76200</xdr:colOff>
      <xdr:row>40</xdr:row>
      <xdr:rowOff>9072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50999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163285</xdr:rowOff>
    </xdr:from>
    <xdr:to>
      <xdr:col>20</xdr:col>
      <xdr:colOff>38100</xdr:colOff>
      <xdr:row>39</xdr:row>
      <xdr:rowOff>93435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78212</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764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144235</xdr:rowOff>
    </xdr:from>
    <xdr:to>
      <xdr:col>15</xdr:col>
      <xdr:colOff>149225</xdr:colOff>
      <xdr:row>40</xdr:row>
      <xdr:rowOff>74385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59162</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48985</xdr:rowOff>
    </xdr:from>
    <xdr:to>
      <xdr:col>11</xdr:col>
      <xdr:colOff>60325</xdr:colOff>
      <xdr:row>40</xdr:row>
      <xdr:rowOff>150585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135362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9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114300</xdr:rowOff>
    </xdr:from>
    <xdr:to>
      <xdr:col>6</xdr:col>
      <xdr:colOff>171450</xdr:colOff>
      <xdr:row>41</xdr:row>
      <xdr:rowOff>44450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29227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ポイント、全国平均・宮崎県平均を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ポイント上回る結果となった。旧庁舎の解体や台風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号による災害廃棄物処分が主な要因であるが、今後も事務事業の合理化等による更なる経常経費の削減等に努める。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107950</xdr:rowOff>
    </xdr:from>
    <xdr:to>
      <xdr:col>82</xdr:col>
      <xdr:colOff>107950</xdr:colOff>
      <xdr:row>22</xdr:row>
      <xdr:rowOff>25400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368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22877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107950</xdr:rowOff>
    </xdr:from>
    <xdr:to>
      <xdr:col>82</xdr:col>
      <xdr:colOff>196850</xdr:colOff>
      <xdr:row>13</xdr:row>
      <xdr:rowOff>107950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139700</xdr:rowOff>
    </xdr:from>
    <xdr:to>
      <xdr:col>82</xdr:col>
      <xdr:colOff>107950</xdr:colOff>
      <xdr:row>17</xdr:row>
      <xdr:rowOff>82550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82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118127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8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101600</xdr:rowOff>
    </xdr:from>
    <xdr:to>
      <xdr:col>82</xdr:col>
      <xdr:colOff>158750</xdr:colOff>
      <xdr:row>17</xdr:row>
      <xdr:rowOff>31750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139700</xdr:rowOff>
    </xdr:from>
    <xdr:to>
      <xdr:col>78</xdr:col>
      <xdr:colOff>69850</xdr:colOff>
      <xdr:row>17</xdr:row>
      <xdr:rowOff>57150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882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60977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6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57150</xdr:rowOff>
    </xdr:from>
    <xdr:to>
      <xdr:col>73</xdr:col>
      <xdr:colOff>180975</xdr:colOff>
      <xdr:row>17</xdr:row>
      <xdr:rowOff>133350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971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146050</xdr:rowOff>
    </xdr:from>
    <xdr:to>
      <xdr:col>74</xdr:col>
      <xdr:colOff>31750</xdr:colOff>
      <xdr:row>16</xdr:row>
      <xdr:rowOff>76200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86377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6350</xdr:rowOff>
    </xdr:from>
    <xdr:to>
      <xdr:col>69</xdr:col>
      <xdr:colOff>92075</xdr:colOff>
      <xdr:row>17</xdr:row>
      <xdr:rowOff>133350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21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88900</xdr:rowOff>
    </xdr:from>
    <xdr:to>
      <xdr:col>69</xdr:col>
      <xdr:colOff>142875</xdr:colOff>
      <xdr:row>17</xdr:row>
      <xdr:rowOff>19050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29227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63500</xdr:rowOff>
    </xdr:from>
    <xdr:to>
      <xdr:col>65</xdr:col>
      <xdr:colOff>53975</xdr:colOff>
      <xdr:row>16</xdr:row>
      <xdr:rowOff>165100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3827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31750</xdr:rowOff>
    </xdr:from>
    <xdr:to>
      <xdr:col>82</xdr:col>
      <xdr:colOff>158750</xdr:colOff>
      <xdr:row>17</xdr:row>
      <xdr:rowOff>133350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3827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88900</xdr:rowOff>
    </xdr:from>
    <xdr:to>
      <xdr:col>78</xdr:col>
      <xdr:colOff>120650</xdr:colOff>
      <xdr:row>17</xdr:row>
      <xdr:rowOff>19050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3827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6350</xdr:rowOff>
    </xdr:from>
    <xdr:to>
      <xdr:col>74</xdr:col>
      <xdr:colOff>31750</xdr:colOff>
      <xdr:row>17</xdr:row>
      <xdr:rowOff>107950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92727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82550</xdr:rowOff>
    </xdr:from>
    <xdr:to>
      <xdr:col>69</xdr:col>
      <xdr:colOff>142875</xdr:colOff>
      <xdr:row>18</xdr:row>
      <xdr:rowOff>12700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127000</xdr:rowOff>
    </xdr:from>
    <xdr:to>
      <xdr:col>65</xdr:col>
      <xdr:colOff>53975</xdr:colOff>
      <xdr:row>17</xdr:row>
      <xdr:rowOff>57150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41927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ポイント下降し、類似団体平均より</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の差となり少しは改善したものの、類似団体内順位では最下位が続いている。特に児童福祉費、社会福祉費に係る決算額の比率が高くなっており、主に障害児通所支援事業や認定保育園運営費等の増加が考えられる。それらに加え、生活保護費も増えてきており、社会保障費全体の増加等が見込まれることから、適正化に向けた精査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60</xdr:row>
      <xdr:rowOff>61685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38343"/>
          <a:ext cx="0" cy="1110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33762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2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61685</xdr:rowOff>
    </xdr:from>
    <xdr:to>
      <xdr:col>24</xdr:col>
      <xdr:colOff>114300</xdr:colOff>
      <xdr:row>60</xdr:row>
      <xdr:rowOff>61685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348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61685</xdr:rowOff>
    </xdr:from>
    <xdr:to>
      <xdr:col>24</xdr:col>
      <xdr:colOff>25400</xdr:colOff>
      <xdr:row>60</xdr:row>
      <xdr:rowOff>94343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3486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166205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94343</xdr:rowOff>
    </xdr:from>
    <xdr:to>
      <xdr:col>19</xdr:col>
      <xdr:colOff>187325</xdr:colOff>
      <xdr:row>60</xdr:row>
      <xdr:rowOff>110672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3813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110672</xdr:rowOff>
    </xdr:from>
    <xdr:to>
      <xdr:col>15</xdr:col>
      <xdr:colOff>98425</xdr:colOff>
      <xdr:row>62</xdr:row>
      <xdr:rowOff>12700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397672"/>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159657</xdr:rowOff>
    </xdr:from>
    <xdr:to>
      <xdr:col>11</xdr:col>
      <xdr:colOff>9525</xdr:colOff>
      <xdr:row>62</xdr:row>
      <xdr:rowOff>12700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4466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2722</xdr:rowOff>
    </xdr:from>
    <xdr:to>
      <xdr:col>11</xdr:col>
      <xdr:colOff>60325</xdr:colOff>
      <xdr:row>57</xdr:row>
      <xdr:rowOff>104322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114499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108857</xdr:rowOff>
    </xdr:from>
    <xdr:to>
      <xdr:col>6</xdr:col>
      <xdr:colOff>171450</xdr:colOff>
      <xdr:row>57</xdr:row>
      <xdr:rowOff>39007</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49184</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10885</xdr:rowOff>
    </xdr:from>
    <xdr:to>
      <xdr:col>24</xdr:col>
      <xdr:colOff>76200</xdr:colOff>
      <xdr:row>60</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90912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20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43543</xdr:rowOff>
    </xdr:from>
    <xdr:to>
      <xdr:col>20</xdr:col>
      <xdr:colOff>38100</xdr:colOff>
      <xdr:row>60</xdr:row>
      <xdr:rowOff>145143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129920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59872</xdr:rowOff>
    </xdr:from>
    <xdr:to>
      <xdr:col>15</xdr:col>
      <xdr:colOff>149225</xdr:colOff>
      <xdr:row>60</xdr:row>
      <xdr:rowOff>161472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146249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133350</xdr:rowOff>
    </xdr:from>
    <xdr:to>
      <xdr:col>11</xdr:col>
      <xdr:colOff>60325</xdr:colOff>
      <xdr:row>62</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62</xdr:row>
      <xdr:rowOff>48277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67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108857</xdr:rowOff>
    </xdr:from>
    <xdr:to>
      <xdr:col>6</xdr:col>
      <xdr:colOff>171450</xdr:colOff>
      <xdr:row>61</xdr:row>
      <xdr:rowOff>39007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23784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48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ポイント、全国平均を</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ポイント、宮崎県平均を</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上回る結果となった。「その他」の中でも国民健康保険事業特別会計、介護保険事業特別会計、後期高齢者医療特別会計に対する繰出金が大きな比重を占めていることから、保険料等の適正化を図り、普通会計の負担軽減に努める。　</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61</xdr:row>
      <xdr:rowOff>91622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24043"/>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63699</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91622</xdr:rowOff>
    </xdr:from>
    <xdr:to>
      <xdr:col>82</xdr:col>
      <xdr:colOff>196850</xdr:colOff>
      <xdr:row>61</xdr:row>
      <xdr:rowOff>91622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105228</xdr:rowOff>
    </xdr:from>
    <xdr:to>
      <xdr:col>82</xdr:col>
      <xdr:colOff>107950</xdr:colOff>
      <xdr:row>59</xdr:row>
      <xdr:rowOff>31750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100493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105228</xdr:rowOff>
    </xdr:from>
    <xdr:to>
      <xdr:col>78</xdr:col>
      <xdr:colOff>69850</xdr:colOff>
      <xdr:row>59</xdr:row>
      <xdr:rowOff>20865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100493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117220</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159657</xdr:rowOff>
    </xdr:from>
    <xdr:to>
      <xdr:col>73</xdr:col>
      <xdr:colOff>180975</xdr:colOff>
      <xdr:row>59</xdr:row>
      <xdr:rowOff>20865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101037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92528</xdr:rowOff>
    </xdr:from>
    <xdr:to>
      <xdr:col>74</xdr:col>
      <xdr:colOff>31750</xdr:colOff>
      <xdr:row>57</xdr:row>
      <xdr:rowOff>22678</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32855</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159657</xdr:rowOff>
    </xdr:from>
    <xdr:to>
      <xdr:col>69</xdr:col>
      <xdr:colOff>92075</xdr:colOff>
      <xdr:row>61</xdr:row>
      <xdr:rowOff>113393</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10103757"/>
          <a:ext cx="889000" cy="46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73478</xdr:rowOff>
    </xdr:from>
    <xdr:to>
      <xdr:col>69</xdr:col>
      <xdr:colOff>142875</xdr:colOff>
      <xdr:row>58</xdr:row>
      <xdr:rowOff>3628</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13805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124477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54428</xdr:rowOff>
    </xdr:from>
    <xdr:to>
      <xdr:col>78</xdr:col>
      <xdr:colOff>120650</xdr:colOff>
      <xdr:row>58</xdr:row>
      <xdr:rowOff>156028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140805</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084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141515</xdr:rowOff>
    </xdr:from>
    <xdr:to>
      <xdr:col>74</xdr:col>
      <xdr:colOff>31750</xdr:colOff>
      <xdr:row>59</xdr:row>
      <xdr:rowOff>71665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56442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108857</xdr:rowOff>
    </xdr:from>
    <xdr:to>
      <xdr:col>69</xdr:col>
      <xdr:colOff>142875</xdr:colOff>
      <xdr:row>59</xdr:row>
      <xdr:rowOff>39007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23784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62593</xdr:rowOff>
    </xdr:from>
    <xdr:to>
      <xdr:col>65</xdr:col>
      <xdr:colOff>53975</xdr:colOff>
      <xdr:row>61</xdr:row>
      <xdr:rowOff>164193</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5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148970</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60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ポイント、全国平均を</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ポイント、宮崎県平均を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ポイント下回る結果となり、類似団体内順位も昨年度に引き続き上位となった。今後も引き続き補助事業の見直し等を推進することで、経常経費の削減や適正化に努める。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40</xdr:row>
      <xdr:rowOff>104140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71246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85090</xdr:rowOff>
    </xdr:from>
    <xdr:to>
      <xdr:col>82</xdr:col>
      <xdr:colOff>107950</xdr:colOff>
      <xdr:row>33</xdr:row>
      <xdr:rowOff>138430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57429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78757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106680</xdr:rowOff>
    </xdr:from>
    <xdr:to>
      <xdr:col>82</xdr:col>
      <xdr:colOff>158750</xdr:colOff>
      <xdr:row>37</xdr:row>
      <xdr:rowOff>36830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85090</xdr:rowOff>
    </xdr:from>
    <xdr:to>
      <xdr:col>78</xdr:col>
      <xdr:colOff>69850</xdr:colOff>
      <xdr:row>33</xdr:row>
      <xdr:rowOff>92710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5742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154957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92710</xdr:rowOff>
    </xdr:from>
    <xdr:to>
      <xdr:col>73</xdr:col>
      <xdr:colOff>180975</xdr:colOff>
      <xdr:row>34</xdr:row>
      <xdr:rowOff>43180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57505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29227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123190</xdr:rowOff>
    </xdr:from>
    <xdr:to>
      <xdr:col>69</xdr:col>
      <xdr:colOff>92075</xdr:colOff>
      <xdr:row>34</xdr:row>
      <xdr:rowOff>43180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57810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15240</xdr:rowOff>
    </xdr:from>
    <xdr:to>
      <xdr:col>69</xdr:col>
      <xdr:colOff>142875</xdr:colOff>
      <xdr:row>36</xdr:row>
      <xdr:rowOff>116840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101617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109237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87630</xdr:rowOff>
    </xdr:from>
    <xdr:to>
      <xdr:col>82</xdr:col>
      <xdr:colOff>158750</xdr:colOff>
      <xdr:row>34</xdr:row>
      <xdr:rowOff>17780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167657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34290</xdr:rowOff>
    </xdr:from>
    <xdr:to>
      <xdr:col>78</xdr:col>
      <xdr:colOff>120650</xdr:colOff>
      <xdr:row>33</xdr:row>
      <xdr:rowOff>135890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146067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46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41910</xdr:rowOff>
    </xdr:from>
    <xdr:to>
      <xdr:col>74</xdr:col>
      <xdr:colOff>31750</xdr:colOff>
      <xdr:row>33</xdr:row>
      <xdr:rowOff>143510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153687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163830</xdr:rowOff>
    </xdr:from>
    <xdr:to>
      <xdr:col>69</xdr:col>
      <xdr:colOff>142875</xdr:colOff>
      <xdr:row>34</xdr:row>
      <xdr:rowOff>93980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104157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72390</xdr:rowOff>
    </xdr:from>
    <xdr:to>
      <xdr:col>65</xdr:col>
      <xdr:colOff>53975</xdr:colOff>
      <xdr:row>34</xdr:row>
      <xdr:rowOff>2540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12717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49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％となった。類似団体平均より</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ポイント、全国平均より</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ポイント、宮崎県平均より</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ポイント下回っており、類似団体内順位では１位となっている。しかしながら新庁舎建設事業による償還が本格化することもあり、今後は比率の上昇も予想されるため、引き続き起債借入額の抑制等により公債費の適正化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168148</xdr:rowOff>
    </xdr:from>
    <xdr:to>
      <xdr:col>24</xdr:col>
      <xdr:colOff>25400</xdr:colOff>
      <xdr:row>81</xdr:row>
      <xdr:rowOff>97282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1254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69359</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97282</xdr:rowOff>
    </xdr:from>
    <xdr:to>
      <xdr:col>24</xdr:col>
      <xdr:colOff>114300</xdr:colOff>
      <xdr:row>81</xdr:row>
      <xdr:rowOff>97282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83075</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25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168148</xdr:rowOff>
    </xdr:from>
    <xdr:to>
      <xdr:col>24</xdr:col>
      <xdr:colOff>114300</xdr:colOff>
      <xdr:row>72</xdr:row>
      <xdr:rowOff>168148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1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159004</xdr:rowOff>
    </xdr:from>
    <xdr:to>
      <xdr:col>24</xdr:col>
      <xdr:colOff>25400</xdr:colOff>
      <xdr:row>72</xdr:row>
      <xdr:rowOff>168148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25034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100855</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72</xdr:row>
      <xdr:rowOff>159004</xdr:rowOff>
    </xdr:from>
    <xdr:to>
      <xdr:col>19</xdr:col>
      <xdr:colOff>187325</xdr:colOff>
      <xdr:row>73</xdr:row>
      <xdr:rowOff>24130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25034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14986</xdr:rowOff>
    </xdr:from>
    <xdr:to>
      <xdr:col>15</xdr:col>
      <xdr:colOff>98425</xdr:colOff>
      <xdr:row>73</xdr:row>
      <xdr:rowOff>24130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25308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14986</xdr:rowOff>
    </xdr:from>
    <xdr:to>
      <xdr:col>11</xdr:col>
      <xdr:colOff>9525</xdr:colOff>
      <xdr:row>73</xdr:row>
      <xdr:rowOff>33274</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25308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137922</xdr:rowOff>
    </xdr:from>
    <xdr:to>
      <xdr:col>11</xdr:col>
      <xdr:colOff>60325</xdr:colOff>
      <xdr:row>78</xdr:row>
      <xdr:rowOff>68072</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52849</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43705</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117348</xdr:rowOff>
    </xdr:from>
    <xdr:to>
      <xdr:col>24</xdr:col>
      <xdr:colOff>76200</xdr:colOff>
      <xdr:row>73</xdr:row>
      <xdr:rowOff>47498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246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25925</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108204</xdr:rowOff>
    </xdr:from>
    <xdr:to>
      <xdr:col>20</xdr:col>
      <xdr:colOff>38100</xdr:colOff>
      <xdr:row>73</xdr:row>
      <xdr:rowOff>38354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245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48531</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22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144780</xdr:rowOff>
    </xdr:from>
    <xdr:to>
      <xdr:col>15</xdr:col>
      <xdr:colOff>149225</xdr:colOff>
      <xdr:row>73</xdr:row>
      <xdr:rowOff>74930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85107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25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135636</xdr:rowOff>
    </xdr:from>
    <xdr:to>
      <xdr:col>11</xdr:col>
      <xdr:colOff>60325</xdr:colOff>
      <xdr:row>73</xdr:row>
      <xdr:rowOff>65786</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248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75963</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24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153924</xdr:rowOff>
    </xdr:from>
    <xdr:to>
      <xdr:col>6</xdr:col>
      <xdr:colOff>171450</xdr:colOff>
      <xdr:row>73</xdr:row>
      <xdr:rowOff>84074</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249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94251</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26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公債費以外の経常収支比率は前年度まで４年連続の改善がみられていたが、今年度は</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ポイント、全国平均を</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ポイント、宮崎県平均を</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ポイント上回る結果となった。これは、人件費、扶助費、その他の値が高いことが主な要因であるが、扶助費と繰出金については少子高齢化に伴う社会保障関連経費の増等によるものと考えられるため、適正化に向けた精査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107950</xdr:rowOff>
    </xdr:from>
    <xdr:to>
      <xdr:col>82</xdr:col>
      <xdr:colOff>107950</xdr:colOff>
      <xdr:row>81</xdr:row>
      <xdr:rowOff>16511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6238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22877</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107950</xdr:rowOff>
    </xdr:from>
    <xdr:to>
      <xdr:col>82</xdr:col>
      <xdr:colOff>196850</xdr:colOff>
      <xdr:row>73</xdr:row>
      <xdr:rowOff>107950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79</xdr:row>
      <xdr:rowOff>77470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5671800" y="1338580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165117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285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148589</xdr:rowOff>
    </xdr:from>
    <xdr:to>
      <xdr:col>82</xdr:col>
      <xdr:colOff>158750</xdr:colOff>
      <xdr:row>76</xdr:row>
      <xdr:rowOff>78739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79</xdr:row>
      <xdr:rowOff>77470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4782800" y="1338580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77470</xdr:rowOff>
    </xdr:from>
    <xdr:to>
      <xdr:col>73</xdr:col>
      <xdr:colOff>180975</xdr:colOff>
      <xdr:row>81</xdr:row>
      <xdr:rowOff>46989</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893800" y="13622020"/>
          <a:ext cx="889000" cy="3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15239</xdr:rowOff>
    </xdr:from>
    <xdr:to>
      <xdr:col>74</xdr:col>
      <xdr:colOff>31750</xdr:colOff>
      <xdr:row>76</xdr:row>
      <xdr:rowOff>116839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127017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46989</xdr:rowOff>
    </xdr:from>
    <xdr:to>
      <xdr:col>69</xdr:col>
      <xdr:colOff>92075</xdr:colOff>
      <xdr:row>81</xdr:row>
      <xdr:rowOff>161289</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004800" y="139344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83820</xdr:rowOff>
    </xdr:from>
    <xdr:to>
      <xdr:col>69</xdr:col>
      <xdr:colOff>142875</xdr:colOff>
      <xdr:row>77</xdr:row>
      <xdr:rowOff>13970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24147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149877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26670</xdr:rowOff>
    </xdr:from>
    <xdr:to>
      <xdr:col>82</xdr:col>
      <xdr:colOff>158750</xdr:colOff>
      <xdr:row>79</xdr:row>
      <xdr:rowOff>128270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170197</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26670</xdr:rowOff>
    </xdr:from>
    <xdr:to>
      <xdr:col>74</xdr:col>
      <xdr:colOff>31750</xdr:colOff>
      <xdr:row>79</xdr:row>
      <xdr:rowOff>128270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113047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167639</xdr:rowOff>
    </xdr:from>
    <xdr:to>
      <xdr:col>69</xdr:col>
      <xdr:colOff>142875</xdr:colOff>
      <xdr:row>81</xdr:row>
      <xdr:rowOff>97789</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82566</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397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110489</xdr:rowOff>
    </xdr:from>
    <xdr:to>
      <xdr:col>65</xdr:col>
      <xdr:colOff>53975</xdr:colOff>
      <xdr:row>82</xdr:row>
      <xdr:rowOff>40639</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399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82</xdr:row>
      <xdr:rowOff>25416</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408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166902</xdr:rowOff>
    </xdr:from>
    <xdr:to>
      <xdr:col>29</xdr:col>
      <xdr:colOff>127000</xdr:colOff>
      <xdr:row>19</xdr:row>
      <xdr:rowOff>92264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29027"/>
          <a:ext cx="0" cy="14684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64341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92264</xdr:rowOff>
    </xdr:from>
    <xdr:to>
      <xdr:col>30</xdr:col>
      <xdr:colOff>25400</xdr:colOff>
      <xdr:row>19</xdr:row>
      <xdr:rowOff>92264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974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81829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7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166902</xdr:rowOff>
    </xdr:from>
    <xdr:to>
      <xdr:col>30</xdr:col>
      <xdr:colOff>25400</xdr:colOff>
      <xdr:row>10</xdr:row>
      <xdr:rowOff>166902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29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5053</xdr:rowOff>
    </xdr:from>
    <xdr:to>
      <xdr:col>29</xdr:col>
      <xdr:colOff>127000</xdr:colOff>
      <xdr:row>16</xdr:row>
      <xdr:rowOff>24565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95878"/>
          <a:ext cx="647700" cy="19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161280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80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6815</xdr:rowOff>
    </xdr:from>
    <xdr:to>
      <xdr:col>29</xdr:col>
      <xdr:colOff>177800</xdr:colOff>
      <xdr:row>16</xdr:row>
      <xdr:rowOff>108415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97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24565</xdr:rowOff>
    </xdr:from>
    <xdr:to>
      <xdr:col>26</xdr:col>
      <xdr:colOff>50800</xdr:colOff>
      <xdr:row>16</xdr:row>
      <xdr:rowOff>80572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15390"/>
          <a:ext cx="698500" cy="56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31079</xdr:rowOff>
    </xdr:from>
    <xdr:to>
      <xdr:col>26</xdr:col>
      <xdr:colOff>101600</xdr:colOff>
      <xdr:row>16</xdr:row>
      <xdr:rowOff>132679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21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117456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08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80572</xdr:rowOff>
    </xdr:from>
    <xdr:to>
      <xdr:col>22</xdr:col>
      <xdr:colOff>114300</xdr:colOff>
      <xdr:row>16</xdr:row>
      <xdr:rowOff>109082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71397"/>
          <a:ext cx="698500" cy="28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66495</xdr:rowOff>
    </xdr:from>
    <xdr:to>
      <xdr:col>22</xdr:col>
      <xdr:colOff>165100</xdr:colOff>
      <xdr:row>16</xdr:row>
      <xdr:rowOff>168095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152872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4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109082</xdr:rowOff>
    </xdr:from>
    <xdr:to>
      <xdr:col>18</xdr:col>
      <xdr:colOff>177800</xdr:colOff>
      <xdr:row>16</xdr:row>
      <xdr:rowOff>141233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99907"/>
          <a:ext cx="698500" cy="32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93013</xdr:rowOff>
    </xdr:from>
    <xdr:to>
      <xdr:col>19</xdr:col>
      <xdr:colOff>38100</xdr:colOff>
      <xdr:row>17</xdr:row>
      <xdr:rowOff>23163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7940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70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155160</xdr:rowOff>
    </xdr:from>
    <xdr:to>
      <xdr:col>15</xdr:col>
      <xdr:colOff>101600</xdr:colOff>
      <xdr:row>17</xdr:row>
      <xdr:rowOff>85310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70087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3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125703</xdr:rowOff>
    </xdr:from>
    <xdr:to>
      <xdr:col>29</xdr:col>
      <xdr:colOff>177800</xdr:colOff>
      <xdr:row>16</xdr:row>
      <xdr:rowOff>55853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45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142230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90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145215</xdr:rowOff>
    </xdr:from>
    <xdr:to>
      <xdr:col>26</xdr:col>
      <xdr:colOff>101600</xdr:colOff>
      <xdr:row>16</xdr:row>
      <xdr:rowOff>75365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64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85542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33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29772</xdr:rowOff>
    </xdr:from>
    <xdr:to>
      <xdr:col>22</xdr:col>
      <xdr:colOff>165100</xdr:colOff>
      <xdr:row>16</xdr:row>
      <xdr:rowOff>131372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20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141549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8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58282</xdr:rowOff>
    </xdr:from>
    <xdr:to>
      <xdr:col>19</xdr:col>
      <xdr:colOff>38100</xdr:colOff>
      <xdr:row>16</xdr:row>
      <xdr:rowOff>159882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49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170059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1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90433</xdr:rowOff>
    </xdr:from>
    <xdr:to>
      <xdr:col>15</xdr:col>
      <xdr:colOff>101600</xdr:colOff>
      <xdr:row>17</xdr:row>
      <xdr:rowOff>20583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81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30760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50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180035</xdr:rowOff>
    </xdr:from>
    <xdr:to>
      <xdr:col>29</xdr:col>
      <xdr:colOff>127000</xdr:colOff>
      <xdr:row>38</xdr:row>
      <xdr:rowOff>20427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04585"/>
          <a:ext cx="0" cy="1383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335404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6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20427</xdr:rowOff>
    </xdr:from>
    <xdr:to>
      <xdr:col>30</xdr:col>
      <xdr:colOff>25400</xdr:colOff>
      <xdr:row>38</xdr:row>
      <xdr:rowOff>20427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88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94962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180035</xdr:rowOff>
    </xdr:from>
    <xdr:to>
      <xdr:col>30</xdr:col>
      <xdr:colOff>25400</xdr:colOff>
      <xdr:row>33</xdr:row>
      <xdr:rowOff>180035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04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175417</xdr:rowOff>
    </xdr:from>
    <xdr:to>
      <xdr:col>29</xdr:col>
      <xdr:colOff>127000</xdr:colOff>
      <xdr:row>37</xdr:row>
      <xdr:rowOff>182344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300117"/>
          <a:ext cx="647700" cy="6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86258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966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241181</xdr:rowOff>
    </xdr:from>
    <xdr:to>
      <xdr:col>29</xdr:col>
      <xdr:colOff>177800</xdr:colOff>
      <xdr:row>35</xdr:row>
      <xdr:rowOff>342781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182344</xdr:rowOff>
    </xdr:from>
    <xdr:to>
      <xdr:col>26</xdr:col>
      <xdr:colOff>50800</xdr:colOff>
      <xdr:row>37</xdr:row>
      <xdr:rowOff>197660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307044"/>
          <a:ext cx="698500" cy="15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256863</xdr:rowOff>
    </xdr:from>
    <xdr:to>
      <xdr:col>26</xdr:col>
      <xdr:colOff>101600</xdr:colOff>
      <xdr:row>36</xdr:row>
      <xdr:rowOff>15563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67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25740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36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150683</xdr:rowOff>
    </xdr:from>
    <xdr:to>
      <xdr:col>22</xdr:col>
      <xdr:colOff>114300</xdr:colOff>
      <xdr:row>37</xdr:row>
      <xdr:rowOff>197660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275383"/>
          <a:ext cx="698500" cy="46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292502</xdr:rowOff>
    </xdr:from>
    <xdr:to>
      <xdr:col>22</xdr:col>
      <xdr:colOff>165100</xdr:colOff>
      <xdr:row>36</xdr:row>
      <xdr:rowOff>51202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2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61379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7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4402</xdr:rowOff>
    </xdr:from>
    <xdr:to>
      <xdr:col>18</xdr:col>
      <xdr:colOff>177800</xdr:colOff>
      <xdr:row>37</xdr:row>
      <xdr:rowOff>150683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129102"/>
          <a:ext cx="698500" cy="146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307315</xdr:rowOff>
    </xdr:from>
    <xdr:to>
      <xdr:col>19</xdr:col>
      <xdr:colOff>38100</xdr:colOff>
      <xdr:row>36</xdr:row>
      <xdr:rowOff>66015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17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76192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8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304366</xdr:rowOff>
    </xdr:from>
    <xdr:to>
      <xdr:col>15</xdr:col>
      <xdr:colOff>101600</xdr:colOff>
      <xdr:row>36</xdr:row>
      <xdr:rowOff>63066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14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73243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83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124617</xdr:rowOff>
    </xdr:from>
    <xdr:to>
      <xdr:col>29</xdr:col>
      <xdr:colOff>177800</xdr:colOff>
      <xdr:row>37</xdr:row>
      <xdr:rowOff>226217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49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96694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21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131544</xdr:rowOff>
    </xdr:from>
    <xdr:to>
      <xdr:col>26</xdr:col>
      <xdr:colOff>101600</xdr:colOff>
      <xdr:row>37</xdr:row>
      <xdr:rowOff>233144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56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217921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42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146860</xdr:rowOff>
    </xdr:from>
    <xdr:to>
      <xdr:col>22</xdr:col>
      <xdr:colOff>165100</xdr:colOff>
      <xdr:row>37</xdr:row>
      <xdr:rowOff>248460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71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233237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5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99883</xdr:rowOff>
    </xdr:from>
    <xdr:to>
      <xdr:col>19</xdr:col>
      <xdr:colOff>38100</xdr:colOff>
      <xdr:row>37</xdr:row>
      <xdr:rowOff>201483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24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186260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1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125052</xdr:rowOff>
    </xdr:from>
    <xdr:to>
      <xdr:col>15</xdr:col>
      <xdr:colOff>101600</xdr:colOff>
      <xdr:row>37</xdr:row>
      <xdr:rowOff>55202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78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39979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6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28,867
28,690
438.79
24,037,074
23,095,065
736,200
9,159,398
12,269,098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37663</xdr:rowOff>
    </xdr:from>
    <xdr:to>
      <xdr:col>24</xdr:col>
      <xdr:colOff>62865</xdr:colOff>
      <xdr:row>39</xdr:row>
      <xdr:rowOff>30674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81163"/>
          <a:ext cx="1270" cy="153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34501</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2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30674</xdr:rowOff>
    </xdr:from>
    <xdr:to>
      <xdr:col>24</xdr:col>
      <xdr:colOff>152400</xdr:colOff>
      <xdr:row>39</xdr:row>
      <xdr:rowOff>30674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1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155790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5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37663</xdr:rowOff>
    </xdr:from>
    <xdr:to>
      <xdr:col>24</xdr:col>
      <xdr:colOff>152400</xdr:colOff>
      <xdr:row>30</xdr:row>
      <xdr:rowOff>37663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81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14982</xdr:rowOff>
    </xdr:from>
    <xdr:to>
      <xdr:col>24</xdr:col>
      <xdr:colOff>63500</xdr:colOff>
      <xdr:row>35</xdr:row>
      <xdr:rowOff>40945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15732"/>
          <a:ext cx="838200" cy="2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119677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20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141250</xdr:rowOff>
    </xdr:from>
    <xdr:to>
      <xdr:col>24</xdr:col>
      <xdr:colOff>114300</xdr:colOff>
      <xdr:row>36</xdr:row>
      <xdr:rowOff>71400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40945</xdr:rowOff>
    </xdr:from>
    <xdr:to>
      <xdr:col>19</xdr:col>
      <xdr:colOff>177800</xdr:colOff>
      <xdr:row>35</xdr:row>
      <xdr:rowOff>75382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41695"/>
          <a:ext cx="889000" cy="3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159227</xdr:rowOff>
    </xdr:from>
    <xdr:to>
      <xdr:col>20</xdr:col>
      <xdr:colOff>38100</xdr:colOff>
      <xdr:row>36</xdr:row>
      <xdr:rowOff>89377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80504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5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75382</xdr:rowOff>
    </xdr:from>
    <xdr:to>
      <xdr:col>15</xdr:col>
      <xdr:colOff>50800</xdr:colOff>
      <xdr:row>35</xdr:row>
      <xdr:rowOff>130932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76132"/>
          <a:ext cx="8890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1215</xdr:rowOff>
    </xdr:from>
    <xdr:to>
      <xdr:col>15</xdr:col>
      <xdr:colOff>101600</xdr:colOff>
      <xdr:row>36</xdr:row>
      <xdr:rowOff>102815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93942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6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96478</xdr:rowOff>
    </xdr:from>
    <xdr:to>
      <xdr:col>10</xdr:col>
      <xdr:colOff>114300</xdr:colOff>
      <xdr:row>35</xdr:row>
      <xdr:rowOff>130932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097228"/>
          <a:ext cx="889000" cy="3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122978</xdr:rowOff>
    </xdr:from>
    <xdr:to>
      <xdr:col>10</xdr:col>
      <xdr:colOff>165100</xdr:colOff>
      <xdr:row>37</xdr:row>
      <xdr:rowOff>53128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44255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8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8988</xdr:rowOff>
    </xdr:from>
    <xdr:to>
      <xdr:col>6</xdr:col>
      <xdr:colOff>38100</xdr:colOff>
      <xdr:row>37</xdr:row>
      <xdr:rowOff>110588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101715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4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135632</xdr:rowOff>
    </xdr:from>
    <xdr:to>
      <xdr:col>24</xdr:col>
      <xdr:colOff>114300</xdr:colOff>
      <xdr:row>35</xdr:row>
      <xdr:rowOff>65782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6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158509</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16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161595</xdr:rowOff>
    </xdr:from>
    <xdr:to>
      <xdr:col>20</xdr:col>
      <xdr:colOff>38100</xdr:colOff>
      <xdr:row>35</xdr:row>
      <xdr:rowOff>91745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9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108272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766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24582</xdr:rowOff>
    </xdr:from>
    <xdr:to>
      <xdr:col>15</xdr:col>
      <xdr:colOff>101600</xdr:colOff>
      <xdr:row>35</xdr:row>
      <xdr:rowOff>126182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2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142709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800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80132</xdr:rowOff>
    </xdr:from>
    <xdr:to>
      <xdr:col>10</xdr:col>
      <xdr:colOff>165100</xdr:colOff>
      <xdr:row>36</xdr:row>
      <xdr:rowOff>10282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8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26809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85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45678</xdr:rowOff>
    </xdr:from>
    <xdr:to>
      <xdr:col>6</xdr:col>
      <xdr:colOff>38100</xdr:colOff>
      <xdr:row>35</xdr:row>
      <xdr:rowOff>147278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4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163805</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821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15125</xdr:rowOff>
    </xdr:from>
    <xdr:to>
      <xdr:col>24</xdr:col>
      <xdr:colOff>62865</xdr:colOff>
      <xdr:row>59</xdr:row>
      <xdr:rowOff>82868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59075"/>
          <a:ext cx="1270" cy="1439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86695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0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82868</xdr:rowOff>
    </xdr:from>
    <xdr:to>
      <xdr:col>24</xdr:col>
      <xdr:colOff>152400</xdr:colOff>
      <xdr:row>59</xdr:row>
      <xdr:rowOff>82868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98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3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15125</xdr:rowOff>
    </xdr:from>
    <xdr:to>
      <xdr:col>24</xdr:col>
      <xdr:colOff>152400</xdr:colOff>
      <xdr:row>51</xdr:row>
      <xdr:rowOff>15125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5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78207</xdr:rowOff>
    </xdr:from>
    <xdr:to>
      <xdr:col>24</xdr:col>
      <xdr:colOff>63500</xdr:colOff>
      <xdr:row>55</xdr:row>
      <xdr:rowOff>131026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07957"/>
          <a:ext cx="838200" cy="5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158576</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8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8699</xdr:rowOff>
    </xdr:from>
    <xdr:to>
      <xdr:col>24</xdr:col>
      <xdr:colOff>114300</xdr:colOff>
      <xdr:row>56</xdr:row>
      <xdr:rowOff>110299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131026</xdr:rowOff>
    </xdr:from>
    <xdr:to>
      <xdr:col>19</xdr:col>
      <xdr:colOff>177800</xdr:colOff>
      <xdr:row>57</xdr:row>
      <xdr:rowOff>9969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60776"/>
          <a:ext cx="889000" cy="22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92481</xdr:rowOff>
    </xdr:from>
    <xdr:to>
      <xdr:col>20</xdr:col>
      <xdr:colOff>38100</xdr:colOff>
      <xdr:row>57</xdr:row>
      <xdr:rowOff>22631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13758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8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9969</xdr:rowOff>
    </xdr:from>
    <xdr:to>
      <xdr:col>15</xdr:col>
      <xdr:colOff>50800</xdr:colOff>
      <xdr:row>58</xdr:row>
      <xdr:rowOff>5105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82619"/>
          <a:ext cx="889000" cy="16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142469</xdr:rowOff>
    </xdr:from>
    <xdr:to>
      <xdr:col>15</xdr:col>
      <xdr:colOff>101600</xdr:colOff>
      <xdr:row>57</xdr:row>
      <xdr:rowOff>72619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63746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3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5105</xdr:rowOff>
    </xdr:from>
    <xdr:to>
      <xdr:col>10</xdr:col>
      <xdr:colOff>114300</xdr:colOff>
      <xdr:row>58</xdr:row>
      <xdr:rowOff>84024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49205"/>
          <a:ext cx="889000" cy="7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163411</xdr:rowOff>
    </xdr:from>
    <xdr:to>
      <xdr:col>10</xdr:col>
      <xdr:colOff>165100</xdr:colOff>
      <xdr:row>57</xdr:row>
      <xdr:rowOff>93561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110088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3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65329</xdr:rowOff>
    </xdr:from>
    <xdr:to>
      <xdr:col>6</xdr:col>
      <xdr:colOff>38100</xdr:colOff>
      <xdr:row>57</xdr:row>
      <xdr:rowOff>166929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12006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1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27407</xdr:rowOff>
    </xdr:from>
    <xdr:to>
      <xdr:col>24</xdr:col>
      <xdr:colOff>114300</xdr:colOff>
      <xdr:row>55</xdr:row>
      <xdr:rowOff>129007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50284</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08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80226</xdr:rowOff>
    </xdr:from>
    <xdr:to>
      <xdr:col>20</xdr:col>
      <xdr:colOff>38100</xdr:colOff>
      <xdr:row>56</xdr:row>
      <xdr:rowOff>10376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0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26903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9285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130619</xdr:rowOff>
    </xdr:from>
    <xdr:to>
      <xdr:col>15</xdr:col>
      <xdr:colOff>101600</xdr:colOff>
      <xdr:row>57</xdr:row>
      <xdr:rowOff>60769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3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77296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50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125755</xdr:rowOff>
    </xdr:from>
    <xdr:to>
      <xdr:col>10</xdr:col>
      <xdr:colOff>165100</xdr:colOff>
      <xdr:row>58</xdr:row>
      <xdr:rowOff>55905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9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47032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9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33224</xdr:rowOff>
    </xdr:from>
    <xdr:to>
      <xdr:col>6</xdr:col>
      <xdr:colOff>38100</xdr:colOff>
      <xdr:row>58</xdr:row>
      <xdr:rowOff>134824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7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125951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7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108972</xdr:rowOff>
    </xdr:from>
    <xdr:to>
      <xdr:col>24</xdr:col>
      <xdr:colOff>62865</xdr:colOff>
      <xdr:row>79</xdr:row>
      <xdr:rowOff>19323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10472"/>
          <a:ext cx="1270" cy="14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23150</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19323</xdr:rowOff>
    </xdr:from>
    <xdr:to>
      <xdr:col>24</xdr:col>
      <xdr:colOff>152400</xdr:colOff>
      <xdr:row>79</xdr:row>
      <xdr:rowOff>19323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55649</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8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108972</xdr:rowOff>
    </xdr:from>
    <xdr:to>
      <xdr:col>24</xdr:col>
      <xdr:colOff>152400</xdr:colOff>
      <xdr:row>70</xdr:row>
      <xdr:rowOff>108972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1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19075</xdr:rowOff>
    </xdr:from>
    <xdr:to>
      <xdr:col>24</xdr:col>
      <xdr:colOff>63500</xdr:colOff>
      <xdr:row>78</xdr:row>
      <xdr:rowOff>44698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92175"/>
          <a:ext cx="838200" cy="2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131278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32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152851</xdr:rowOff>
    </xdr:from>
    <xdr:to>
      <xdr:col>24</xdr:col>
      <xdr:colOff>114300</xdr:colOff>
      <xdr:row>78</xdr:row>
      <xdr:rowOff>83001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5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44698</xdr:rowOff>
    </xdr:from>
    <xdr:to>
      <xdr:col>19</xdr:col>
      <xdr:colOff>177800</xdr:colOff>
      <xdr:row>78</xdr:row>
      <xdr:rowOff>54414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17798"/>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140221</xdr:rowOff>
    </xdr:from>
    <xdr:to>
      <xdr:col>20</xdr:col>
      <xdr:colOff>38100</xdr:colOff>
      <xdr:row>78</xdr:row>
      <xdr:rowOff>70371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86898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30111" y="1311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54414</xdr:rowOff>
    </xdr:from>
    <xdr:to>
      <xdr:col>15</xdr:col>
      <xdr:colOff>50800</xdr:colOff>
      <xdr:row>78</xdr:row>
      <xdr:rowOff>68835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27514"/>
          <a:ext cx="889000" cy="1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149631</xdr:rowOff>
    </xdr:from>
    <xdr:to>
      <xdr:col>15</xdr:col>
      <xdr:colOff>101600</xdr:colOff>
      <xdr:row>78</xdr:row>
      <xdr:rowOff>79781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96308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2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61728</xdr:rowOff>
    </xdr:from>
    <xdr:to>
      <xdr:col>10</xdr:col>
      <xdr:colOff>114300</xdr:colOff>
      <xdr:row>78</xdr:row>
      <xdr:rowOff>68835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34828"/>
          <a:ext cx="889000" cy="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44608</xdr:rowOff>
    </xdr:from>
    <xdr:to>
      <xdr:col>10</xdr:col>
      <xdr:colOff>165100</xdr:colOff>
      <xdr:row>78</xdr:row>
      <xdr:rowOff>146208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137335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51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22968</xdr:rowOff>
    </xdr:from>
    <xdr:to>
      <xdr:col>6</xdr:col>
      <xdr:colOff>38100</xdr:colOff>
      <xdr:row>78</xdr:row>
      <xdr:rowOff>124568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115695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139725</xdr:rowOff>
    </xdr:from>
    <xdr:to>
      <xdr:col>24</xdr:col>
      <xdr:colOff>114300</xdr:colOff>
      <xdr:row>78</xdr:row>
      <xdr:rowOff>69875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4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162602</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9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165348</xdr:rowOff>
    </xdr:from>
    <xdr:to>
      <xdr:col>20</xdr:col>
      <xdr:colOff>38100</xdr:colOff>
      <xdr:row>78</xdr:row>
      <xdr:rowOff>95498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6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86625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5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3614</xdr:rowOff>
    </xdr:from>
    <xdr:to>
      <xdr:col>15</xdr:col>
      <xdr:colOff>101600</xdr:colOff>
      <xdr:row>78</xdr:row>
      <xdr:rowOff>105214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7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96341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69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18035</xdr:rowOff>
    </xdr:from>
    <xdr:to>
      <xdr:col>10</xdr:col>
      <xdr:colOff>165100</xdr:colOff>
      <xdr:row>78</xdr:row>
      <xdr:rowOff>119635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136162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166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10928</xdr:rowOff>
    </xdr:from>
    <xdr:to>
      <xdr:col>6</xdr:col>
      <xdr:colOff>38100</xdr:colOff>
      <xdr:row>78</xdr:row>
      <xdr:rowOff>112528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8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129055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15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159029</xdr:rowOff>
    </xdr:from>
    <xdr:to>
      <xdr:col>24</xdr:col>
      <xdr:colOff>62865</xdr:colOff>
      <xdr:row>98</xdr:row>
      <xdr:rowOff>133908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760979"/>
          <a:ext cx="1270" cy="11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137735</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3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133908</xdr:rowOff>
    </xdr:from>
    <xdr:to>
      <xdr:col>24</xdr:col>
      <xdr:colOff>152400</xdr:colOff>
      <xdr:row>98</xdr:row>
      <xdr:rowOff>133908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3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105706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53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159029</xdr:rowOff>
    </xdr:from>
    <xdr:to>
      <xdr:col>24</xdr:col>
      <xdr:colOff>152400</xdr:colOff>
      <xdr:row>91</xdr:row>
      <xdr:rowOff>159029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76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50952</xdr:rowOff>
    </xdr:from>
    <xdr:to>
      <xdr:col>24</xdr:col>
      <xdr:colOff>63500</xdr:colOff>
      <xdr:row>91</xdr:row>
      <xdr:rowOff>159029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5652902"/>
          <a:ext cx="838200" cy="10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98823</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86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120396</xdr:rowOff>
    </xdr:from>
    <xdr:to>
      <xdr:col>24</xdr:col>
      <xdr:colOff>114300</xdr:colOff>
      <xdr:row>96</xdr:row>
      <xdr:rowOff>50546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50952</xdr:rowOff>
    </xdr:from>
    <xdr:to>
      <xdr:col>19</xdr:col>
      <xdr:colOff>177800</xdr:colOff>
      <xdr:row>93</xdr:row>
      <xdr:rowOff>108598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5652902"/>
          <a:ext cx="889000" cy="40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140043</xdr:rowOff>
    </xdr:from>
    <xdr:to>
      <xdr:col>20</xdr:col>
      <xdr:colOff>38100</xdr:colOff>
      <xdr:row>95</xdr:row>
      <xdr:rowOff>70193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25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61320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349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108598</xdr:rowOff>
    </xdr:from>
    <xdr:to>
      <xdr:col>15</xdr:col>
      <xdr:colOff>50800</xdr:colOff>
      <xdr:row>93</xdr:row>
      <xdr:rowOff>167399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053448"/>
          <a:ext cx="889000" cy="5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48349</xdr:rowOff>
    </xdr:from>
    <xdr:to>
      <xdr:col>15</xdr:col>
      <xdr:colOff>101600</xdr:colOff>
      <xdr:row>96</xdr:row>
      <xdr:rowOff>149949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141076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60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167399</xdr:rowOff>
    </xdr:from>
    <xdr:to>
      <xdr:col>10</xdr:col>
      <xdr:colOff>114300</xdr:colOff>
      <xdr:row>94</xdr:row>
      <xdr:rowOff>98273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112249"/>
          <a:ext cx="889000" cy="10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82538</xdr:rowOff>
    </xdr:from>
    <xdr:to>
      <xdr:col>10</xdr:col>
      <xdr:colOff>165100</xdr:colOff>
      <xdr:row>97</xdr:row>
      <xdr:rowOff>12688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3815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3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152324</xdr:rowOff>
    </xdr:from>
    <xdr:to>
      <xdr:col>6</xdr:col>
      <xdr:colOff>38100</xdr:colOff>
      <xdr:row>97</xdr:row>
      <xdr:rowOff>82474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73601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0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108229</xdr:rowOff>
    </xdr:from>
    <xdr:to>
      <xdr:col>24</xdr:col>
      <xdr:colOff>114300</xdr:colOff>
      <xdr:row>92</xdr:row>
      <xdr:rowOff>38379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71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61256</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663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152</xdr:rowOff>
    </xdr:from>
    <xdr:to>
      <xdr:col>20</xdr:col>
      <xdr:colOff>38100</xdr:colOff>
      <xdr:row>91</xdr:row>
      <xdr:rowOff>101752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60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118279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377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57798</xdr:rowOff>
    </xdr:from>
    <xdr:to>
      <xdr:col>15</xdr:col>
      <xdr:colOff>101600</xdr:colOff>
      <xdr:row>93</xdr:row>
      <xdr:rowOff>159398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00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4475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777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116599</xdr:rowOff>
    </xdr:from>
    <xdr:to>
      <xdr:col>10</xdr:col>
      <xdr:colOff>165100</xdr:colOff>
      <xdr:row>94</xdr:row>
      <xdr:rowOff>46749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06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63276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5836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47473</xdr:rowOff>
    </xdr:from>
    <xdr:to>
      <xdr:col>6</xdr:col>
      <xdr:colOff>38100</xdr:colOff>
      <xdr:row>94</xdr:row>
      <xdr:rowOff>149073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16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165600</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5939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150390</xdr:rowOff>
    </xdr:from>
    <xdr:to>
      <xdr:col>54</xdr:col>
      <xdr:colOff>189865</xdr:colOff>
      <xdr:row>39</xdr:row>
      <xdr:rowOff>134203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636790"/>
          <a:ext cx="1270" cy="1183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138030</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82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134203</xdr:rowOff>
    </xdr:from>
    <xdr:to>
      <xdr:col>55</xdr:col>
      <xdr:colOff>88900</xdr:colOff>
      <xdr:row>39</xdr:row>
      <xdr:rowOff>134203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82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97067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41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150390</xdr:rowOff>
    </xdr:from>
    <xdr:to>
      <xdr:col>55</xdr:col>
      <xdr:colOff>88900</xdr:colOff>
      <xdr:row>32</xdr:row>
      <xdr:rowOff>150390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636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126768</xdr:rowOff>
    </xdr:from>
    <xdr:to>
      <xdr:col>55</xdr:col>
      <xdr:colOff>0</xdr:colOff>
      <xdr:row>36</xdr:row>
      <xdr:rowOff>168286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298968"/>
          <a:ext cx="838200" cy="4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108337</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09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85460</xdr:rowOff>
    </xdr:from>
    <xdr:to>
      <xdr:col>55</xdr:col>
      <xdr:colOff>50800</xdr:colOff>
      <xdr:row>37</xdr:row>
      <xdr:rowOff>15610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5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22178</xdr:rowOff>
    </xdr:from>
    <xdr:to>
      <xdr:col>50</xdr:col>
      <xdr:colOff>114300</xdr:colOff>
      <xdr:row>36</xdr:row>
      <xdr:rowOff>126768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337128"/>
          <a:ext cx="889000" cy="96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158569</xdr:rowOff>
    </xdr:from>
    <xdr:to>
      <xdr:col>50</xdr:col>
      <xdr:colOff>165100</xdr:colOff>
      <xdr:row>37</xdr:row>
      <xdr:rowOff>88719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3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79846</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42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22178</xdr:rowOff>
    </xdr:from>
    <xdr:to>
      <xdr:col>45</xdr:col>
      <xdr:colOff>177800</xdr:colOff>
      <xdr:row>38</xdr:row>
      <xdr:rowOff>68126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337128"/>
          <a:ext cx="889000" cy="124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80387</xdr:rowOff>
    </xdr:from>
    <xdr:to>
      <xdr:col>46</xdr:col>
      <xdr:colOff>38100</xdr:colOff>
      <xdr:row>31</xdr:row>
      <xdr:rowOff>10537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2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27064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499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68126</xdr:rowOff>
    </xdr:from>
    <xdr:to>
      <xdr:col>41</xdr:col>
      <xdr:colOff>50800</xdr:colOff>
      <xdr:row>39</xdr:row>
      <xdr:rowOff>32324</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83226"/>
          <a:ext cx="889000" cy="13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66563</xdr:rowOff>
    </xdr:from>
    <xdr:to>
      <xdr:col>41</xdr:col>
      <xdr:colOff>101600</xdr:colOff>
      <xdr:row>38</xdr:row>
      <xdr:rowOff>168163</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8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159290</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67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156119</xdr:rowOff>
    </xdr:from>
    <xdr:to>
      <xdr:col>36</xdr:col>
      <xdr:colOff>165100</xdr:colOff>
      <xdr:row>39</xdr:row>
      <xdr:rowOff>86269</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67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77396</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76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117486</xdr:rowOff>
    </xdr:from>
    <xdr:to>
      <xdr:col>55</xdr:col>
      <xdr:colOff>50800</xdr:colOff>
      <xdr:row>37</xdr:row>
      <xdr:rowOff>47636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28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95913</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26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75968</xdr:rowOff>
    </xdr:from>
    <xdr:to>
      <xdr:col>50</xdr:col>
      <xdr:colOff>165100</xdr:colOff>
      <xdr:row>37</xdr:row>
      <xdr:rowOff>6118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2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22645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6023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142828</xdr:rowOff>
    </xdr:from>
    <xdr:to>
      <xdr:col>46</xdr:col>
      <xdr:colOff>38100</xdr:colOff>
      <xdr:row>31</xdr:row>
      <xdr:rowOff>72978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28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64105</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379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17326</xdr:rowOff>
    </xdr:from>
    <xdr:to>
      <xdr:col>41</xdr:col>
      <xdr:colOff>101600</xdr:colOff>
      <xdr:row>38</xdr:row>
      <xdr:rowOff>118926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3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135453</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30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152974</xdr:rowOff>
    </xdr:from>
    <xdr:to>
      <xdr:col>36</xdr:col>
      <xdr:colOff>165100</xdr:colOff>
      <xdr:row>39</xdr:row>
      <xdr:rowOff>83124</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66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99650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44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163451</xdr:rowOff>
    </xdr:from>
    <xdr:to>
      <xdr:col>54</xdr:col>
      <xdr:colOff>189865</xdr:colOff>
      <xdr:row>57</xdr:row>
      <xdr:rowOff>128307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35951"/>
          <a:ext cx="1270" cy="116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132134</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99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128307</xdr:rowOff>
    </xdr:from>
    <xdr:to>
      <xdr:col>55</xdr:col>
      <xdr:colOff>88900</xdr:colOff>
      <xdr:row>57</xdr:row>
      <xdr:rowOff>128307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990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110128</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1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163451</xdr:rowOff>
    </xdr:from>
    <xdr:to>
      <xdr:col>55</xdr:col>
      <xdr:colOff>88900</xdr:colOff>
      <xdr:row>50</xdr:row>
      <xdr:rowOff>163451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3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96490</xdr:rowOff>
    </xdr:from>
    <xdr:to>
      <xdr:col>55</xdr:col>
      <xdr:colOff>0</xdr:colOff>
      <xdr:row>56</xdr:row>
      <xdr:rowOff>93134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526240"/>
          <a:ext cx="838200" cy="168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152180</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104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129303</xdr:rowOff>
    </xdr:from>
    <xdr:to>
      <xdr:col>55</xdr:col>
      <xdr:colOff>50800</xdr:colOff>
      <xdr:row>56</xdr:row>
      <xdr:rowOff>59453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55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119099</xdr:rowOff>
    </xdr:from>
    <xdr:to>
      <xdr:col>50</xdr:col>
      <xdr:colOff>114300</xdr:colOff>
      <xdr:row>55</xdr:row>
      <xdr:rowOff>96490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377399"/>
          <a:ext cx="889000" cy="14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6974</xdr:rowOff>
    </xdr:from>
    <xdr:to>
      <xdr:col>50</xdr:col>
      <xdr:colOff>165100</xdr:colOff>
      <xdr:row>56</xdr:row>
      <xdr:rowOff>108574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0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99701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70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119099</xdr:rowOff>
    </xdr:from>
    <xdr:to>
      <xdr:col>45</xdr:col>
      <xdr:colOff>177800</xdr:colOff>
      <xdr:row>56</xdr:row>
      <xdr:rowOff>62232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377399"/>
          <a:ext cx="889000" cy="28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15643</xdr:rowOff>
    </xdr:from>
    <xdr:to>
      <xdr:col>46</xdr:col>
      <xdr:colOff>38100</xdr:colOff>
      <xdr:row>55</xdr:row>
      <xdr:rowOff>117243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4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108370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538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62232</xdr:rowOff>
    </xdr:from>
    <xdr:to>
      <xdr:col>41</xdr:col>
      <xdr:colOff>50800</xdr:colOff>
      <xdr:row>56</xdr:row>
      <xdr:rowOff>130204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663432"/>
          <a:ext cx="889000" cy="6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166711</xdr:rowOff>
    </xdr:from>
    <xdr:to>
      <xdr:col>41</xdr:col>
      <xdr:colOff>101600</xdr:colOff>
      <xdr:row>55</xdr:row>
      <xdr:rowOff>96861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42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113388</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2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48785</xdr:rowOff>
    </xdr:from>
    <xdr:to>
      <xdr:col>36</xdr:col>
      <xdr:colOff>165100</xdr:colOff>
      <xdr:row>56</xdr:row>
      <xdr:rowOff>150385</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4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166912</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42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42334</xdr:rowOff>
    </xdr:from>
    <xdr:to>
      <xdr:col>55</xdr:col>
      <xdr:colOff>50800</xdr:colOff>
      <xdr:row>56</xdr:row>
      <xdr:rowOff>143934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64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20761</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62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45690</xdr:rowOff>
    </xdr:from>
    <xdr:to>
      <xdr:col>50</xdr:col>
      <xdr:colOff>165100</xdr:colOff>
      <xdr:row>55</xdr:row>
      <xdr:rowOff>147290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47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163817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2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68299</xdr:rowOff>
    </xdr:from>
    <xdr:to>
      <xdr:col>46</xdr:col>
      <xdr:colOff>38100</xdr:colOff>
      <xdr:row>54</xdr:row>
      <xdr:rowOff>169899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32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14976</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101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11432</xdr:rowOff>
    </xdr:from>
    <xdr:to>
      <xdr:col>41</xdr:col>
      <xdr:colOff>101600</xdr:colOff>
      <xdr:row>56</xdr:row>
      <xdr:rowOff>113032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61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104159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70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79404</xdr:rowOff>
    </xdr:from>
    <xdr:to>
      <xdr:col>36</xdr:col>
      <xdr:colOff>165100</xdr:colOff>
      <xdr:row>57</xdr:row>
      <xdr:rowOff>9554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68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77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146886</xdr:rowOff>
    </xdr:from>
    <xdr:to>
      <xdr:col>54</xdr:col>
      <xdr:colOff>189865</xdr:colOff>
      <xdr:row>79</xdr:row>
      <xdr:rowOff>39946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48386"/>
          <a:ext cx="1270" cy="143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43773</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8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39946</xdr:rowOff>
    </xdr:from>
    <xdr:to>
      <xdr:col>55</xdr:col>
      <xdr:colOff>88900</xdr:colOff>
      <xdr:row>79</xdr:row>
      <xdr:rowOff>39946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93563</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23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146886</xdr:rowOff>
    </xdr:from>
    <xdr:to>
      <xdr:col>55</xdr:col>
      <xdr:colOff>88900</xdr:colOff>
      <xdr:row>70</xdr:row>
      <xdr:rowOff>146886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4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102522</xdr:rowOff>
    </xdr:from>
    <xdr:to>
      <xdr:col>55</xdr:col>
      <xdr:colOff>0</xdr:colOff>
      <xdr:row>79</xdr:row>
      <xdr:rowOff>38827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475622"/>
          <a:ext cx="838200" cy="10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115039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1452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92162</xdr:rowOff>
    </xdr:from>
    <xdr:to>
      <xdr:col>55</xdr:col>
      <xdr:colOff>50800</xdr:colOff>
      <xdr:row>78</xdr:row>
      <xdr:rowOff>22312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2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102522</xdr:rowOff>
    </xdr:from>
    <xdr:to>
      <xdr:col>50</xdr:col>
      <xdr:colOff>114300</xdr:colOff>
      <xdr:row>78</xdr:row>
      <xdr:rowOff>119416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475622"/>
          <a:ext cx="889000" cy="1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128082</xdr:rowOff>
    </xdr:from>
    <xdr:to>
      <xdr:col>50</xdr:col>
      <xdr:colOff>165100</xdr:colOff>
      <xdr:row>78</xdr:row>
      <xdr:rowOff>58232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2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74759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0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103505</xdr:rowOff>
    </xdr:from>
    <xdr:to>
      <xdr:col>45</xdr:col>
      <xdr:colOff>177800</xdr:colOff>
      <xdr:row>78</xdr:row>
      <xdr:rowOff>119416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476605"/>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29876</xdr:rowOff>
    </xdr:from>
    <xdr:to>
      <xdr:col>46</xdr:col>
      <xdr:colOff>38100</xdr:colOff>
      <xdr:row>76</xdr:row>
      <xdr:rowOff>131476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06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148003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28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102194</xdr:rowOff>
    </xdr:from>
    <xdr:to>
      <xdr:col>41</xdr:col>
      <xdr:colOff>50800</xdr:colOff>
      <xdr:row>78</xdr:row>
      <xdr:rowOff>103505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475294"/>
          <a:ext cx="889000" cy="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35203</xdr:rowOff>
    </xdr:from>
    <xdr:to>
      <xdr:col>41</xdr:col>
      <xdr:colOff>101600</xdr:colOff>
      <xdr:row>76</xdr:row>
      <xdr:rowOff>136803</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06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153329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84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17790</xdr:rowOff>
    </xdr:from>
    <xdr:to>
      <xdr:col>36</xdr:col>
      <xdr:colOff>165100</xdr:colOff>
      <xdr:row>78</xdr:row>
      <xdr:rowOff>119390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9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135917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6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159477</xdr:rowOff>
    </xdr:from>
    <xdr:to>
      <xdr:col>55</xdr:col>
      <xdr:colOff>50800</xdr:colOff>
      <xdr:row>79</xdr:row>
      <xdr:rowOff>89627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3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74404</xdr:rowOff>
    </xdr:from>
    <xdr:ext cx="378565"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47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51722</xdr:rowOff>
    </xdr:from>
    <xdr:to>
      <xdr:col>50</xdr:col>
      <xdr:colOff>165100</xdr:colOff>
      <xdr:row>78</xdr:row>
      <xdr:rowOff>153322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2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144449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5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68616</xdr:rowOff>
    </xdr:from>
    <xdr:to>
      <xdr:col>46</xdr:col>
      <xdr:colOff>38100</xdr:colOff>
      <xdr:row>78</xdr:row>
      <xdr:rowOff>170216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4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161343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53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52705</xdr:rowOff>
    </xdr:from>
    <xdr:to>
      <xdr:col>41</xdr:col>
      <xdr:colOff>101600</xdr:colOff>
      <xdr:row>78</xdr:row>
      <xdr:rowOff>154305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2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145432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51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51394</xdr:rowOff>
    </xdr:from>
    <xdr:to>
      <xdr:col>36</xdr:col>
      <xdr:colOff>165100</xdr:colOff>
      <xdr:row>78</xdr:row>
      <xdr:rowOff>152994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2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144121</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51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99185</xdr:rowOff>
    </xdr:from>
    <xdr:to>
      <xdr:col>54</xdr:col>
      <xdr:colOff>189865</xdr:colOff>
      <xdr:row>98</xdr:row>
      <xdr:rowOff>70411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29685"/>
          <a:ext cx="1270" cy="134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74238</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87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70411</xdr:rowOff>
    </xdr:from>
    <xdr:to>
      <xdr:col>55</xdr:col>
      <xdr:colOff>88900</xdr:colOff>
      <xdr:row>98</xdr:row>
      <xdr:rowOff>70411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87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45862</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304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99185</xdr:rowOff>
    </xdr:from>
    <xdr:to>
      <xdr:col>55</xdr:col>
      <xdr:colOff>88900</xdr:colOff>
      <xdr:row>90</xdr:row>
      <xdr:rowOff>99185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167353</xdr:rowOff>
    </xdr:from>
    <xdr:to>
      <xdr:col>55</xdr:col>
      <xdr:colOff>0</xdr:colOff>
      <xdr:row>97</xdr:row>
      <xdr:rowOff>30826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283653"/>
          <a:ext cx="838200" cy="37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82052</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369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59175</xdr:rowOff>
    </xdr:from>
    <xdr:to>
      <xdr:col>55</xdr:col>
      <xdr:colOff>50800</xdr:colOff>
      <xdr:row>96</xdr:row>
      <xdr:rowOff>160775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51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156083</xdr:rowOff>
    </xdr:from>
    <xdr:to>
      <xdr:col>50</xdr:col>
      <xdr:colOff>114300</xdr:colOff>
      <xdr:row>94</xdr:row>
      <xdr:rowOff>167353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100933"/>
          <a:ext cx="889000" cy="18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109024</xdr:rowOff>
    </xdr:from>
    <xdr:to>
      <xdr:col>50</xdr:col>
      <xdr:colOff>165100</xdr:colOff>
      <xdr:row>97</xdr:row>
      <xdr:rowOff>39174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30301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66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156083</xdr:rowOff>
    </xdr:from>
    <xdr:to>
      <xdr:col>45</xdr:col>
      <xdr:colOff>177800</xdr:colOff>
      <xdr:row>97</xdr:row>
      <xdr:rowOff>19631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100933"/>
          <a:ext cx="889000" cy="5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154882</xdr:rowOff>
    </xdr:from>
    <xdr:to>
      <xdr:col>46</xdr:col>
      <xdr:colOff>38100</xdr:colOff>
      <xdr:row>97</xdr:row>
      <xdr:rowOff>85032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1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76159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70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19631</xdr:rowOff>
    </xdr:from>
    <xdr:to>
      <xdr:col>41</xdr:col>
      <xdr:colOff>50800</xdr:colOff>
      <xdr:row>97</xdr:row>
      <xdr:rowOff>149301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650281"/>
          <a:ext cx="889000" cy="12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138475</xdr:rowOff>
    </xdr:from>
    <xdr:to>
      <xdr:col>41</xdr:col>
      <xdr:colOff>101600</xdr:colOff>
      <xdr:row>97</xdr:row>
      <xdr:rowOff>68625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9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85152</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7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141394</xdr:rowOff>
    </xdr:from>
    <xdr:to>
      <xdr:col>36</xdr:col>
      <xdr:colOff>165100</xdr:colOff>
      <xdr:row>97</xdr:row>
      <xdr:rowOff>71544</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0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88071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37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151476</xdr:rowOff>
    </xdr:from>
    <xdr:to>
      <xdr:col>55</xdr:col>
      <xdr:colOff>50800</xdr:colOff>
      <xdr:row>97</xdr:row>
      <xdr:rowOff>81626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61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129903</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58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116553</xdr:rowOff>
    </xdr:from>
    <xdr:to>
      <xdr:col>50</xdr:col>
      <xdr:colOff>165100</xdr:colOff>
      <xdr:row>95</xdr:row>
      <xdr:rowOff>46703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23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63230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00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105283</xdr:rowOff>
    </xdr:from>
    <xdr:to>
      <xdr:col>46</xdr:col>
      <xdr:colOff>38100</xdr:colOff>
      <xdr:row>94</xdr:row>
      <xdr:rowOff>35433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05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51960</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50795" y="1582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140281</xdr:rowOff>
    </xdr:from>
    <xdr:to>
      <xdr:col>41</xdr:col>
      <xdr:colOff>101600</xdr:colOff>
      <xdr:row>97</xdr:row>
      <xdr:rowOff>70431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59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61558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69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98501</xdr:rowOff>
    </xdr:from>
    <xdr:to>
      <xdr:col>36</xdr:col>
      <xdr:colOff>165100</xdr:colOff>
      <xdr:row>98</xdr:row>
      <xdr:rowOff>28651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72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19778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82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166256</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09756"/>
          <a:ext cx="1269" cy="142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112933</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8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166256</xdr:rowOff>
    </xdr:from>
    <xdr:to>
      <xdr:col>86</xdr:col>
      <xdr:colOff>25400</xdr:colOff>
      <xdr:row>30</xdr:row>
      <xdr:rowOff>166256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0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84760</xdr:rowOff>
    </xdr:from>
    <xdr:to>
      <xdr:col>85</xdr:col>
      <xdr:colOff>127000</xdr:colOff>
      <xdr:row>38</xdr:row>
      <xdr:rowOff>10046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428410"/>
          <a:ext cx="838200" cy="9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121581</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6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143154</xdr:rowOff>
    </xdr:from>
    <xdr:to>
      <xdr:col>85</xdr:col>
      <xdr:colOff>177800</xdr:colOff>
      <xdr:row>38</xdr:row>
      <xdr:rowOff>73304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4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84760</xdr:rowOff>
    </xdr:from>
    <xdr:to>
      <xdr:col>81</xdr:col>
      <xdr:colOff>50800</xdr:colOff>
      <xdr:row>38</xdr:row>
      <xdr:rowOff>11188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428410"/>
          <a:ext cx="889000" cy="9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138392</xdr:rowOff>
    </xdr:from>
    <xdr:to>
      <xdr:col>81</xdr:col>
      <xdr:colOff>101600</xdr:colOff>
      <xdr:row>38</xdr:row>
      <xdr:rowOff>68542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48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59669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57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155778</xdr:rowOff>
    </xdr:from>
    <xdr:to>
      <xdr:col>76</xdr:col>
      <xdr:colOff>114300</xdr:colOff>
      <xdr:row>38</xdr:row>
      <xdr:rowOff>11188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5985078"/>
          <a:ext cx="889000" cy="54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105893</xdr:rowOff>
    </xdr:from>
    <xdr:to>
      <xdr:col>76</xdr:col>
      <xdr:colOff>165100</xdr:colOff>
      <xdr:row>35</xdr:row>
      <xdr:rowOff>36043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593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52570</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571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155778</xdr:rowOff>
    </xdr:from>
    <xdr:to>
      <xdr:col>71</xdr:col>
      <xdr:colOff>177800</xdr:colOff>
      <xdr:row>36</xdr:row>
      <xdr:rowOff>18085</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5985078"/>
          <a:ext cx="889000" cy="20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60249</xdr:rowOff>
    </xdr:from>
    <xdr:to>
      <xdr:col>72</xdr:col>
      <xdr:colOff>38100</xdr:colOff>
      <xdr:row>35</xdr:row>
      <xdr:rowOff>161849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06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152976</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15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39446</xdr:rowOff>
    </xdr:from>
    <xdr:to>
      <xdr:col>67</xdr:col>
      <xdr:colOff>101600</xdr:colOff>
      <xdr:row>38</xdr:row>
      <xdr:rowOff>141046</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132173</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64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130696</xdr:rowOff>
    </xdr:from>
    <xdr:to>
      <xdr:col>85</xdr:col>
      <xdr:colOff>177800</xdr:colOff>
      <xdr:row>38</xdr:row>
      <xdr:rowOff>60846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47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153573</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32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33960</xdr:rowOff>
    </xdr:from>
    <xdr:to>
      <xdr:col>81</xdr:col>
      <xdr:colOff>101600</xdr:colOff>
      <xdr:row>37</xdr:row>
      <xdr:rowOff>135560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3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152087</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15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131839</xdr:rowOff>
    </xdr:from>
    <xdr:to>
      <xdr:col>76</xdr:col>
      <xdr:colOff>165100</xdr:colOff>
      <xdr:row>38</xdr:row>
      <xdr:rowOff>61988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4754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53115</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56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104978</xdr:rowOff>
    </xdr:from>
    <xdr:to>
      <xdr:col>72</xdr:col>
      <xdr:colOff>38100</xdr:colOff>
      <xdr:row>35</xdr:row>
      <xdr:rowOff>35128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593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51655</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36111" y="570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138735</xdr:rowOff>
    </xdr:from>
    <xdr:to>
      <xdr:col>67</xdr:col>
      <xdr:colOff>101600</xdr:colOff>
      <xdr:row>36</xdr:row>
      <xdr:rowOff>68885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1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85412</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47111" y="591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164601</xdr:rowOff>
    </xdr:from>
    <xdr:to>
      <xdr:col>85</xdr:col>
      <xdr:colOff>126364</xdr:colOff>
      <xdr:row>78</xdr:row>
      <xdr:rowOff>75136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4651"/>
          <a:ext cx="1269" cy="145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78963</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5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75136</xdr:rowOff>
    </xdr:from>
    <xdr:to>
      <xdr:col>86</xdr:col>
      <xdr:colOff>25400</xdr:colOff>
      <xdr:row>78</xdr:row>
      <xdr:rowOff>75136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4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111278</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6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164601</xdr:rowOff>
    </xdr:from>
    <xdr:to>
      <xdr:col>86</xdr:col>
      <xdr:colOff>25400</xdr:colOff>
      <xdr:row>69</xdr:row>
      <xdr:rowOff>164601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4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69830</xdr:rowOff>
    </xdr:from>
    <xdr:to>
      <xdr:col>85</xdr:col>
      <xdr:colOff>127000</xdr:colOff>
      <xdr:row>78</xdr:row>
      <xdr:rowOff>75136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442930"/>
          <a:ext cx="838200" cy="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114504</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630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91627</xdr:rowOff>
    </xdr:from>
    <xdr:to>
      <xdr:col>85</xdr:col>
      <xdr:colOff>177800</xdr:colOff>
      <xdr:row>75</xdr:row>
      <xdr:rowOff>21777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77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69830</xdr:rowOff>
    </xdr:from>
    <xdr:to>
      <xdr:col>81</xdr:col>
      <xdr:colOff>50800</xdr:colOff>
      <xdr:row>78</xdr:row>
      <xdr:rowOff>91384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442930"/>
          <a:ext cx="8890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101260</xdr:rowOff>
    </xdr:from>
    <xdr:to>
      <xdr:col>81</xdr:col>
      <xdr:colOff>101600</xdr:colOff>
      <xdr:row>75</xdr:row>
      <xdr:rowOff>31410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78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47937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56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91384</xdr:rowOff>
    </xdr:from>
    <xdr:to>
      <xdr:col>76</xdr:col>
      <xdr:colOff>114300</xdr:colOff>
      <xdr:row>78</xdr:row>
      <xdr:rowOff>105508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464484"/>
          <a:ext cx="889000" cy="1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46396</xdr:rowOff>
    </xdr:from>
    <xdr:to>
      <xdr:col>76</xdr:col>
      <xdr:colOff>165100</xdr:colOff>
      <xdr:row>74</xdr:row>
      <xdr:rowOff>147996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73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164523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50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101164</xdr:rowOff>
    </xdr:from>
    <xdr:to>
      <xdr:col>71</xdr:col>
      <xdr:colOff>177800</xdr:colOff>
      <xdr:row>78</xdr:row>
      <xdr:rowOff>105508</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474264"/>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116610</xdr:rowOff>
    </xdr:from>
    <xdr:to>
      <xdr:col>72</xdr:col>
      <xdr:colOff>38100</xdr:colOff>
      <xdr:row>75</xdr:row>
      <xdr:rowOff>46760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0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63287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57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132906</xdr:rowOff>
    </xdr:from>
    <xdr:to>
      <xdr:col>67</xdr:col>
      <xdr:colOff>101600</xdr:colOff>
      <xdr:row>75</xdr:row>
      <xdr:rowOff>63056</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820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79583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59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24336</xdr:rowOff>
    </xdr:from>
    <xdr:to>
      <xdr:col>85</xdr:col>
      <xdr:colOff>177800</xdr:colOff>
      <xdr:row>78</xdr:row>
      <xdr:rowOff>125936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39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110713</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31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19030</xdr:rowOff>
    </xdr:from>
    <xdr:to>
      <xdr:col>81</xdr:col>
      <xdr:colOff>101600</xdr:colOff>
      <xdr:row>78</xdr:row>
      <xdr:rowOff>120630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39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111757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48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40584</xdr:rowOff>
    </xdr:from>
    <xdr:to>
      <xdr:col>76</xdr:col>
      <xdr:colOff>165100</xdr:colOff>
      <xdr:row>78</xdr:row>
      <xdr:rowOff>142184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41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133311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50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54708</xdr:rowOff>
    </xdr:from>
    <xdr:to>
      <xdr:col>72</xdr:col>
      <xdr:colOff>38100</xdr:colOff>
      <xdr:row>78</xdr:row>
      <xdr:rowOff>156308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42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147435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52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50364</xdr:rowOff>
    </xdr:from>
    <xdr:to>
      <xdr:col>67</xdr:col>
      <xdr:colOff>101600</xdr:colOff>
      <xdr:row>78</xdr:row>
      <xdr:rowOff>151964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42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143091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51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27904</xdr:rowOff>
    </xdr:from>
    <xdr:to>
      <xdr:col>85</xdr:col>
      <xdr:colOff>126364</xdr:colOff>
      <xdr:row>99</xdr:row>
      <xdr:rowOff>45256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629854"/>
          <a:ext cx="1269" cy="138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49083</xdr:rowOff>
    </xdr:from>
    <xdr:ext cx="469744"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2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45256</xdr:rowOff>
    </xdr:from>
    <xdr:to>
      <xdr:col>86</xdr:col>
      <xdr:colOff>25400</xdr:colOff>
      <xdr:row>99</xdr:row>
      <xdr:rowOff>45256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1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146031</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40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27904</xdr:rowOff>
    </xdr:from>
    <xdr:to>
      <xdr:col>86</xdr:col>
      <xdr:colOff>25400</xdr:colOff>
      <xdr:row>91</xdr:row>
      <xdr:rowOff>27904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62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55683</xdr:rowOff>
    </xdr:from>
    <xdr:to>
      <xdr:col>85</xdr:col>
      <xdr:colOff>127000</xdr:colOff>
      <xdr:row>92</xdr:row>
      <xdr:rowOff>105868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5481300" y="15829083"/>
          <a:ext cx="838200" cy="5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104872</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564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126445</xdr:rowOff>
    </xdr:from>
    <xdr:to>
      <xdr:col>85</xdr:col>
      <xdr:colOff>177800</xdr:colOff>
      <xdr:row>97</xdr:row>
      <xdr:rowOff>56595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58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55683</xdr:rowOff>
    </xdr:from>
    <xdr:to>
      <xdr:col>81</xdr:col>
      <xdr:colOff>50800</xdr:colOff>
      <xdr:row>93</xdr:row>
      <xdr:rowOff>134551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4592300" y="15829083"/>
          <a:ext cx="889000" cy="25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86691</xdr:rowOff>
    </xdr:from>
    <xdr:to>
      <xdr:col>81</xdr:col>
      <xdr:colOff>101600</xdr:colOff>
      <xdr:row>97</xdr:row>
      <xdr:rowOff>16841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54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7968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6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134551</xdr:rowOff>
    </xdr:from>
    <xdr:to>
      <xdr:col>76</xdr:col>
      <xdr:colOff>114300</xdr:colOff>
      <xdr:row>94</xdr:row>
      <xdr:rowOff>116208</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6079401"/>
          <a:ext cx="889000" cy="15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14300</xdr:rowOff>
    </xdr:from>
    <xdr:to>
      <xdr:col>76</xdr:col>
      <xdr:colOff>165100</xdr:colOff>
      <xdr:row>97</xdr:row>
      <xdr:rowOff>115900</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107027</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73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116208</xdr:rowOff>
    </xdr:from>
    <xdr:to>
      <xdr:col>71</xdr:col>
      <xdr:colOff>177800</xdr:colOff>
      <xdr:row>96</xdr:row>
      <xdr:rowOff>158271</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2814300" y="16232508"/>
          <a:ext cx="889000" cy="38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112457</xdr:rowOff>
    </xdr:from>
    <xdr:to>
      <xdr:col>72</xdr:col>
      <xdr:colOff>38100</xdr:colOff>
      <xdr:row>97</xdr:row>
      <xdr:rowOff>42607</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33734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66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113632</xdr:rowOff>
    </xdr:from>
    <xdr:to>
      <xdr:col>67</xdr:col>
      <xdr:colOff>101600</xdr:colOff>
      <xdr:row>98</xdr:row>
      <xdr:rowOff>43782</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7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34909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83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55068</xdr:rowOff>
    </xdr:from>
    <xdr:to>
      <xdr:col>85</xdr:col>
      <xdr:colOff>177800</xdr:colOff>
      <xdr:row>92</xdr:row>
      <xdr:rowOff>156668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582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77945</xdr:rowOff>
    </xdr:from>
    <xdr:ext cx="599010"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567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4883</xdr:rowOff>
    </xdr:from>
    <xdr:to>
      <xdr:col>81</xdr:col>
      <xdr:colOff>101600</xdr:colOff>
      <xdr:row>92</xdr:row>
      <xdr:rowOff>106483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577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123010</xdr:rowOff>
    </xdr:from>
    <xdr:ext cx="59901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181795" y="1555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83751</xdr:rowOff>
    </xdr:from>
    <xdr:to>
      <xdr:col>76</xdr:col>
      <xdr:colOff>165100</xdr:colOff>
      <xdr:row>94</xdr:row>
      <xdr:rowOff>13901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02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30428</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580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65408</xdr:rowOff>
    </xdr:from>
    <xdr:to>
      <xdr:col>72</xdr:col>
      <xdr:colOff>38100</xdr:colOff>
      <xdr:row>94</xdr:row>
      <xdr:rowOff>167008</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1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12085</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36111" y="1595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107471</xdr:rowOff>
    </xdr:from>
    <xdr:to>
      <xdr:col>67</xdr:col>
      <xdr:colOff>101600</xdr:colOff>
      <xdr:row>97</xdr:row>
      <xdr:rowOff>37621</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56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54148</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47111" y="1634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62719</xdr:rowOff>
    </xdr:from>
    <xdr:to>
      <xdr:col>116</xdr:col>
      <xdr:colOff>62864</xdr:colOff>
      <xdr:row>38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377669"/>
          <a:ext cx="1269" cy="116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9396</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15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62719</xdr:rowOff>
    </xdr:from>
    <xdr:to>
      <xdr:col>116</xdr:col>
      <xdr:colOff>152400</xdr:colOff>
      <xdr:row>31</xdr:row>
      <xdr:rowOff>62719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37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79349</xdr:rowOff>
    </xdr:from>
    <xdr:to>
      <xdr:col>116</xdr:col>
      <xdr:colOff>63500</xdr:colOff>
      <xdr:row>34</xdr:row>
      <xdr:rowOff>79978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5908649"/>
          <a:ext cx="8382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14406</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186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35979</xdr:rowOff>
    </xdr:from>
    <xdr:to>
      <xdr:col>116</xdr:col>
      <xdr:colOff>114300</xdr:colOff>
      <xdr:row>36</xdr:row>
      <xdr:rowOff>137579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20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79349</xdr:rowOff>
    </xdr:from>
    <xdr:to>
      <xdr:col>111</xdr:col>
      <xdr:colOff>177800</xdr:colOff>
      <xdr:row>34</xdr:row>
      <xdr:rowOff>128041</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5908649"/>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25864</xdr:rowOff>
    </xdr:from>
    <xdr:to>
      <xdr:col>112</xdr:col>
      <xdr:colOff>38100</xdr:colOff>
      <xdr:row>36</xdr:row>
      <xdr:rowOff>127464</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19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118591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9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128041</xdr:rowOff>
    </xdr:from>
    <xdr:to>
      <xdr:col>107</xdr:col>
      <xdr:colOff>50800</xdr:colOff>
      <xdr:row>35</xdr:row>
      <xdr:rowOff>57690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5957341"/>
          <a:ext cx="889000" cy="10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9976</xdr:rowOff>
    </xdr:from>
    <xdr:to>
      <xdr:col>107</xdr:col>
      <xdr:colOff>101600</xdr:colOff>
      <xdr:row>36</xdr:row>
      <xdr:rowOff>111576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18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102703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7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57690</xdr:rowOff>
    </xdr:from>
    <xdr:to>
      <xdr:col>102</xdr:col>
      <xdr:colOff>114300</xdr:colOff>
      <xdr:row>37</xdr:row>
      <xdr:rowOff>57290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6058440"/>
          <a:ext cx="889000" cy="34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56267</xdr:rowOff>
    </xdr:from>
    <xdr:to>
      <xdr:col>102</xdr:col>
      <xdr:colOff>165100</xdr:colOff>
      <xdr:row>36</xdr:row>
      <xdr:rowOff>157867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2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148994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32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146964</xdr:rowOff>
    </xdr:from>
    <xdr:to>
      <xdr:col>98</xdr:col>
      <xdr:colOff>38100</xdr:colOff>
      <xdr:row>37</xdr:row>
      <xdr:rowOff>77114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3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93641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0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29178</xdr:rowOff>
    </xdr:from>
    <xdr:to>
      <xdr:col>116</xdr:col>
      <xdr:colOff>114300</xdr:colOff>
      <xdr:row>34</xdr:row>
      <xdr:rowOff>130778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585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52055</xdr:rowOff>
    </xdr:from>
    <xdr:ext cx="534377"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570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28549</xdr:rowOff>
    </xdr:from>
    <xdr:to>
      <xdr:col>112</xdr:col>
      <xdr:colOff>38100</xdr:colOff>
      <xdr:row>34</xdr:row>
      <xdr:rowOff>130149</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585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146676</xdr:rowOff>
    </xdr:from>
    <xdr:ext cx="534377"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56111" y="563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77241</xdr:rowOff>
    </xdr:from>
    <xdr:to>
      <xdr:col>107</xdr:col>
      <xdr:colOff>101600</xdr:colOff>
      <xdr:row>35</xdr:row>
      <xdr:rowOff>7391</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590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23918</xdr:rowOff>
    </xdr:from>
    <xdr:ext cx="534377"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67111" y="56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6890</xdr:rowOff>
    </xdr:from>
    <xdr:to>
      <xdr:col>102</xdr:col>
      <xdr:colOff>165100</xdr:colOff>
      <xdr:row>35</xdr:row>
      <xdr:rowOff>108490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00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125017</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10428" y="578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6490</xdr:rowOff>
    </xdr:from>
    <xdr:to>
      <xdr:col>98</xdr:col>
      <xdr:colOff>38100</xdr:colOff>
      <xdr:row>37</xdr:row>
      <xdr:rowOff>108090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3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99217</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21428" y="644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99096</xdr:rowOff>
    </xdr:from>
    <xdr:to>
      <xdr:col>116</xdr:col>
      <xdr:colOff>62864</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671596"/>
          <a:ext cx="1269" cy="154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45773</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44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99096</xdr:rowOff>
    </xdr:from>
    <xdr:to>
      <xdr:col>116</xdr:col>
      <xdr:colOff>152400</xdr:colOff>
      <xdr:row>50</xdr:row>
      <xdr:rowOff>99096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67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10378</xdr:rowOff>
    </xdr:from>
    <xdr:to>
      <xdr:col>116</xdr:col>
      <xdr:colOff>63500</xdr:colOff>
      <xdr:row>54</xdr:row>
      <xdr:rowOff>23332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9268678"/>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139608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740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161181</xdr:rowOff>
    </xdr:from>
    <xdr:to>
      <xdr:col>116</xdr:col>
      <xdr:colOff>114300</xdr:colOff>
      <xdr:row>57</xdr:row>
      <xdr:rowOff>91331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76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164411</xdr:rowOff>
    </xdr:from>
    <xdr:to>
      <xdr:col>111</xdr:col>
      <xdr:colOff>177800</xdr:colOff>
      <xdr:row>54</xdr:row>
      <xdr:rowOff>10378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9251261"/>
          <a:ext cx="8890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143328</xdr:rowOff>
    </xdr:from>
    <xdr:to>
      <xdr:col>112</xdr:col>
      <xdr:colOff>38100</xdr:colOff>
      <xdr:row>57</xdr:row>
      <xdr:rowOff>73478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74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64605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8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41728</xdr:rowOff>
    </xdr:from>
    <xdr:to>
      <xdr:col>107</xdr:col>
      <xdr:colOff>50800</xdr:colOff>
      <xdr:row>53</xdr:row>
      <xdr:rowOff>164411</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9128578"/>
          <a:ext cx="889000" cy="12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45684</xdr:rowOff>
    </xdr:from>
    <xdr:to>
      <xdr:col>107</xdr:col>
      <xdr:colOff>101600</xdr:colOff>
      <xdr:row>56</xdr:row>
      <xdr:rowOff>147284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64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138411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7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41728</xdr:rowOff>
    </xdr:from>
    <xdr:to>
      <xdr:col>102</xdr:col>
      <xdr:colOff>114300</xdr:colOff>
      <xdr:row>53</xdr:row>
      <xdr:rowOff>108893</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9128578"/>
          <a:ext cx="889000" cy="6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76599</xdr:rowOff>
    </xdr:from>
    <xdr:to>
      <xdr:col>102</xdr:col>
      <xdr:colOff>165100</xdr:colOff>
      <xdr:row>57</xdr:row>
      <xdr:rowOff>6749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67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169326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77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84763</xdr:rowOff>
    </xdr:from>
    <xdr:to>
      <xdr:col>98</xdr:col>
      <xdr:colOff>38100</xdr:colOff>
      <xdr:row>57</xdr:row>
      <xdr:rowOff>14913</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68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6040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77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143982</xdr:rowOff>
    </xdr:from>
    <xdr:to>
      <xdr:col>116</xdr:col>
      <xdr:colOff>114300</xdr:colOff>
      <xdr:row>54</xdr:row>
      <xdr:rowOff>74132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2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166859</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08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131028</xdr:rowOff>
    </xdr:from>
    <xdr:to>
      <xdr:col>112</xdr:col>
      <xdr:colOff>38100</xdr:colOff>
      <xdr:row>54</xdr:row>
      <xdr:rowOff>61178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21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52</xdr:row>
      <xdr:rowOff>77705</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899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113611</xdr:rowOff>
    </xdr:from>
    <xdr:to>
      <xdr:col>107</xdr:col>
      <xdr:colOff>101600</xdr:colOff>
      <xdr:row>54</xdr:row>
      <xdr:rowOff>43761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20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52</xdr:row>
      <xdr:rowOff>60288</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89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162378</xdr:rowOff>
    </xdr:from>
    <xdr:to>
      <xdr:col>102</xdr:col>
      <xdr:colOff>165100</xdr:colOff>
      <xdr:row>53</xdr:row>
      <xdr:rowOff>92528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07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51</xdr:row>
      <xdr:rowOff>109055</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885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58093</xdr:rowOff>
    </xdr:from>
    <xdr:to>
      <xdr:col>98</xdr:col>
      <xdr:colOff>38100</xdr:colOff>
      <xdr:row>53</xdr:row>
      <xdr:rowOff>159693</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14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52</xdr:row>
      <xdr:rowOff>4770</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892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27435</xdr:rowOff>
    </xdr:from>
    <xdr:to>
      <xdr:col>116</xdr:col>
      <xdr:colOff>62864</xdr:colOff>
      <xdr:row>78</xdr:row>
      <xdr:rowOff>33744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028935"/>
          <a:ext cx="1269" cy="137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37571</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33744</xdr:rowOff>
    </xdr:from>
    <xdr:to>
      <xdr:col>116</xdr:col>
      <xdr:colOff>152400</xdr:colOff>
      <xdr:row>78</xdr:row>
      <xdr:rowOff>33744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0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145562</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0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27435</xdr:rowOff>
    </xdr:from>
    <xdr:to>
      <xdr:col>116</xdr:col>
      <xdr:colOff>152400</xdr:colOff>
      <xdr:row>70</xdr:row>
      <xdr:rowOff>27435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02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91146</xdr:rowOff>
    </xdr:from>
    <xdr:to>
      <xdr:col>116</xdr:col>
      <xdr:colOff>63500</xdr:colOff>
      <xdr:row>73</xdr:row>
      <xdr:rowOff>96975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606996"/>
          <a:ext cx="8382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105960</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793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127533</xdr:rowOff>
    </xdr:from>
    <xdr:to>
      <xdr:col>116</xdr:col>
      <xdr:colOff>114300</xdr:colOff>
      <xdr:row>75</xdr:row>
      <xdr:rowOff>57683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81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96975</xdr:rowOff>
    </xdr:from>
    <xdr:to>
      <xdr:col>111</xdr:col>
      <xdr:colOff>177800</xdr:colOff>
      <xdr:row>73</xdr:row>
      <xdr:rowOff>150787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612825"/>
          <a:ext cx="889000" cy="5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129888</xdr:rowOff>
    </xdr:from>
    <xdr:to>
      <xdr:col>112</xdr:col>
      <xdr:colOff>38100</xdr:colOff>
      <xdr:row>75</xdr:row>
      <xdr:rowOff>60038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81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51165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90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150787</xdr:rowOff>
    </xdr:from>
    <xdr:to>
      <xdr:col>107</xdr:col>
      <xdr:colOff>50800</xdr:colOff>
      <xdr:row>74</xdr:row>
      <xdr:rowOff>21103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666637"/>
          <a:ext cx="889000" cy="4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110457</xdr:rowOff>
    </xdr:from>
    <xdr:to>
      <xdr:col>107</xdr:col>
      <xdr:colOff>101600</xdr:colOff>
      <xdr:row>75</xdr:row>
      <xdr:rowOff>40607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31734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8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46020</xdr:rowOff>
    </xdr:from>
    <xdr:to>
      <xdr:col>102</xdr:col>
      <xdr:colOff>114300</xdr:colOff>
      <xdr:row>74</xdr:row>
      <xdr:rowOff>21103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2390420"/>
          <a:ext cx="889000" cy="3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156108</xdr:rowOff>
    </xdr:from>
    <xdr:to>
      <xdr:col>102</xdr:col>
      <xdr:colOff>165100</xdr:colOff>
      <xdr:row>74</xdr:row>
      <xdr:rowOff>86258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77385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76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145662</xdr:rowOff>
    </xdr:from>
    <xdr:to>
      <xdr:col>98</xdr:col>
      <xdr:colOff>38100</xdr:colOff>
      <xdr:row>74</xdr:row>
      <xdr:rowOff>75812</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66939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40346</xdr:rowOff>
    </xdr:from>
    <xdr:to>
      <xdr:col>116</xdr:col>
      <xdr:colOff>114300</xdr:colOff>
      <xdr:row>73</xdr:row>
      <xdr:rowOff>141946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5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63223</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40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46175</xdr:rowOff>
    </xdr:from>
    <xdr:to>
      <xdr:col>112</xdr:col>
      <xdr:colOff>38100</xdr:colOff>
      <xdr:row>73</xdr:row>
      <xdr:rowOff>147775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56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164302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33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99987</xdr:rowOff>
    </xdr:from>
    <xdr:to>
      <xdr:col>107</xdr:col>
      <xdr:colOff>101600</xdr:colOff>
      <xdr:row>74</xdr:row>
      <xdr:rowOff>30137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61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46664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3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141753</xdr:rowOff>
    </xdr:from>
    <xdr:to>
      <xdr:col>102</xdr:col>
      <xdr:colOff>165100</xdr:colOff>
      <xdr:row>74</xdr:row>
      <xdr:rowOff>71903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65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88430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43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166670</xdr:rowOff>
    </xdr:from>
    <xdr:to>
      <xdr:col>98</xdr:col>
      <xdr:colOff>38100</xdr:colOff>
      <xdr:row>72</xdr:row>
      <xdr:rowOff>96820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3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113347</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11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800,050</a:t>
          </a:r>
          <a:r>
            <a:rPr kumimoji="1" lang="ja-JP" altLang="en-US" sz="1300">
              <a:latin typeface="ＭＳ Ｐゴシック" panose="020B0600070205080204" pitchFamily="50" charset="-128"/>
              <a:ea typeface="ＭＳ Ｐゴシック" panose="020B0600070205080204" pitchFamily="50" charset="-128"/>
            </a:rPr>
            <a:t>円となり、前年度より</a:t>
          </a:r>
          <a:r>
            <a:rPr kumimoji="1" lang="en-US" altLang="ja-JP" sz="1300">
              <a:latin typeface="ＭＳ Ｐゴシック" panose="020B0600070205080204" pitchFamily="50" charset="-128"/>
              <a:ea typeface="ＭＳ Ｐゴシック" panose="020B0600070205080204" pitchFamily="50" charset="-128"/>
            </a:rPr>
            <a:t>49,346</a:t>
          </a:r>
          <a:r>
            <a:rPr kumimoji="1" lang="ja-JP" altLang="en-US" sz="1300">
              <a:latin typeface="ＭＳ Ｐゴシック" panose="020B0600070205080204" pitchFamily="50" charset="-128"/>
              <a:ea typeface="ＭＳ Ｐゴシック" panose="020B0600070205080204" pitchFamily="50" charset="-128"/>
            </a:rPr>
            <a:t>円の減となった。このうち、扶助費における住民一人当たりのコストは</a:t>
          </a:r>
          <a:r>
            <a:rPr kumimoji="1" lang="en-US" altLang="ja-JP" sz="1300">
              <a:latin typeface="ＭＳ Ｐゴシック" panose="020B0600070205080204" pitchFamily="50" charset="-128"/>
              <a:ea typeface="ＭＳ Ｐゴシック" panose="020B0600070205080204" pitchFamily="50" charset="-128"/>
            </a:rPr>
            <a:t>158,978</a:t>
          </a:r>
          <a:r>
            <a:rPr kumimoji="1" lang="ja-JP" altLang="en-US" sz="1300">
              <a:latin typeface="ＭＳ Ｐゴシック" panose="020B0600070205080204" pitchFamily="50" charset="-128"/>
              <a:ea typeface="ＭＳ Ｐゴシック" panose="020B0600070205080204" pitchFamily="50" charset="-128"/>
            </a:rPr>
            <a:t>円であり、類似団体平均で</a:t>
          </a:r>
          <a:r>
            <a:rPr kumimoji="1" lang="en-US" altLang="ja-JP" sz="1300">
              <a:latin typeface="ＭＳ Ｐゴシック" panose="020B0600070205080204" pitchFamily="50" charset="-128"/>
              <a:ea typeface="ＭＳ Ｐゴシック" panose="020B0600070205080204" pitchFamily="50" charset="-128"/>
            </a:rPr>
            <a:t>54,958</a:t>
          </a:r>
          <a:r>
            <a:rPr kumimoji="1" lang="ja-JP" altLang="en-US" sz="1300">
              <a:latin typeface="ＭＳ Ｐゴシック" panose="020B0600070205080204" pitchFamily="50" charset="-128"/>
              <a:ea typeface="ＭＳ Ｐゴシック" panose="020B0600070205080204" pitchFamily="50" charset="-128"/>
            </a:rPr>
            <a:t>円、全国平均で</a:t>
          </a:r>
          <a:r>
            <a:rPr kumimoji="1" lang="en-US" altLang="ja-JP" sz="1300">
              <a:latin typeface="ＭＳ Ｐゴシック" panose="020B0600070205080204" pitchFamily="50" charset="-128"/>
              <a:ea typeface="ＭＳ Ｐゴシック" panose="020B0600070205080204" pitchFamily="50" charset="-128"/>
            </a:rPr>
            <a:t>31,144</a:t>
          </a:r>
          <a:r>
            <a:rPr kumimoji="1" lang="ja-JP" altLang="en-US" sz="1300">
              <a:latin typeface="ＭＳ Ｐゴシック" panose="020B0600070205080204" pitchFamily="50" charset="-128"/>
              <a:ea typeface="ＭＳ Ｐゴシック" panose="020B0600070205080204" pitchFamily="50" charset="-128"/>
            </a:rPr>
            <a:t>円、宮崎県平均で</a:t>
          </a:r>
          <a:r>
            <a:rPr kumimoji="1" lang="en-US" altLang="ja-JP" sz="1300">
              <a:latin typeface="ＭＳ Ｐゴシック" panose="020B0600070205080204" pitchFamily="50" charset="-128"/>
              <a:ea typeface="ＭＳ Ｐゴシック" panose="020B0600070205080204" pitchFamily="50" charset="-128"/>
            </a:rPr>
            <a:t>6,806</a:t>
          </a:r>
          <a:r>
            <a:rPr kumimoji="1" lang="ja-JP" altLang="en-US" sz="1300">
              <a:latin typeface="ＭＳ Ｐゴシック" panose="020B0600070205080204" pitchFamily="50" charset="-128"/>
              <a:ea typeface="ＭＳ Ｐゴシック" panose="020B0600070205080204" pitchFamily="50" charset="-128"/>
            </a:rPr>
            <a:t>円高く、乖離額が更に大きくなっている。これは少子高齢化に伴う社会保障関連経費の増加によるもので、近年は特に社会福祉費・児童福祉費・生活保護費に係る決算額の比率が大きくなっている。その要因として、障がい児通所支援事業、認定こども園等の運営費負担金等の増加によるものと考えられる。今後も少子高齢化の進行や子育て支援の充実などにより扶助費の増加が見込まれるため、引き続き適正化に努める。また、令和２、３年度の大きな金額となっていた普通建設事業費（うち更新整備）は新庁舎建設事業の最終年度となり一人当たりコストも</a:t>
          </a:r>
          <a:r>
            <a:rPr kumimoji="1" lang="en-US" altLang="ja-JP" sz="1300">
              <a:latin typeface="ＭＳ Ｐゴシック" panose="020B0600070205080204" pitchFamily="50" charset="-128"/>
              <a:ea typeface="ＭＳ Ｐゴシック" panose="020B0600070205080204" pitchFamily="50" charset="-128"/>
            </a:rPr>
            <a:t>46,788</a:t>
          </a:r>
          <a:r>
            <a:rPr kumimoji="1" lang="ja-JP" altLang="en-US" sz="1300">
              <a:latin typeface="ＭＳ Ｐゴシック" panose="020B0600070205080204" pitchFamily="50" charset="-128"/>
              <a:ea typeface="ＭＳ Ｐゴシック" panose="020B0600070205080204" pitchFamily="50" charset="-128"/>
            </a:rPr>
            <a:t>円と類似団体平均を下回る結果となった。公債費における住民一人当たりコストは</a:t>
          </a:r>
          <a:r>
            <a:rPr kumimoji="1" lang="en-US" altLang="ja-JP" sz="1300">
              <a:latin typeface="ＭＳ Ｐゴシック" panose="020B0600070205080204" pitchFamily="50" charset="-128"/>
              <a:ea typeface="ＭＳ Ｐゴシック" panose="020B0600070205080204" pitchFamily="50" charset="-128"/>
            </a:rPr>
            <a:t>31,954</a:t>
          </a:r>
          <a:r>
            <a:rPr kumimoji="1" lang="ja-JP" altLang="en-US" sz="1300">
              <a:latin typeface="ＭＳ Ｐゴシック" panose="020B0600070205080204" pitchFamily="50" charset="-128"/>
              <a:ea typeface="ＭＳ Ｐゴシック" panose="020B0600070205080204" pitchFamily="50" charset="-128"/>
            </a:rPr>
            <a:t>円で類似団体内で最も低いコストとなっている。その要因としては過去の繰上償還や起債抑制による地方債残高が低い状況であることがあげられる。今後は新庁舎建設事業による起債償還が本格化することから、引き続き起債の新規発行を適正額に留めるなど公債費の削減を進め財政の健全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28,867
28,690
438.79
24,037,074
23,095,065
736,200
9,159,398
12,269,098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120650</xdr:rowOff>
    </xdr:from>
    <xdr:to>
      <xdr:col>24</xdr:col>
      <xdr:colOff>62865</xdr:colOff>
      <xdr:row>37</xdr:row>
      <xdr:rowOff>154559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4150"/>
          <a:ext cx="1270" cy="1234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158386</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154559</xdr:rowOff>
    </xdr:from>
    <xdr:to>
      <xdr:col>24</xdr:col>
      <xdr:colOff>152400</xdr:colOff>
      <xdr:row>37</xdr:row>
      <xdr:rowOff>154559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67327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120650</xdr:rowOff>
    </xdr:from>
    <xdr:to>
      <xdr:col>24</xdr:col>
      <xdr:colOff>152400</xdr:colOff>
      <xdr:row>30</xdr:row>
      <xdr:rowOff>120650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143510</xdr:rowOff>
    </xdr:from>
    <xdr:to>
      <xdr:col>24</xdr:col>
      <xdr:colOff>63500</xdr:colOff>
      <xdr:row>35</xdr:row>
      <xdr:rowOff>66929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72810"/>
          <a:ext cx="8382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78186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8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99759</xdr:rowOff>
    </xdr:from>
    <xdr:to>
      <xdr:col>24</xdr:col>
      <xdr:colOff>114300</xdr:colOff>
      <xdr:row>36</xdr:row>
      <xdr:rowOff>29909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143510</xdr:rowOff>
    </xdr:from>
    <xdr:to>
      <xdr:col>19</xdr:col>
      <xdr:colOff>177800</xdr:colOff>
      <xdr:row>35</xdr:row>
      <xdr:rowOff>12065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728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123761</xdr:rowOff>
    </xdr:from>
    <xdr:to>
      <xdr:col>20</xdr:col>
      <xdr:colOff>38100</xdr:colOff>
      <xdr:row>36</xdr:row>
      <xdr:rowOff>53911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45038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1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74740</xdr:rowOff>
    </xdr:from>
    <xdr:to>
      <xdr:col>15</xdr:col>
      <xdr:colOff>50800</xdr:colOff>
      <xdr:row>35</xdr:row>
      <xdr:rowOff>12065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04040"/>
          <a:ext cx="889000" cy="10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118237</xdr:rowOff>
    </xdr:from>
    <xdr:to>
      <xdr:col>15</xdr:col>
      <xdr:colOff>101600</xdr:colOff>
      <xdr:row>36</xdr:row>
      <xdr:rowOff>48387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39514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74740</xdr:rowOff>
    </xdr:from>
    <xdr:to>
      <xdr:col>10</xdr:col>
      <xdr:colOff>114300</xdr:colOff>
      <xdr:row>34</xdr:row>
      <xdr:rowOff>166370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04040"/>
          <a:ext cx="889000" cy="9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98425</xdr:rowOff>
    </xdr:from>
    <xdr:to>
      <xdr:col>10</xdr:col>
      <xdr:colOff>165100</xdr:colOff>
      <xdr:row>36</xdr:row>
      <xdr:rowOff>28575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19702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115189</xdr:rowOff>
    </xdr:from>
    <xdr:to>
      <xdr:col>6</xdr:col>
      <xdr:colOff>38100</xdr:colOff>
      <xdr:row>36</xdr:row>
      <xdr:rowOff>45339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36466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16129</xdr:rowOff>
    </xdr:from>
    <xdr:to>
      <xdr:col>24</xdr:col>
      <xdr:colOff>114300</xdr:colOff>
      <xdr:row>35</xdr:row>
      <xdr:rowOff>117729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1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39006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68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92710</xdr:rowOff>
    </xdr:from>
    <xdr:to>
      <xdr:col>20</xdr:col>
      <xdr:colOff>38100</xdr:colOff>
      <xdr:row>35</xdr:row>
      <xdr:rowOff>22860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2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39387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9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132715</xdr:rowOff>
    </xdr:from>
    <xdr:to>
      <xdr:col>15</xdr:col>
      <xdr:colOff>101600</xdr:colOff>
      <xdr:row>35</xdr:row>
      <xdr:rowOff>62865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6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79392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3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23940</xdr:rowOff>
    </xdr:from>
    <xdr:to>
      <xdr:col>10</xdr:col>
      <xdr:colOff>165100</xdr:colOff>
      <xdr:row>34</xdr:row>
      <xdr:rowOff>125540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5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142067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2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115570</xdr:rowOff>
    </xdr:from>
    <xdr:to>
      <xdr:col>6</xdr:col>
      <xdr:colOff>38100</xdr:colOff>
      <xdr:row>35</xdr:row>
      <xdr:rowOff>45720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62247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2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131154</xdr:rowOff>
    </xdr:from>
    <xdr:to>
      <xdr:col>24</xdr:col>
      <xdr:colOff>62865</xdr:colOff>
      <xdr:row>58</xdr:row>
      <xdr:rowOff>7638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218004"/>
          <a:ext cx="1270" cy="733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11465</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5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7638</xdr:rowOff>
    </xdr:from>
    <xdr:to>
      <xdr:col>24</xdr:col>
      <xdr:colOff>152400</xdr:colOff>
      <xdr:row>58</xdr:row>
      <xdr:rowOff>7638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51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77831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99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247,243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131154</xdr:rowOff>
    </xdr:from>
    <xdr:to>
      <xdr:col>24</xdr:col>
      <xdr:colOff>152400</xdr:colOff>
      <xdr:row>53</xdr:row>
      <xdr:rowOff>131154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21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84813</xdr:rowOff>
    </xdr:from>
    <xdr:to>
      <xdr:col>24</xdr:col>
      <xdr:colOff>63500</xdr:colOff>
      <xdr:row>54</xdr:row>
      <xdr:rowOff>141940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171663"/>
          <a:ext cx="838200" cy="22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39126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403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60699</xdr:rowOff>
    </xdr:from>
    <xdr:to>
      <xdr:col>24</xdr:col>
      <xdr:colOff>114300</xdr:colOff>
      <xdr:row>56</xdr:row>
      <xdr:rowOff>162299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138188</xdr:rowOff>
    </xdr:from>
    <xdr:to>
      <xdr:col>19</xdr:col>
      <xdr:colOff>177800</xdr:colOff>
      <xdr:row>53</xdr:row>
      <xdr:rowOff>84813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882138"/>
          <a:ext cx="889000" cy="28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36501</xdr:rowOff>
    </xdr:from>
    <xdr:to>
      <xdr:col>20</xdr:col>
      <xdr:colOff>38100</xdr:colOff>
      <xdr:row>56</xdr:row>
      <xdr:rowOff>138101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3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129228</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3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138188</xdr:rowOff>
    </xdr:from>
    <xdr:to>
      <xdr:col>15</xdr:col>
      <xdr:colOff>50800</xdr:colOff>
      <xdr:row>56</xdr:row>
      <xdr:rowOff>1522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882138"/>
          <a:ext cx="889000" cy="72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60085</xdr:rowOff>
    </xdr:from>
    <xdr:to>
      <xdr:col>15</xdr:col>
      <xdr:colOff>101600</xdr:colOff>
      <xdr:row>54</xdr:row>
      <xdr:rowOff>161685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31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152812</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411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1522</xdr:rowOff>
    </xdr:from>
    <xdr:to>
      <xdr:col>10</xdr:col>
      <xdr:colOff>114300</xdr:colOff>
      <xdr:row>56</xdr:row>
      <xdr:rowOff>74595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602722"/>
          <a:ext cx="889000" cy="7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88100</xdr:rowOff>
    </xdr:from>
    <xdr:to>
      <xdr:col>10</xdr:col>
      <xdr:colOff>165100</xdr:colOff>
      <xdr:row>57</xdr:row>
      <xdr:rowOff>18250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68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9377</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82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394</xdr:rowOff>
    </xdr:from>
    <xdr:to>
      <xdr:col>6</xdr:col>
      <xdr:colOff>38100</xdr:colOff>
      <xdr:row>57</xdr:row>
      <xdr:rowOff>101994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7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93121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6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91140</xdr:rowOff>
    </xdr:from>
    <xdr:to>
      <xdr:col>24</xdr:col>
      <xdr:colOff>114300</xdr:colOff>
      <xdr:row>55</xdr:row>
      <xdr:rowOff>21290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3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114017</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20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34013</xdr:rowOff>
    </xdr:from>
    <xdr:to>
      <xdr:col>20</xdr:col>
      <xdr:colOff>38100</xdr:colOff>
      <xdr:row>53</xdr:row>
      <xdr:rowOff>135613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12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152140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889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87388</xdr:rowOff>
    </xdr:from>
    <xdr:to>
      <xdr:col>15</xdr:col>
      <xdr:colOff>101600</xdr:colOff>
      <xdr:row>52</xdr:row>
      <xdr:rowOff>17538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83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34065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60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122172</xdr:rowOff>
    </xdr:from>
    <xdr:to>
      <xdr:col>10</xdr:col>
      <xdr:colOff>165100</xdr:colOff>
      <xdr:row>56</xdr:row>
      <xdr:rowOff>52322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55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68849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327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23795</xdr:rowOff>
    </xdr:from>
    <xdr:to>
      <xdr:col>6</xdr:col>
      <xdr:colOff>38100</xdr:colOff>
      <xdr:row>56</xdr:row>
      <xdr:rowOff>125395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2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141922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400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89506</xdr:rowOff>
    </xdr:from>
    <xdr:to>
      <xdr:col>24</xdr:col>
      <xdr:colOff>62865</xdr:colOff>
      <xdr:row>79</xdr:row>
      <xdr:rowOff>30245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91006"/>
          <a:ext cx="1270" cy="1483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34072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7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30245</xdr:rowOff>
    </xdr:from>
    <xdr:to>
      <xdr:col>24</xdr:col>
      <xdr:colOff>152400</xdr:colOff>
      <xdr:row>79</xdr:row>
      <xdr:rowOff>30245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7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36183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89506</xdr:rowOff>
    </xdr:from>
    <xdr:to>
      <xdr:col>24</xdr:col>
      <xdr:colOff>152400</xdr:colOff>
      <xdr:row>70</xdr:row>
      <xdr:rowOff>89506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90301</xdr:rowOff>
    </xdr:from>
    <xdr:to>
      <xdr:col>24</xdr:col>
      <xdr:colOff>63500</xdr:colOff>
      <xdr:row>71</xdr:row>
      <xdr:rowOff>168590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263251"/>
          <a:ext cx="838200" cy="7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166387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53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16510</xdr:rowOff>
    </xdr:from>
    <xdr:to>
      <xdr:col>24</xdr:col>
      <xdr:colOff>114300</xdr:colOff>
      <xdr:row>75</xdr:row>
      <xdr:rowOff>118110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90301</xdr:rowOff>
    </xdr:from>
    <xdr:to>
      <xdr:col>19</xdr:col>
      <xdr:colOff>177800</xdr:colOff>
      <xdr:row>73</xdr:row>
      <xdr:rowOff>68083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263251"/>
          <a:ext cx="889000" cy="3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77024</xdr:rowOff>
    </xdr:from>
    <xdr:to>
      <xdr:col>20</xdr:col>
      <xdr:colOff>38100</xdr:colOff>
      <xdr:row>75</xdr:row>
      <xdr:rowOff>7174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6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169751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5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68083</xdr:rowOff>
    </xdr:from>
    <xdr:to>
      <xdr:col>15</xdr:col>
      <xdr:colOff>50800</xdr:colOff>
      <xdr:row>74</xdr:row>
      <xdr:rowOff>10182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583933"/>
          <a:ext cx="889000" cy="11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78167</xdr:rowOff>
    </xdr:from>
    <xdr:to>
      <xdr:col>15</xdr:col>
      <xdr:colOff>101600</xdr:colOff>
      <xdr:row>76</xdr:row>
      <xdr:rowOff>8316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369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170894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29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10182</xdr:rowOff>
    </xdr:from>
    <xdr:to>
      <xdr:col>10</xdr:col>
      <xdr:colOff>114300</xdr:colOff>
      <xdr:row>74</xdr:row>
      <xdr:rowOff>135716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697482"/>
          <a:ext cx="889000" cy="12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150470</xdr:rowOff>
    </xdr:from>
    <xdr:to>
      <xdr:col>10</xdr:col>
      <xdr:colOff>165100</xdr:colOff>
      <xdr:row>76</xdr:row>
      <xdr:rowOff>80620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71747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01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93276</xdr:rowOff>
    </xdr:from>
    <xdr:to>
      <xdr:col>6</xdr:col>
      <xdr:colOff>38100</xdr:colOff>
      <xdr:row>77</xdr:row>
      <xdr:rowOff>23426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2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14553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16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117790</xdr:rowOff>
    </xdr:from>
    <xdr:to>
      <xdr:col>24</xdr:col>
      <xdr:colOff>114300</xdr:colOff>
      <xdr:row>72</xdr:row>
      <xdr:rowOff>47940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29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140667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142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39501</xdr:rowOff>
    </xdr:from>
    <xdr:to>
      <xdr:col>20</xdr:col>
      <xdr:colOff>38100</xdr:colOff>
      <xdr:row>71</xdr:row>
      <xdr:rowOff>141101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21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157628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198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17283</xdr:rowOff>
    </xdr:from>
    <xdr:to>
      <xdr:col>15</xdr:col>
      <xdr:colOff>101600</xdr:colOff>
      <xdr:row>73</xdr:row>
      <xdr:rowOff>118883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53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135410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30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130832</xdr:rowOff>
    </xdr:from>
    <xdr:to>
      <xdr:col>10</xdr:col>
      <xdr:colOff>165100</xdr:colOff>
      <xdr:row>74</xdr:row>
      <xdr:rowOff>60982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64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77509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421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84916</xdr:rowOff>
    </xdr:from>
    <xdr:to>
      <xdr:col>6</xdr:col>
      <xdr:colOff>38100</xdr:colOff>
      <xdr:row>75</xdr:row>
      <xdr:rowOff>15066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77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31593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54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23617</xdr:rowOff>
    </xdr:from>
    <xdr:to>
      <xdr:col>24</xdr:col>
      <xdr:colOff>62865</xdr:colOff>
      <xdr:row>97</xdr:row>
      <xdr:rowOff>54364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54117"/>
          <a:ext cx="1270" cy="123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58191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6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54364</xdr:rowOff>
    </xdr:from>
    <xdr:to>
      <xdr:col>24</xdr:col>
      <xdr:colOff>152400</xdr:colOff>
      <xdr:row>97</xdr:row>
      <xdr:rowOff>54364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68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141744</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23617</xdr:rowOff>
    </xdr:from>
    <xdr:to>
      <xdr:col>24</xdr:col>
      <xdr:colOff>152400</xdr:colOff>
      <xdr:row>90</xdr:row>
      <xdr:rowOff>23617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5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164618</xdr:rowOff>
    </xdr:from>
    <xdr:to>
      <xdr:col>24</xdr:col>
      <xdr:colOff>63500</xdr:colOff>
      <xdr:row>91</xdr:row>
      <xdr:rowOff>37950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5595118"/>
          <a:ext cx="838200" cy="4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1742</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59465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23315</xdr:rowOff>
    </xdr:from>
    <xdr:to>
      <xdr:col>24</xdr:col>
      <xdr:colOff>114300</xdr:colOff>
      <xdr:row>93</xdr:row>
      <xdr:rowOff>124915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596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164618</xdr:rowOff>
    </xdr:from>
    <xdr:to>
      <xdr:col>19</xdr:col>
      <xdr:colOff>177800</xdr:colOff>
      <xdr:row>92</xdr:row>
      <xdr:rowOff>72034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5595118"/>
          <a:ext cx="889000" cy="25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3518</xdr:rowOff>
    </xdr:from>
    <xdr:to>
      <xdr:col>20</xdr:col>
      <xdr:colOff>38100</xdr:colOff>
      <xdr:row>93</xdr:row>
      <xdr:rowOff>105118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594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96245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04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41859</xdr:rowOff>
    </xdr:from>
    <xdr:to>
      <xdr:col>15</xdr:col>
      <xdr:colOff>50800</xdr:colOff>
      <xdr:row>92</xdr:row>
      <xdr:rowOff>72034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5815259"/>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159263</xdr:rowOff>
    </xdr:from>
    <xdr:to>
      <xdr:col>15</xdr:col>
      <xdr:colOff>101600</xdr:colOff>
      <xdr:row>94</xdr:row>
      <xdr:rowOff>89413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10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80540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19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41859</xdr:rowOff>
    </xdr:from>
    <xdr:to>
      <xdr:col>10</xdr:col>
      <xdr:colOff>114300</xdr:colOff>
      <xdr:row>94</xdr:row>
      <xdr:rowOff>62640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5815259"/>
          <a:ext cx="889000" cy="3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81059</xdr:rowOff>
    </xdr:from>
    <xdr:to>
      <xdr:col>10</xdr:col>
      <xdr:colOff>165100</xdr:colOff>
      <xdr:row>95</xdr:row>
      <xdr:rowOff>11209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19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2336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29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137934</xdr:rowOff>
    </xdr:from>
    <xdr:to>
      <xdr:col>6</xdr:col>
      <xdr:colOff>38100</xdr:colOff>
      <xdr:row>95</xdr:row>
      <xdr:rowOff>68084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25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59211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4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158600</xdr:rowOff>
    </xdr:from>
    <xdr:to>
      <xdr:col>24</xdr:col>
      <xdr:colOff>114300</xdr:colOff>
      <xdr:row>91</xdr:row>
      <xdr:rowOff>88750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55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10027</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44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113818</xdr:rowOff>
    </xdr:from>
    <xdr:to>
      <xdr:col>20</xdr:col>
      <xdr:colOff>38100</xdr:colOff>
      <xdr:row>91</xdr:row>
      <xdr:rowOff>43968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554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60495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31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21234</xdr:rowOff>
    </xdr:from>
    <xdr:to>
      <xdr:col>15</xdr:col>
      <xdr:colOff>101600</xdr:colOff>
      <xdr:row>92</xdr:row>
      <xdr:rowOff>122834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579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139361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56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162509</xdr:rowOff>
    </xdr:from>
    <xdr:to>
      <xdr:col>10</xdr:col>
      <xdr:colOff>165100</xdr:colOff>
      <xdr:row>92</xdr:row>
      <xdr:rowOff>92659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576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109186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553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11840</xdr:rowOff>
    </xdr:from>
    <xdr:to>
      <xdr:col>6</xdr:col>
      <xdr:colOff>38100</xdr:colOff>
      <xdr:row>94</xdr:row>
      <xdr:rowOff>113440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12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129967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590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142313</xdr:rowOff>
    </xdr:from>
    <xdr:to>
      <xdr:col>54</xdr:col>
      <xdr:colOff>189865</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85813"/>
          <a:ext cx="1270" cy="149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88990</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6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142313</xdr:rowOff>
    </xdr:from>
    <xdr:to>
      <xdr:col>55</xdr:col>
      <xdr:colOff>88900</xdr:colOff>
      <xdr:row>30</xdr:row>
      <xdr:rowOff>142313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8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135291</xdr:rowOff>
    </xdr:from>
    <xdr:to>
      <xdr:col>55</xdr:col>
      <xdr:colOff>0</xdr:colOff>
      <xdr:row>38</xdr:row>
      <xdr:rowOff>162887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650391"/>
          <a:ext cx="838200" cy="2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54300</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97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112268</xdr:rowOff>
    </xdr:from>
    <xdr:to>
      <xdr:col>50</xdr:col>
      <xdr:colOff>114300</xdr:colOff>
      <xdr:row>38</xdr:row>
      <xdr:rowOff>162887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627368"/>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17381</xdr:rowOff>
    </xdr:from>
    <xdr:to>
      <xdr:col>50</xdr:col>
      <xdr:colOff>165100</xdr:colOff>
      <xdr:row>38</xdr:row>
      <xdr:rowOff>118981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135508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30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112268</xdr:rowOff>
    </xdr:from>
    <xdr:to>
      <xdr:col>45</xdr:col>
      <xdr:colOff>177800</xdr:colOff>
      <xdr:row>38</xdr:row>
      <xdr:rowOff>144435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627368"/>
          <a:ext cx="889000" cy="3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169145</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34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93490</xdr:rowOff>
    </xdr:from>
    <xdr:to>
      <xdr:col>41</xdr:col>
      <xdr:colOff>50800</xdr:colOff>
      <xdr:row>38</xdr:row>
      <xdr:rowOff>144435</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08590"/>
          <a:ext cx="889000" cy="5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72898</xdr:rowOff>
    </xdr:from>
    <xdr:to>
      <xdr:col>41</xdr:col>
      <xdr:colOff>101600</xdr:colOff>
      <xdr:row>39</xdr:row>
      <xdr:rowOff>3048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19575</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69469</xdr:rowOff>
    </xdr:from>
    <xdr:to>
      <xdr:col>36</xdr:col>
      <xdr:colOff>165100</xdr:colOff>
      <xdr:row>38</xdr:row>
      <xdr:rowOff>171069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162196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67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84491</xdr:rowOff>
    </xdr:from>
    <xdr:to>
      <xdr:col>55</xdr:col>
      <xdr:colOff>50800</xdr:colOff>
      <xdr:row>39</xdr:row>
      <xdr:rowOff>14641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59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62918</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78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112087</xdr:rowOff>
    </xdr:from>
    <xdr:to>
      <xdr:col>50</xdr:col>
      <xdr:colOff>165100</xdr:colOff>
      <xdr:row>39</xdr:row>
      <xdr:rowOff>42237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2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33364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719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61468</xdr:rowOff>
    </xdr:from>
    <xdr:to>
      <xdr:col>46</xdr:col>
      <xdr:colOff>38100</xdr:colOff>
      <xdr:row>38</xdr:row>
      <xdr:rowOff>163068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154195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669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93635</xdr:rowOff>
    </xdr:from>
    <xdr:to>
      <xdr:col>41</xdr:col>
      <xdr:colOff>101600</xdr:colOff>
      <xdr:row>39</xdr:row>
      <xdr:rowOff>23785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0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14912</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701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42690</xdr:rowOff>
    </xdr:from>
    <xdr:to>
      <xdr:col>36</xdr:col>
      <xdr:colOff>165100</xdr:colOff>
      <xdr:row>38</xdr:row>
      <xdr:rowOff>144290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55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160817</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633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80149</xdr:rowOff>
    </xdr:from>
    <xdr:to>
      <xdr:col>54</xdr:col>
      <xdr:colOff>189865</xdr:colOff>
      <xdr:row>58</xdr:row>
      <xdr:rowOff>33839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52649"/>
          <a:ext cx="1270" cy="132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37666</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998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33839</xdr:rowOff>
    </xdr:from>
    <xdr:to>
      <xdr:col>55</xdr:col>
      <xdr:colOff>88900</xdr:colOff>
      <xdr:row>58</xdr:row>
      <xdr:rowOff>33839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997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26826</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2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80149</xdr:rowOff>
    </xdr:from>
    <xdr:to>
      <xdr:col>55</xdr:col>
      <xdr:colOff>88900</xdr:colOff>
      <xdr:row>50</xdr:row>
      <xdr:rowOff>80149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5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72034</xdr:rowOff>
    </xdr:from>
    <xdr:to>
      <xdr:col>55</xdr:col>
      <xdr:colOff>0</xdr:colOff>
      <xdr:row>55</xdr:row>
      <xdr:rowOff>10788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8815984"/>
          <a:ext cx="838200" cy="62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75499</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333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97072</xdr:rowOff>
    </xdr:from>
    <xdr:to>
      <xdr:col>55</xdr:col>
      <xdr:colOff>50800</xdr:colOff>
      <xdr:row>55</xdr:row>
      <xdr:rowOff>27222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3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10788</xdr:rowOff>
    </xdr:from>
    <xdr:to>
      <xdr:col>50</xdr:col>
      <xdr:colOff>114300</xdr:colOff>
      <xdr:row>55</xdr:row>
      <xdr:rowOff>10788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4405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73013</xdr:rowOff>
    </xdr:from>
    <xdr:to>
      <xdr:col>50</xdr:col>
      <xdr:colOff>165100</xdr:colOff>
      <xdr:row>55</xdr:row>
      <xdr:rowOff>3163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33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19690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10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99905</xdr:rowOff>
    </xdr:from>
    <xdr:to>
      <xdr:col>45</xdr:col>
      <xdr:colOff>177800</xdr:colOff>
      <xdr:row>55</xdr:row>
      <xdr:rowOff>10788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186755"/>
          <a:ext cx="889000" cy="25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62726</xdr:rowOff>
    </xdr:from>
    <xdr:to>
      <xdr:col>46</xdr:col>
      <xdr:colOff>38100</xdr:colOff>
      <xdr:row>54</xdr:row>
      <xdr:rowOff>164326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9403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09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99905</xdr:rowOff>
    </xdr:from>
    <xdr:to>
      <xdr:col>41</xdr:col>
      <xdr:colOff>50800</xdr:colOff>
      <xdr:row>54</xdr:row>
      <xdr:rowOff>153301</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186755"/>
          <a:ext cx="889000" cy="22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82080</xdr:rowOff>
    </xdr:from>
    <xdr:to>
      <xdr:col>41</xdr:col>
      <xdr:colOff>101600</xdr:colOff>
      <xdr:row>55</xdr:row>
      <xdr:rowOff>12230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34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3357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43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18377</xdr:rowOff>
    </xdr:from>
    <xdr:to>
      <xdr:col>36</xdr:col>
      <xdr:colOff>165100</xdr:colOff>
      <xdr:row>55</xdr:row>
      <xdr:rowOff>119977</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44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111104</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54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21234</xdr:rowOff>
    </xdr:from>
    <xdr:to>
      <xdr:col>55</xdr:col>
      <xdr:colOff>50800</xdr:colOff>
      <xdr:row>51</xdr:row>
      <xdr:rowOff>122834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876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44111</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861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131438</xdr:rowOff>
    </xdr:from>
    <xdr:to>
      <xdr:col>50</xdr:col>
      <xdr:colOff>165100</xdr:colOff>
      <xdr:row>55</xdr:row>
      <xdr:rowOff>61588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3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52715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48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131438</xdr:rowOff>
    </xdr:from>
    <xdr:to>
      <xdr:col>46</xdr:col>
      <xdr:colOff>38100</xdr:colOff>
      <xdr:row>55</xdr:row>
      <xdr:rowOff>61588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3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52715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48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49105</xdr:rowOff>
    </xdr:from>
    <xdr:to>
      <xdr:col>41</xdr:col>
      <xdr:colOff>101600</xdr:colOff>
      <xdr:row>53</xdr:row>
      <xdr:rowOff>150705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13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167232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891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102501</xdr:rowOff>
    </xdr:from>
    <xdr:to>
      <xdr:col>36</xdr:col>
      <xdr:colOff>165100</xdr:colOff>
      <xdr:row>55</xdr:row>
      <xdr:rowOff>32651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36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49178</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13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72050</xdr:rowOff>
    </xdr:from>
    <xdr:to>
      <xdr:col>54</xdr:col>
      <xdr:colOff>189865</xdr:colOff>
      <xdr:row>78</xdr:row>
      <xdr:rowOff>164001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73550"/>
          <a:ext cx="1270" cy="1463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167828</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4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164001</xdr:rowOff>
    </xdr:from>
    <xdr:to>
      <xdr:col>55</xdr:col>
      <xdr:colOff>88900</xdr:colOff>
      <xdr:row>78</xdr:row>
      <xdr:rowOff>164001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37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18727</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4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72050</xdr:rowOff>
    </xdr:from>
    <xdr:to>
      <xdr:col>55</xdr:col>
      <xdr:colOff>88900</xdr:colOff>
      <xdr:row>70</xdr:row>
      <xdr:rowOff>72050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7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79959</xdr:rowOff>
    </xdr:from>
    <xdr:to>
      <xdr:col>55</xdr:col>
      <xdr:colOff>0</xdr:colOff>
      <xdr:row>77</xdr:row>
      <xdr:rowOff>151633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281609"/>
          <a:ext cx="838200" cy="7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90868</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2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67991</xdr:rowOff>
    </xdr:from>
    <xdr:to>
      <xdr:col>55</xdr:col>
      <xdr:colOff>50800</xdr:colOff>
      <xdr:row>77</xdr:row>
      <xdr:rowOff>169591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26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78122</xdr:rowOff>
    </xdr:from>
    <xdr:to>
      <xdr:col>50</xdr:col>
      <xdr:colOff>114300</xdr:colOff>
      <xdr:row>77</xdr:row>
      <xdr:rowOff>79959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279772"/>
          <a:ext cx="889000" cy="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155491</xdr:rowOff>
    </xdr:from>
    <xdr:to>
      <xdr:col>50</xdr:col>
      <xdr:colOff>165100</xdr:colOff>
      <xdr:row>78</xdr:row>
      <xdr:rowOff>85641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76768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44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78122</xdr:rowOff>
    </xdr:from>
    <xdr:to>
      <xdr:col>45</xdr:col>
      <xdr:colOff>177800</xdr:colOff>
      <xdr:row>78</xdr:row>
      <xdr:rowOff>71250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279772"/>
          <a:ext cx="889000" cy="16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110030</xdr:rowOff>
    </xdr:from>
    <xdr:to>
      <xdr:col>46</xdr:col>
      <xdr:colOff>38100</xdr:colOff>
      <xdr:row>78</xdr:row>
      <xdr:rowOff>40180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31307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40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53487</xdr:rowOff>
    </xdr:from>
    <xdr:to>
      <xdr:col>41</xdr:col>
      <xdr:colOff>50800</xdr:colOff>
      <xdr:row>78</xdr:row>
      <xdr:rowOff>71250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426587"/>
          <a:ext cx="889000" cy="1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12517</xdr:rowOff>
    </xdr:from>
    <xdr:to>
      <xdr:col>41</xdr:col>
      <xdr:colOff>101600</xdr:colOff>
      <xdr:row>78</xdr:row>
      <xdr:rowOff>114117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130644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1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170472</xdr:rowOff>
    </xdr:from>
    <xdr:to>
      <xdr:col>36</xdr:col>
      <xdr:colOff>165100</xdr:colOff>
      <xdr:row>78</xdr:row>
      <xdr:rowOff>100622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117149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1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100833</xdr:rowOff>
    </xdr:from>
    <xdr:to>
      <xdr:col>55</xdr:col>
      <xdr:colOff>50800</xdr:colOff>
      <xdr:row>78</xdr:row>
      <xdr:rowOff>30983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0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79260</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28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29159</xdr:rowOff>
    </xdr:from>
    <xdr:to>
      <xdr:col>50</xdr:col>
      <xdr:colOff>165100</xdr:colOff>
      <xdr:row>77</xdr:row>
      <xdr:rowOff>130759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23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147286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00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27322</xdr:rowOff>
    </xdr:from>
    <xdr:to>
      <xdr:col>46</xdr:col>
      <xdr:colOff>38100</xdr:colOff>
      <xdr:row>77</xdr:row>
      <xdr:rowOff>128922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22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145449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00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20450</xdr:rowOff>
    </xdr:from>
    <xdr:to>
      <xdr:col>41</xdr:col>
      <xdr:colOff>101600</xdr:colOff>
      <xdr:row>78</xdr:row>
      <xdr:rowOff>122050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9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113177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48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2687</xdr:rowOff>
    </xdr:from>
    <xdr:to>
      <xdr:col>36</xdr:col>
      <xdr:colOff>165100</xdr:colOff>
      <xdr:row>78</xdr:row>
      <xdr:rowOff>104287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7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95414</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46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157327</xdr:rowOff>
    </xdr:from>
    <xdr:to>
      <xdr:col>54</xdr:col>
      <xdr:colOff>189865</xdr:colOff>
      <xdr:row>99</xdr:row>
      <xdr:rowOff>99454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87827"/>
          <a:ext cx="1270" cy="148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103281</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7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99454</xdr:rowOff>
    </xdr:from>
    <xdr:to>
      <xdr:col>55</xdr:col>
      <xdr:colOff>88900</xdr:colOff>
      <xdr:row>99</xdr:row>
      <xdr:rowOff>99454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104004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6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157327</xdr:rowOff>
    </xdr:from>
    <xdr:to>
      <xdr:col>55</xdr:col>
      <xdr:colOff>88900</xdr:colOff>
      <xdr:row>90</xdr:row>
      <xdr:rowOff>157327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87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147816</xdr:rowOff>
    </xdr:from>
    <xdr:to>
      <xdr:col>55</xdr:col>
      <xdr:colOff>0</xdr:colOff>
      <xdr:row>97</xdr:row>
      <xdr:rowOff>2223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607016"/>
          <a:ext cx="838200" cy="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102658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39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79781</xdr:rowOff>
    </xdr:from>
    <xdr:to>
      <xdr:col>55</xdr:col>
      <xdr:colOff>50800</xdr:colOff>
      <xdr:row>97</xdr:row>
      <xdr:rowOff>9931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147816</xdr:rowOff>
    </xdr:from>
    <xdr:to>
      <xdr:col>50</xdr:col>
      <xdr:colOff>114300</xdr:colOff>
      <xdr:row>97</xdr:row>
      <xdr:rowOff>23089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607016"/>
          <a:ext cx="889000" cy="4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120371</xdr:rowOff>
    </xdr:from>
    <xdr:to>
      <xdr:col>50</xdr:col>
      <xdr:colOff>165100</xdr:colOff>
      <xdr:row>97</xdr:row>
      <xdr:rowOff>50521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7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41648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7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23089</xdr:rowOff>
    </xdr:from>
    <xdr:to>
      <xdr:col>45</xdr:col>
      <xdr:colOff>177800</xdr:colOff>
      <xdr:row>97</xdr:row>
      <xdr:rowOff>74448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653739"/>
          <a:ext cx="889000" cy="5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77636</xdr:rowOff>
    </xdr:from>
    <xdr:to>
      <xdr:col>46</xdr:col>
      <xdr:colOff>38100</xdr:colOff>
      <xdr:row>95</xdr:row>
      <xdr:rowOff>7786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19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24313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596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74448</xdr:rowOff>
    </xdr:from>
    <xdr:to>
      <xdr:col>41</xdr:col>
      <xdr:colOff>50800</xdr:colOff>
      <xdr:row>97</xdr:row>
      <xdr:rowOff>110744</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705098"/>
          <a:ext cx="889000" cy="3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20993</xdr:rowOff>
    </xdr:from>
    <xdr:to>
      <xdr:col>41</xdr:col>
      <xdr:colOff>101600</xdr:colOff>
      <xdr:row>95</xdr:row>
      <xdr:rowOff>122593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3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139120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0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56795</xdr:rowOff>
    </xdr:from>
    <xdr:to>
      <xdr:col>36</xdr:col>
      <xdr:colOff>165100</xdr:colOff>
      <xdr:row>97</xdr:row>
      <xdr:rowOff>158395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3472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46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122873</xdr:rowOff>
    </xdr:from>
    <xdr:to>
      <xdr:col>55</xdr:col>
      <xdr:colOff>50800</xdr:colOff>
      <xdr:row>97</xdr:row>
      <xdr:rowOff>53023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58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101300</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56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97016</xdr:rowOff>
    </xdr:from>
    <xdr:to>
      <xdr:col>50</xdr:col>
      <xdr:colOff>165100</xdr:colOff>
      <xdr:row>97</xdr:row>
      <xdr:rowOff>27166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55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43693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33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143739</xdr:rowOff>
    </xdr:from>
    <xdr:to>
      <xdr:col>46</xdr:col>
      <xdr:colOff>38100</xdr:colOff>
      <xdr:row>97</xdr:row>
      <xdr:rowOff>73889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60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65016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69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23648</xdr:rowOff>
    </xdr:from>
    <xdr:to>
      <xdr:col>41</xdr:col>
      <xdr:colOff>101600</xdr:colOff>
      <xdr:row>97</xdr:row>
      <xdr:rowOff>125248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5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116375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74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59944</xdr:rowOff>
    </xdr:from>
    <xdr:to>
      <xdr:col>36</xdr:col>
      <xdr:colOff>165100</xdr:colOff>
      <xdr:row>97</xdr:row>
      <xdr:rowOff>161544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9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152671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78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28601</xdr:rowOff>
    </xdr:from>
    <xdr:to>
      <xdr:col>85</xdr:col>
      <xdr:colOff>126364</xdr:colOff>
      <xdr:row>38</xdr:row>
      <xdr:rowOff>26315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343551"/>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30142</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5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26315</xdr:rowOff>
    </xdr:from>
    <xdr:to>
      <xdr:col>86</xdr:col>
      <xdr:colOff>25400</xdr:colOff>
      <xdr:row>38</xdr:row>
      <xdr:rowOff>26315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5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146728</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11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28601</xdr:rowOff>
    </xdr:from>
    <xdr:to>
      <xdr:col>86</xdr:col>
      <xdr:colOff>25400</xdr:colOff>
      <xdr:row>31</xdr:row>
      <xdr:rowOff>28601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84188</xdr:rowOff>
    </xdr:from>
    <xdr:to>
      <xdr:col>85</xdr:col>
      <xdr:colOff>127000</xdr:colOff>
      <xdr:row>37</xdr:row>
      <xdr:rowOff>101638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427838"/>
          <a:ext cx="8382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120045</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5949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97168</xdr:rowOff>
    </xdr:from>
    <xdr:to>
      <xdr:col>85</xdr:col>
      <xdr:colOff>177800</xdr:colOff>
      <xdr:row>36</xdr:row>
      <xdr:rowOff>27318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84188</xdr:rowOff>
    </xdr:from>
    <xdr:to>
      <xdr:col>81</xdr:col>
      <xdr:colOff>50800</xdr:colOff>
      <xdr:row>37</xdr:row>
      <xdr:rowOff>86055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427838"/>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61125</xdr:rowOff>
    </xdr:from>
    <xdr:to>
      <xdr:col>81</xdr:col>
      <xdr:colOff>101600</xdr:colOff>
      <xdr:row>35</xdr:row>
      <xdr:rowOff>162725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7802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583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56071</xdr:rowOff>
    </xdr:from>
    <xdr:to>
      <xdr:col>76</xdr:col>
      <xdr:colOff>114300</xdr:colOff>
      <xdr:row>37</xdr:row>
      <xdr:rowOff>86055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399721"/>
          <a:ext cx="889000" cy="2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153365</xdr:rowOff>
    </xdr:from>
    <xdr:to>
      <xdr:col>76</xdr:col>
      <xdr:colOff>165100</xdr:colOff>
      <xdr:row>35</xdr:row>
      <xdr:rowOff>83515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59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100042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75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56071</xdr:rowOff>
    </xdr:from>
    <xdr:to>
      <xdr:col>71</xdr:col>
      <xdr:colOff>177800</xdr:colOff>
      <xdr:row>37</xdr:row>
      <xdr:rowOff>56604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399721"/>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53086</xdr:rowOff>
    </xdr:from>
    <xdr:to>
      <xdr:col>72</xdr:col>
      <xdr:colOff>38100</xdr:colOff>
      <xdr:row>35</xdr:row>
      <xdr:rowOff>154686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171213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8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130277</xdr:rowOff>
    </xdr:from>
    <xdr:to>
      <xdr:col>67</xdr:col>
      <xdr:colOff>101600</xdr:colOff>
      <xdr:row>36</xdr:row>
      <xdr:rowOff>60427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13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76954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90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50838</xdr:rowOff>
    </xdr:from>
    <xdr:to>
      <xdr:col>85</xdr:col>
      <xdr:colOff>177800</xdr:colOff>
      <xdr:row>37</xdr:row>
      <xdr:rowOff>152438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39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137215</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30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33388</xdr:rowOff>
    </xdr:from>
    <xdr:to>
      <xdr:col>81</xdr:col>
      <xdr:colOff>101600</xdr:colOff>
      <xdr:row>37</xdr:row>
      <xdr:rowOff>134988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37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126116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46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35255</xdr:rowOff>
    </xdr:from>
    <xdr:to>
      <xdr:col>76</xdr:col>
      <xdr:colOff>165100</xdr:colOff>
      <xdr:row>37</xdr:row>
      <xdr:rowOff>136855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37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127982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47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5271</xdr:rowOff>
    </xdr:from>
    <xdr:to>
      <xdr:col>72</xdr:col>
      <xdr:colOff>38100</xdr:colOff>
      <xdr:row>37</xdr:row>
      <xdr:rowOff>106871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34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97998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4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5804</xdr:rowOff>
    </xdr:from>
    <xdr:to>
      <xdr:col>67</xdr:col>
      <xdr:colOff>101600</xdr:colOff>
      <xdr:row>37</xdr:row>
      <xdr:rowOff>107404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34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98531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44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169707</xdr:rowOff>
    </xdr:from>
    <xdr:to>
      <xdr:col>85</xdr:col>
      <xdr:colOff>126364</xdr:colOff>
      <xdr:row>59</xdr:row>
      <xdr:rowOff>92860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42207"/>
          <a:ext cx="1269" cy="1466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96687</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21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92860</xdr:rowOff>
    </xdr:from>
    <xdr:to>
      <xdr:col>86</xdr:col>
      <xdr:colOff>25400</xdr:colOff>
      <xdr:row>59</xdr:row>
      <xdr:rowOff>92860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20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116384</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169707</xdr:rowOff>
    </xdr:from>
    <xdr:to>
      <xdr:col>86</xdr:col>
      <xdr:colOff>25400</xdr:colOff>
      <xdr:row>50</xdr:row>
      <xdr:rowOff>169707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42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131188</xdr:rowOff>
    </xdr:from>
    <xdr:to>
      <xdr:col>85</xdr:col>
      <xdr:colOff>127000</xdr:colOff>
      <xdr:row>58</xdr:row>
      <xdr:rowOff>147251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10075288"/>
          <a:ext cx="838200" cy="1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131132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732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108255</xdr:rowOff>
    </xdr:from>
    <xdr:to>
      <xdr:col>85</xdr:col>
      <xdr:colOff>177800</xdr:colOff>
      <xdr:row>58</xdr:row>
      <xdr:rowOff>38405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8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63058</xdr:rowOff>
    </xdr:from>
    <xdr:to>
      <xdr:col>81</xdr:col>
      <xdr:colOff>50800</xdr:colOff>
      <xdr:row>58</xdr:row>
      <xdr:rowOff>147251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10007158"/>
          <a:ext cx="889000" cy="8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40223</xdr:rowOff>
    </xdr:from>
    <xdr:to>
      <xdr:col>81</xdr:col>
      <xdr:colOff>101600</xdr:colOff>
      <xdr:row>58</xdr:row>
      <xdr:rowOff>141823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98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158350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75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63058</xdr:rowOff>
    </xdr:from>
    <xdr:to>
      <xdr:col>76</xdr:col>
      <xdr:colOff>114300</xdr:colOff>
      <xdr:row>58</xdr:row>
      <xdr:rowOff>109327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10007158"/>
          <a:ext cx="889000" cy="4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171074</xdr:rowOff>
    </xdr:from>
    <xdr:to>
      <xdr:col>76</xdr:col>
      <xdr:colOff>165100</xdr:colOff>
      <xdr:row>58</xdr:row>
      <xdr:rowOff>101224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94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117751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71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109327</xdr:rowOff>
    </xdr:from>
    <xdr:to>
      <xdr:col>71</xdr:col>
      <xdr:colOff>177800</xdr:colOff>
      <xdr:row>58</xdr:row>
      <xdr:rowOff>170645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10053427"/>
          <a:ext cx="889000" cy="6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134544</xdr:rowOff>
    </xdr:from>
    <xdr:to>
      <xdr:col>72</xdr:col>
      <xdr:colOff>38100</xdr:colOff>
      <xdr:row>58</xdr:row>
      <xdr:rowOff>64694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9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81221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91628</xdr:rowOff>
    </xdr:from>
    <xdr:to>
      <xdr:col>67</xdr:col>
      <xdr:colOff>101600</xdr:colOff>
      <xdr:row>59</xdr:row>
      <xdr:rowOff>21778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1003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38305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1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80388</xdr:rowOff>
    </xdr:from>
    <xdr:to>
      <xdr:col>85</xdr:col>
      <xdr:colOff>177800</xdr:colOff>
      <xdr:row>59</xdr:row>
      <xdr:rowOff>10538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1002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58815</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1000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96451</xdr:rowOff>
    </xdr:from>
    <xdr:to>
      <xdr:col>81</xdr:col>
      <xdr:colOff>101600</xdr:colOff>
      <xdr:row>59</xdr:row>
      <xdr:rowOff>26601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1004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17728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1013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12258</xdr:rowOff>
    </xdr:from>
    <xdr:to>
      <xdr:col>76</xdr:col>
      <xdr:colOff>165100</xdr:colOff>
      <xdr:row>58</xdr:row>
      <xdr:rowOff>113858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95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104985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1004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58527</xdr:rowOff>
    </xdr:from>
    <xdr:to>
      <xdr:col>72</xdr:col>
      <xdr:colOff>38100</xdr:colOff>
      <xdr:row>58</xdr:row>
      <xdr:rowOff>160127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1000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151254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1009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119845</xdr:rowOff>
    </xdr:from>
    <xdr:to>
      <xdr:col>67</xdr:col>
      <xdr:colOff>101600</xdr:colOff>
      <xdr:row>59</xdr:row>
      <xdr:rowOff>49995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100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41122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15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166256</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167756"/>
          <a:ext cx="1269" cy="142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112933</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4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166256</xdr:rowOff>
    </xdr:from>
    <xdr:to>
      <xdr:col>86</xdr:col>
      <xdr:colOff>25400</xdr:colOff>
      <xdr:row>70</xdr:row>
      <xdr:rowOff>166256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1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84759</xdr:rowOff>
    </xdr:from>
    <xdr:to>
      <xdr:col>85</xdr:col>
      <xdr:colOff>127000</xdr:colOff>
      <xdr:row>78</xdr:row>
      <xdr:rowOff>10046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286409"/>
          <a:ext cx="838200" cy="9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121581</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23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143154</xdr:rowOff>
    </xdr:from>
    <xdr:to>
      <xdr:col>85</xdr:col>
      <xdr:colOff>177800</xdr:colOff>
      <xdr:row>78</xdr:row>
      <xdr:rowOff>73304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34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84759</xdr:rowOff>
    </xdr:from>
    <xdr:to>
      <xdr:col>81</xdr:col>
      <xdr:colOff>50800</xdr:colOff>
      <xdr:row>78</xdr:row>
      <xdr:rowOff>11188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286409"/>
          <a:ext cx="889000" cy="9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138392</xdr:rowOff>
    </xdr:from>
    <xdr:to>
      <xdr:col>81</xdr:col>
      <xdr:colOff>101600</xdr:colOff>
      <xdr:row>78</xdr:row>
      <xdr:rowOff>68542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4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59669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43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155778</xdr:rowOff>
    </xdr:from>
    <xdr:to>
      <xdr:col>76</xdr:col>
      <xdr:colOff>114300</xdr:colOff>
      <xdr:row>78</xdr:row>
      <xdr:rowOff>11188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2843078"/>
          <a:ext cx="889000" cy="54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105893</xdr:rowOff>
    </xdr:from>
    <xdr:to>
      <xdr:col>76</xdr:col>
      <xdr:colOff>165100</xdr:colOff>
      <xdr:row>75</xdr:row>
      <xdr:rowOff>36043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279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52570</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256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155778</xdr:rowOff>
    </xdr:from>
    <xdr:to>
      <xdr:col>71</xdr:col>
      <xdr:colOff>177800</xdr:colOff>
      <xdr:row>76</xdr:row>
      <xdr:rowOff>18084</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2843078"/>
          <a:ext cx="889000" cy="20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60249</xdr:rowOff>
    </xdr:from>
    <xdr:to>
      <xdr:col>72</xdr:col>
      <xdr:colOff>38100</xdr:colOff>
      <xdr:row>75</xdr:row>
      <xdr:rowOff>161849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291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152976</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301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39446</xdr:rowOff>
    </xdr:from>
    <xdr:to>
      <xdr:col>67</xdr:col>
      <xdr:colOff>101600</xdr:colOff>
      <xdr:row>78</xdr:row>
      <xdr:rowOff>141046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12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132173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505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130696</xdr:rowOff>
    </xdr:from>
    <xdr:to>
      <xdr:col>85</xdr:col>
      <xdr:colOff>177800</xdr:colOff>
      <xdr:row>78</xdr:row>
      <xdr:rowOff>60846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33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153573</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18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33959</xdr:rowOff>
    </xdr:from>
    <xdr:to>
      <xdr:col>81</xdr:col>
      <xdr:colOff>101600</xdr:colOff>
      <xdr:row>77</xdr:row>
      <xdr:rowOff>135559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23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152086</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0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131838</xdr:rowOff>
    </xdr:from>
    <xdr:to>
      <xdr:col>76</xdr:col>
      <xdr:colOff>165100</xdr:colOff>
      <xdr:row>78</xdr:row>
      <xdr:rowOff>61988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33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53115</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42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104978</xdr:rowOff>
    </xdr:from>
    <xdr:to>
      <xdr:col>72</xdr:col>
      <xdr:colOff>38100</xdr:colOff>
      <xdr:row>75</xdr:row>
      <xdr:rowOff>35128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279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51655</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36111" y="1256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138735</xdr:rowOff>
    </xdr:from>
    <xdr:to>
      <xdr:col>67</xdr:col>
      <xdr:colOff>101600</xdr:colOff>
      <xdr:row>76</xdr:row>
      <xdr:rowOff>68886</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29974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85412</xdr:rowOff>
    </xdr:from>
    <xdr:ext cx="534377"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47111" y="1277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164486</xdr:rowOff>
    </xdr:from>
    <xdr:to>
      <xdr:col>85</xdr:col>
      <xdr:colOff>126364</xdr:colOff>
      <xdr:row>98</xdr:row>
      <xdr:rowOff>75136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23536"/>
          <a:ext cx="1269" cy="145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78963</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88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75136</xdr:rowOff>
    </xdr:from>
    <xdr:to>
      <xdr:col>86</xdr:col>
      <xdr:colOff>25400</xdr:colOff>
      <xdr:row>98</xdr:row>
      <xdr:rowOff>75136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87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111163</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9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164486</xdr:rowOff>
    </xdr:from>
    <xdr:to>
      <xdr:col>86</xdr:col>
      <xdr:colOff>25400</xdr:colOff>
      <xdr:row>89</xdr:row>
      <xdr:rowOff>164486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2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69830</xdr:rowOff>
    </xdr:from>
    <xdr:to>
      <xdr:col>85</xdr:col>
      <xdr:colOff>127000</xdr:colOff>
      <xdr:row>98</xdr:row>
      <xdr:rowOff>75136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5481300" y="16871930"/>
          <a:ext cx="838200" cy="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114422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059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91545</xdr:rowOff>
    </xdr:from>
    <xdr:to>
      <xdr:col>85</xdr:col>
      <xdr:colOff>177800</xdr:colOff>
      <xdr:row>95</xdr:row>
      <xdr:rowOff>21695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20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69830</xdr:rowOff>
    </xdr:from>
    <xdr:to>
      <xdr:col>81</xdr:col>
      <xdr:colOff>50800</xdr:colOff>
      <xdr:row>98</xdr:row>
      <xdr:rowOff>91384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871930"/>
          <a:ext cx="8890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101212</xdr:rowOff>
    </xdr:from>
    <xdr:to>
      <xdr:col>81</xdr:col>
      <xdr:colOff>101600</xdr:colOff>
      <xdr:row>95</xdr:row>
      <xdr:rowOff>31362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21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47889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599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91384</xdr:rowOff>
    </xdr:from>
    <xdr:to>
      <xdr:col>76</xdr:col>
      <xdr:colOff>114300</xdr:colOff>
      <xdr:row>98</xdr:row>
      <xdr:rowOff>105508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893484"/>
          <a:ext cx="889000" cy="1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46332</xdr:rowOff>
    </xdr:from>
    <xdr:to>
      <xdr:col>76</xdr:col>
      <xdr:colOff>165100</xdr:colOff>
      <xdr:row>94</xdr:row>
      <xdr:rowOff>147932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16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164459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593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101164</xdr:rowOff>
    </xdr:from>
    <xdr:to>
      <xdr:col>71</xdr:col>
      <xdr:colOff>177800</xdr:colOff>
      <xdr:row>98</xdr:row>
      <xdr:rowOff>105508</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903264"/>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116593</xdr:rowOff>
    </xdr:from>
    <xdr:to>
      <xdr:col>72</xdr:col>
      <xdr:colOff>38100</xdr:colOff>
      <xdr:row>95</xdr:row>
      <xdr:rowOff>46743</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2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63270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00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132857</xdr:rowOff>
    </xdr:from>
    <xdr:to>
      <xdr:col>67</xdr:col>
      <xdr:colOff>101600</xdr:colOff>
      <xdr:row>95</xdr:row>
      <xdr:rowOff>63007</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24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79534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02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24336</xdr:rowOff>
    </xdr:from>
    <xdr:to>
      <xdr:col>85</xdr:col>
      <xdr:colOff>177800</xdr:colOff>
      <xdr:row>98</xdr:row>
      <xdr:rowOff>125936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82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110713</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74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19030</xdr:rowOff>
    </xdr:from>
    <xdr:to>
      <xdr:col>81</xdr:col>
      <xdr:colOff>101600</xdr:colOff>
      <xdr:row>98</xdr:row>
      <xdr:rowOff>120630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82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111757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91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40584</xdr:rowOff>
    </xdr:from>
    <xdr:to>
      <xdr:col>76</xdr:col>
      <xdr:colOff>165100</xdr:colOff>
      <xdr:row>98</xdr:row>
      <xdr:rowOff>142184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84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133311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93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54708</xdr:rowOff>
    </xdr:from>
    <xdr:to>
      <xdr:col>72</xdr:col>
      <xdr:colOff>38100</xdr:colOff>
      <xdr:row>98</xdr:row>
      <xdr:rowOff>156308</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85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147435</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94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50364</xdr:rowOff>
    </xdr:from>
    <xdr:to>
      <xdr:col>67</xdr:col>
      <xdr:colOff>101600</xdr:colOff>
      <xdr:row>98</xdr:row>
      <xdr:rowOff>151964</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8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143091</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94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59690</xdr:rowOff>
    </xdr:from>
    <xdr:to>
      <xdr:col>116</xdr:col>
      <xdr:colOff>62864</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546090"/>
          <a:ext cx="1269"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159123</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674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6367</xdr:rowOff>
    </xdr:from>
    <xdr:ext cx="469744"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32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59690</xdr:rowOff>
    </xdr:from>
    <xdr:to>
      <xdr:col>116</xdr:col>
      <xdr:colOff>152400</xdr:colOff>
      <xdr:row>32</xdr:row>
      <xdr:rowOff>59690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54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76573</xdr:rowOff>
    </xdr:from>
    <xdr:ext cx="313932"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4202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53696</xdr:rowOff>
    </xdr:from>
    <xdr:to>
      <xdr:col>116</xdr:col>
      <xdr:colOff>114300</xdr:colOff>
      <xdr:row>38</xdr:row>
      <xdr:rowOff>155296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161307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72441</xdr:rowOff>
    </xdr:from>
    <xdr:to>
      <xdr:col>107</xdr:col>
      <xdr:colOff>101600</xdr:colOff>
      <xdr:row>39</xdr:row>
      <xdr:rowOff>2591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19118</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77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3861</xdr:rowOff>
    </xdr:from>
    <xdr:to>
      <xdr:col>102</xdr:col>
      <xdr:colOff>165100</xdr:colOff>
      <xdr:row>37</xdr:row>
      <xdr:rowOff>105461</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121988</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12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72441</xdr:rowOff>
    </xdr:from>
    <xdr:to>
      <xdr:col>98</xdr:col>
      <xdr:colOff>38100</xdr:colOff>
      <xdr:row>39</xdr:row>
      <xdr:rowOff>2591</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19118</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99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32123</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5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目的別経費について、総務費における住民一人当たりのコストは</a:t>
          </a:r>
          <a:r>
            <a:rPr kumimoji="1" lang="en-US" altLang="ja-JP" sz="1300">
              <a:latin typeface="ＭＳ Ｐゴシック" panose="020B0600070205080204" pitchFamily="50" charset="-128"/>
              <a:ea typeface="ＭＳ Ｐゴシック" panose="020B0600070205080204" pitchFamily="50" charset="-128"/>
            </a:rPr>
            <a:t>199,412</a:t>
          </a:r>
          <a:r>
            <a:rPr kumimoji="1" lang="ja-JP" altLang="en-US" sz="1300">
              <a:latin typeface="ＭＳ Ｐゴシック" panose="020B0600070205080204" pitchFamily="50" charset="-128"/>
              <a:ea typeface="ＭＳ Ｐゴシック" panose="020B0600070205080204" pitchFamily="50" charset="-128"/>
            </a:rPr>
            <a:t>円で、類似団体平均、全国平均、宮崎県平均を上回っているが、令和元年度から開始した新庁舎建設事業（令和４年度で完了）やふるさと納税関連事業推進に伴うものである。また、平均を上回っているものの、令和２年度から減少しているのは、新庁舎建設事業の進捗（事業費ベース Ｒ１ </a:t>
          </a:r>
          <a:r>
            <a:rPr kumimoji="1" lang="en-US" altLang="ja-JP" sz="1300">
              <a:latin typeface="ＭＳ Ｐゴシック" panose="020B0600070205080204" pitchFamily="50" charset="-128"/>
              <a:ea typeface="ＭＳ Ｐゴシック" panose="020B0600070205080204" pitchFamily="50" charset="-128"/>
            </a:rPr>
            <a:t>364</a:t>
          </a:r>
          <a:r>
            <a:rPr kumimoji="1" lang="ja-JP" altLang="en-US" sz="1300">
              <a:latin typeface="ＭＳ Ｐゴシック" panose="020B0600070205080204" pitchFamily="50" charset="-128"/>
              <a:ea typeface="ＭＳ Ｐゴシック" panose="020B0600070205080204" pitchFamily="50" charset="-128"/>
            </a:rPr>
            <a:t>百万円、Ｒ２　</a:t>
          </a:r>
          <a:r>
            <a:rPr kumimoji="1" lang="en-US" altLang="ja-JP" sz="1300">
              <a:latin typeface="ＭＳ Ｐゴシック" panose="020B0600070205080204" pitchFamily="50" charset="-128"/>
              <a:ea typeface="ＭＳ Ｐゴシック" panose="020B0600070205080204" pitchFamily="50" charset="-128"/>
            </a:rPr>
            <a:t>2,423</a:t>
          </a:r>
          <a:r>
            <a:rPr kumimoji="1" lang="ja-JP" altLang="en-US" sz="1300">
              <a:latin typeface="ＭＳ Ｐゴシック" panose="020B0600070205080204" pitchFamily="50" charset="-128"/>
              <a:ea typeface="ＭＳ Ｐゴシック" panose="020B0600070205080204" pitchFamily="50" charset="-128"/>
            </a:rPr>
            <a:t>百万円、Ｒ３　</a:t>
          </a:r>
          <a:r>
            <a:rPr kumimoji="1" lang="en-US" altLang="ja-JP" sz="1300">
              <a:latin typeface="ＭＳ Ｐゴシック" panose="020B0600070205080204" pitchFamily="50" charset="-128"/>
              <a:ea typeface="ＭＳ Ｐゴシック" panose="020B0600070205080204" pitchFamily="50" charset="-128"/>
            </a:rPr>
            <a:t>1,617</a:t>
          </a:r>
          <a:r>
            <a:rPr kumimoji="1" lang="ja-JP" altLang="en-US" sz="1300">
              <a:latin typeface="ＭＳ Ｐゴシック" panose="020B0600070205080204" pitchFamily="50" charset="-128"/>
              <a:ea typeface="ＭＳ Ｐゴシック" panose="020B0600070205080204" pitchFamily="50" charset="-128"/>
            </a:rPr>
            <a:t>百万円、Ｒ４　</a:t>
          </a:r>
          <a:r>
            <a:rPr kumimoji="1" lang="en-US" altLang="ja-JP" sz="1300">
              <a:latin typeface="ＭＳ Ｐゴシック" panose="020B0600070205080204" pitchFamily="50" charset="-128"/>
              <a:ea typeface="ＭＳ Ｐゴシック" panose="020B0600070205080204" pitchFamily="50" charset="-128"/>
            </a:rPr>
            <a:t>392</a:t>
          </a:r>
          <a:r>
            <a:rPr kumimoji="1" lang="ja-JP" altLang="en-US" sz="1300">
              <a:latin typeface="ＭＳ Ｐゴシック" panose="020B0600070205080204" pitchFamily="50" charset="-128"/>
              <a:ea typeface="ＭＳ Ｐゴシック" panose="020B0600070205080204" pitchFamily="50" charset="-128"/>
            </a:rPr>
            <a:t>百万円）によるものである。次に民生費における住民一人当たりのコストは</a:t>
          </a:r>
          <a:r>
            <a:rPr kumimoji="1" lang="en-US" altLang="ja-JP" sz="1300">
              <a:latin typeface="ＭＳ Ｐゴシック" panose="020B0600070205080204" pitchFamily="50" charset="-128"/>
              <a:ea typeface="ＭＳ Ｐゴシック" panose="020B0600070205080204" pitchFamily="50" charset="-128"/>
            </a:rPr>
            <a:t>239,596</a:t>
          </a:r>
          <a:r>
            <a:rPr kumimoji="1" lang="ja-JP" altLang="en-US" sz="1300">
              <a:latin typeface="ＭＳ Ｐゴシック" panose="020B0600070205080204" pitchFamily="50" charset="-128"/>
              <a:ea typeface="ＭＳ Ｐゴシック" panose="020B0600070205080204" pitchFamily="50" charset="-128"/>
            </a:rPr>
            <a:t>円で、これも類似団体平均、全国平均、宮崎県平均を上回っている。生活保護費や児童福祉費、国民健康保険事業特別会計や介護保険事業特別会計への繰出金に係る決算額の比率が高くなっているためである。農林水産業費の住民一人当たりのコストは</a:t>
          </a:r>
          <a:r>
            <a:rPr kumimoji="1" lang="en-US" altLang="ja-JP" sz="1300">
              <a:latin typeface="ＭＳ Ｐゴシック" panose="020B0600070205080204" pitchFamily="50" charset="-128"/>
              <a:ea typeface="ＭＳ Ｐゴシック" panose="020B0600070205080204" pitchFamily="50" charset="-128"/>
            </a:rPr>
            <a:t>70,552</a:t>
          </a:r>
          <a:r>
            <a:rPr kumimoji="1" lang="ja-JP" altLang="en-US" sz="1300">
              <a:latin typeface="ＭＳ Ｐゴシック" panose="020B0600070205080204" pitchFamily="50" charset="-128"/>
              <a:ea typeface="ＭＳ Ｐゴシック" panose="020B0600070205080204" pitchFamily="50" charset="-128"/>
            </a:rPr>
            <a:t>円と大きく伸びているが、これは食肉加工施設に対する補助が主な要因となっている。一方、公債費における住民一人当たりのコストは</a:t>
          </a:r>
          <a:r>
            <a:rPr kumimoji="1" lang="en-US" altLang="ja-JP" sz="1300">
              <a:latin typeface="ＭＳ Ｐゴシック" panose="020B0600070205080204" pitchFamily="50" charset="-128"/>
              <a:ea typeface="ＭＳ Ｐゴシック" panose="020B0600070205080204" pitchFamily="50" charset="-128"/>
            </a:rPr>
            <a:t>31,954</a:t>
          </a:r>
          <a:r>
            <a:rPr kumimoji="1" lang="ja-JP" altLang="en-US" sz="1300">
              <a:latin typeface="ＭＳ Ｐゴシック" panose="020B0600070205080204" pitchFamily="50" charset="-128"/>
              <a:ea typeface="ＭＳ Ｐゴシック" panose="020B0600070205080204" pitchFamily="50" charset="-128"/>
            </a:rPr>
            <a:t>円であり、類似団体平均、全国平均、宮崎県平均をそれぞれ下回り、類似団体内では一番低い数値となっている。要因としては過去の繰上償還や起債抑制により地方債残高が低いことがあげられる。これから新庁舎建設事業による起債償還が本格化することから、引き続き新規の起債発行を適正額に留めるなど公債費の抑制に努め、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ゴシック" pitchFamily="49" charset="-128"/>
              <a:ea typeface="ＭＳ ゴシック" pitchFamily="49" charset="-128"/>
            </a:rPr>
            <a:t>　財政調整基金残高は、適切な財源確保と歳出の精査に努めた結果、令和４年度末は例年の水準となる標準財政規模の</a:t>
          </a:r>
          <a:r>
            <a:rPr kumimoji="1" lang="en-US" altLang="ja-JP" sz="1100" b="1">
              <a:latin typeface="ＭＳ ゴシック" pitchFamily="49" charset="-128"/>
              <a:ea typeface="ＭＳ ゴシック" pitchFamily="49" charset="-128"/>
            </a:rPr>
            <a:t>10</a:t>
          </a:r>
          <a:r>
            <a:rPr kumimoji="1" lang="ja-JP" altLang="en-US" sz="1100" b="1">
              <a:latin typeface="ＭＳ ゴシック" pitchFamily="49" charset="-128"/>
              <a:ea typeface="ＭＳ ゴシック" pitchFamily="49" charset="-128"/>
            </a:rPr>
            <a:t>％程度である９億</a:t>
          </a:r>
          <a:r>
            <a:rPr kumimoji="1" lang="en-US" altLang="ja-JP" sz="1100" b="1">
              <a:latin typeface="ＭＳ ゴシック" pitchFamily="49" charset="-128"/>
              <a:ea typeface="ＭＳ ゴシック" pitchFamily="49" charset="-128"/>
            </a:rPr>
            <a:t>27</a:t>
          </a:r>
          <a:r>
            <a:rPr kumimoji="1" lang="ja-JP" altLang="en-US" sz="1100" b="1">
              <a:latin typeface="ＭＳ ゴシック" pitchFamily="49" charset="-128"/>
              <a:ea typeface="ＭＳ ゴシック" pitchFamily="49" charset="-128"/>
            </a:rPr>
            <a:t>百万円となった。災害等不測の事態に備えるためこの水準を維持するように努める。</a:t>
          </a:r>
        </a:p>
        <a:p>
          <a:r>
            <a:rPr kumimoji="1" lang="ja-JP" altLang="en-US" sz="1100" b="1">
              <a:latin typeface="ＭＳ ゴシック" pitchFamily="49" charset="-128"/>
              <a:ea typeface="ＭＳ ゴシック" pitchFamily="49" charset="-128"/>
            </a:rPr>
            <a:t>　実質収支額は７億</a:t>
          </a:r>
          <a:r>
            <a:rPr kumimoji="1" lang="en-US" altLang="ja-JP" sz="1100" b="1">
              <a:latin typeface="ＭＳ ゴシック" pitchFamily="49" charset="-128"/>
              <a:ea typeface="ＭＳ ゴシック" pitchFamily="49" charset="-128"/>
            </a:rPr>
            <a:t>36</a:t>
          </a:r>
          <a:r>
            <a:rPr kumimoji="1" lang="ja-JP" altLang="en-US" sz="1100" b="1">
              <a:latin typeface="ＭＳ ゴシック" pitchFamily="49" charset="-128"/>
              <a:ea typeface="ＭＳ ゴシック" pitchFamily="49" charset="-128"/>
            </a:rPr>
            <a:t>百万円、標準財政規模比は</a:t>
          </a:r>
          <a:r>
            <a:rPr kumimoji="1" lang="en-US" altLang="ja-JP" sz="1100" b="1">
              <a:latin typeface="ＭＳ ゴシック" pitchFamily="49" charset="-128"/>
              <a:ea typeface="ＭＳ ゴシック" pitchFamily="49" charset="-128"/>
            </a:rPr>
            <a:t>8.04</a:t>
          </a:r>
          <a:r>
            <a:rPr kumimoji="1" lang="ja-JP" altLang="en-US" sz="1100" b="1">
              <a:latin typeface="ＭＳ ゴシック" pitchFamily="49" charset="-128"/>
              <a:ea typeface="ＭＳ ゴシック" pitchFamily="49" charset="-128"/>
            </a:rPr>
            <a:t>％となり前年度より</a:t>
          </a:r>
          <a:r>
            <a:rPr kumimoji="1" lang="en-US" altLang="ja-JP" sz="1100" b="1">
              <a:latin typeface="ＭＳ ゴシック" pitchFamily="49" charset="-128"/>
              <a:ea typeface="ＭＳ ゴシック" pitchFamily="49" charset="-128"/>
            </a:rPr>
            <a:t>0.33</a:t>
          </a:r>
          <a:r>
            <a:rPr kumimoji="1" lang="ja-JP" altLang="en-US" sz="1100" b="1">
              <a:latin typeface="ＭＳ ゴシック" pitchFamily="49" charset="-128"/>
              <a:ea typeface="ＭＳ ゴシック" pitchFamily="49" charset="-128"/>
            </a:rPr>
            <a:t>ポイント上昇し、例年同様高い水準となった。また、財政調整基金に台風</a:t>
          </a:r>
          <a:r>
            <a:rPr kumimoji="1" lang="en-US" altLang="ja-JP" sz="1100" b="1">
              <a:latin typeface="ＭＳ ゴシック" pitchFamily="49" charset="-128"/>
              <a:ea typeface="ＭＳ ゴシック" pitchFamily="49" charset="-128"/>
            </a:rPr>
            <a:t>14</a:t>
          </a:r>
          <a:r>
            <a:rPr kumimoji="1" lang="ja-JP" altLang="en-US" sz="1100" b="1">
              <a:latin typeface="ＭＳ ゴシック" pitchFamily="49" charset="-128"/>
              <a:ea typeface="ＭＳ ゴシック" pitchFamily="49" charset="-128"/>
            </a:rPr>
            <a:t>号の被害対策費として取り崩した金額相当額のみを積み立てたことにより、実質単年度収支は</a:t>
          </a:r>
          <a:r>
            <a:rPr kumimoji="1" lang="en-US" altLang="ja-JP" sz="1100" b="1">
              <a:latin typeface="ＭＳ ゴシック" pitchFamily="49" charset="-128"/>
              <a:ea typeface="ＭＳ ゴシック" pitchFamily="49" charset="-128"/>
            </a:rPr>
            <a:t>26</a:t>
          </a:r>
          <a:r>
            <a:rPr kumimoji="1" lang="ja-JP" altLang="en-US" sz="1100" b="1">
              <a:latin typeface="ＭＳ ゴシック" pitchFamily="49" charset="-128"/>
              <a:ea typeface="ＭＳ ゴシック" pitchFamily="49" charset="-128"/>
            </a:rPr>
            <a:t>百万円と前年度と比べ</a:t>
          </a:r>
          <a:r>
            <a:rPr kumimoji="1" lang="en-US" altLang="ja-JP" sz="1100" b="1">
              <a:latin typeface="ＭＳ ゴシック" pitchFamily="49" charset="-128"/>
              <a:ea typeface="ＭＳ ゴシック" pitchFamily="49" charset="-128"/>
            </a:rPr>
            <a:t>1</a:t>
          </a:r>
          <a:r>
            <a:rPr kumimoji="1" lang="ja-JP" altLang="en-US" sz="1100" b="1">
              <a:latin typeface="ＭＳ ゴシック" pitchFamily="49" charset="-128"/>
              <a:ea typeface="ＭＳ ゴシック" pitchFamily="49" charset="-128"/>
            </a:rPr>
            <a:t>億</a:t>
          </a:r>
          <a:r>
            <a:rPr kumimoji="1" lang="en-US" altLang="ja-JP" sz="1100" b="1">
              <a:latin typeface="ＭＳ ゴシック" pitchFamily="49" charset="-128"/>
              <a:ea typeface="ＭＳ ゴシック" pitchFamily="49" charset="-128"/>
            </a:rPr>
            <a:t>16</a:t>
          </a:r>
          <a:r>
            <a:rPr kumimoji="1" lang="ja-JP" altLang="en-US" sz="1100" b="1">
              <a:latin typeface="ＭＳ ゴシック" pitchFamily="49" charset="-128"/>
              <a:ea typeface="ＭＳ ゴシック" pitchFamily="49" charset="-128"/>
            </a:rPr>
            <a:t>百万円減少した。それにより実質単年度収支の標準財政規模比は前年度より</a:t>
          </a:r>
          <a:r>
            <a:rPr kumimoji="1" lang="en-US" altLang="ja-JP" sz="1100" b="1">
              <a:latin typeface="ＭＳ ゴシック" pitchFamily="49" charset="-128"/>
              <a:ea typeface="ＭＳ ゴシック" pitchFamily="49" charset="-128"/>
            </a:rPr>
            <a:t>1.23</a:t>
          </a:r>
          <a:r>
            <a:rPr kumimoji="1" lang="ja-JP" altLang="en-US" sz="1100" b="1">
              <a:latin typeface="ＭＳ ゴシック" pitchFamily="49" charset="-128"/>
              <a:ea typeface="ＭＳ ゴシック" pitchFamily="49" charset="-128"/>
            </a:rPr>
            <a:t>ポイント減の</a:t>
          </a:r>
          <a:r>
            <a:rPr kumimoji="1" lang="en-US" altLang="ja-JP" sz="1100" b="1">
              <a:latin typeface="ＭＳ ゴシック" pitchFamily="49" charset="-128"/>
              <a:ea typeface="ＭＳ ゴシック" pitchFamily="49" charset="-128"/>
            </a:rPr>
            <a:t>0.28</a:t>
          </a:r>
          <a:r>
            <a:rPr kumimoji="1" lang="ja-JP" altLang="en-US" sz="1100" b="1">
              <a:latin typeface="ＭＳ ゴシック" pitchFamily="49" charset="-128"/>
              <a:ea typeface="ＭＳ ゴシック" pitchFamily="49" charset="-128"/>
            </a:rPr>
            <a:t>％となった。</a:t>
          </a:r>
        </a:p>
        <a:p>
          <a:endParaRPr kumimoji="1" lang="ja-JP" altLang="en-US" sz="1100" b="1">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連結実質赤字比率の分子を構成する各会計の収支は全て黒字となっており、適正な財政運営が図られている。</a:t>
          </a:r>
        </a:p>
        <a:p>
          <a:r>
            <a:rPr kumimoji="1" lang="ja-JP" altLang="en-US" sz="1400">
              <a:latin typeface="ＭＳ ゴシック" pitchFamily="49" charset="-128"/>
              <a:ea typeface="ＭＳ ゴシック" pitchFamily="49" charset="-128"/>
            </a:rPr>
            <a:t>　一般会計においては、固定資産税の伸びやふるさと納税寄附金が増加したこと、また、介護保険事業特別会計においては、保険料は横ばいであるものの、国庫支出金や前年度からの繰越金の増加等で歳入全体が増加したことにより黒字額が増加した。</a:t>
          </a:r>
        </a:p>
        <a:p>
          <a:r>
            <a:rPr kumimoji="1" lang="ja-JP" altLang="en-US" sz="1400">
              <a:latin typeface="ＭＳ ゴシック" pitchFamily="49" charset="-128"/>
              <a:ea typeface="ＭＳ ゴシック" pitchFamily="49" charset="-128"/>
            </a:rPr>
            <a:t>　その他の会計では前年度と同程度で推移しているが、水道事業会計などインフラ資産を保有している会計においては、老朽化等による改修や耐震化工事といった費用が増加していく見込みであり、施設の集約化などによる物件費等支出の抑制や収納率の向上、滞納額の縮減、料金収入等の見直しなどを行っていく必要がある。</a:t>
          </a:r>
        </a:p>
        <a:p>
          <a:r>
            <a:rPr kumimoji="1" lang="ja-JP" altLang="en-US" sz="1400">
              <a:latin typeface="ＭＳ ゴシック" pitchFamily="49" charset="-128"/>
              <a:ea typeface="ＭＳ ゴシック" pitchFamily="49" charset="-128"/>
            </a:rPr>
            <a:t>　全会計において、これらの取り組みを通じて財政基盤の強化に努める。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200" b="1">
              <a:latin typeface="ＭＳ ゴシック" pitchFamily="49" charset="-128"/>
              <a:ea typeface="ＭＳ ゴシック" pitchFamily="49" charset="-128"/>
            </a:rPr>
            <a:t>元利償還金については、これまでの繰上償還や起債抑制により、普通会計の元利償還金が９億円台前半まで減少していたが、臨時財政対策債の増や新庁舎建設事業の利子償還が始まるなど</a:t>
          </a:r>
          <a:r>
            <a:rPr kumimoji="1" lang="ja-JP" altLang="en-US" sz="1200" b="1">
              <a:solidFill>
                <a:sysClr val="windowText" lastClr="000000"/>
              </a:solidFill>
              <a:latin typeface="ＭＳ ゴシック" pitchFamily="49" charset="-128"/>
              <a:ea typeface="ＭＳ ゴシック" pitchFamily="49" charset="-128"/>
            </a:rPr>
            <a:t>令和２年度から再び増加</a:t>
          </a:r>
          <a:r>
            <a:rPr kumimoji="1" lang="ja-JP" altLang="en-US" sz="1200" b="1">
              <a:latin typeface="ＭＳ ゴシック" pitchFamily="49" charset="-128"/>
              <a:ea typeface="ＭＳ ゴシック" pitchFamily="49" charset="-128"/>
            </a:rPr>
            <a:t>し、今後新庁舎建設事業の償還が本格化することから横ばい傾向が続くこととなる。</a:t>
          </a:r>
        </a:p>
        <a:p>
          <a:r>
            <a:rPr kumimoji="1" lang="ja-JP" altLang="en-US" sz="1200" b="1">
              <a:latin typeface="ＭＳ ゴシック" pitchFamily="49" charset="-128"/>
              <a:ea typeface="ＭＳ ゴシック" pitchFamily="49" charset="-128"/>
            </a:rPr>
            <a:t>　公営企業債の元利償還金に対する繰入金は、令和元年度から元利償還金の減少に伴い、「元利償還金等（Ａ）」全体では前年度から</a:t>
          </a:r>
          <a:r>
            <a:rPr kumimoji="1" lang="en-US" altLang="ja-JP" sz="1200" b="1">
              <a:latin typeface="ＭＳ ゴシック" pitchFamily="49" charset="-128"/>
              <a:ea typeface="ＭＳ ゴシック" pitchFamily="49" charset="-128"/>
            </a:rPr>
            <a:t>13</a:t>
          </a:r>
          <a:r>
            <a:rPr kumimoji="1" lang="ja-JP" altLang="en-US" sz="1200" b="1">
              <a:latin typeface="ＭＳ ゴシック" pitchFamily="49" charset="-128"/>
              <a:ea typeface="ＭＳ ゴシック" pitchFamily="49" charset="-128"/>
            </a:rPr>
            <a:t>百万円減の</a:t>
          </a:r>
          <a:r>
            <a:rPr kumimoji="1" lang="en-US" altLang="ja-JP" sz="1200" b="1">
              <a:latin typeface="ＭＳ ゴシック" pitchFamily="49" charset="-128"/>
              <a:ea typeface="ＭＳ ゴシック" pitchFamily="49" charset="-128"/>
            </a:rPr>
            <a:t>11</a:t>
          </a:r>
          <a:r>
            <a:rPr kumimoji="1" lang="ja-JP" altLang="en-US" sz="1200" b="1">
              <a:latin typeface="ＭＳ ゴシック" pitchFamily="49" charset="-128"/>
              <a:ea typeface="ＭＳ ゴシック" pitchFamily="49" charset="-128"/>
            </a:rPr>
            <a:t>億</a:t>
          </a:r>
          <a:r>
            <a:rPr kumimoji="1" lang="en-US" altLang="ja-JP" sz="1200" b="1">
              <a:latin typeface="ＭＳ ゴシック" pitchFamily="49" charset="-128"/>
              <a:ea typeface="ＭＳ ゴシック" pitchFamily="49" charset="-128"/>
            </a:rPr>
            <a:t>95</a:t>
          </a:r>
          <a:r>
            <a:rPr kumimoji="1" lang="ja-JP" altLang="en-US" sz="1200" b="1">
              <a:latin typeface="ＭＳ ゴシック" pitchFamily="49" charset="-128"/>
              <a:ea typeface="ＭＳ ゴシック" pitchFamily="49" charset="-128"/>
            </a:rPr>
            <a:t>百万円となった。また、「算入公債費等（Ｂ）」については、毎年減少傾向となっている。これらの結果、令和４年度は前年度から７百万円増の２億</a:t>
          </a:r>
          <a:r>
            <a:rPr kumimoji="1" lang="en-US" altLang="ja-JP" sz="1200" b="1">
              <a:latin typeface="ＭＳ ゴシック" pitchFamily="49" charset="-128"/>
              <a:ea typeface="ＭＳ ゴシック" pitchFamily="49" charset="-128"/>
            </a:rPr>
            <a:t>27</a:t>
          </a:r>
          <a:r>
            <a:rPr kumimoji="1" lang="ja-JP" altLang="en-US" sz="1200" b="1">
              <a:latin typeface="ＭＳ ゴシック" pitchFamily="49" charset="-128"/>
              <a:ea typeface="ＭＳ ゴシック" pitchFamily="49" charset="-128"/>
            </a:rPr>
            <a:t>百万円となった。</a:t>
          </a:r>
        </a:p>
        <a:p>
          <a:r>
            <a:rPr kumimoji="1" lang="ja-JP" altLang="en-US" sz="1200" b="1">
              <a:latin typeface="ＭＳ ゴシック" pitchFamily="49" charset="-128"/>
              <a:ea typeface="ＭＳ ゴシック" pitchFamily="49" charset="-128"/>
            </a:rPr>
            <a:t>　今後は前述のとおり、新庁舎建設事業の償還が本格化することから、引き続き適正な起債発行に努めていくこととする。</a:t>
          </a:r>
        </a:p>
        <a:p>
          <a:endParaRPr kumimoji="1" lang="ja-JP" altLang="en-US" sz="1200" b="1">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将来負担額（Ａ）は、新庁舎建設事業による一般会計等に係る地方債の現在高が増加していたが、令和４年度で完了したことにより３億</a:t>
          </a:r>
          <a:r>
            <a:rPr kumimoji="1" lang="en-US" altLang="ja-JP" sz="1400">
              <a:latin typeface="ＭＳ ゴシック" pitchFamily="49" charset="-128"/>
              <a:ea typeface="ＭＳ ゴシック" pitchFamily="49" charset="-128"/>
            </a:rPr>
            <a:t>96</a:t>
          </a:r>
          <a:r>
            <a:rPr kumimoji="1" lang="ja-JP" altLang="en-US" sz="1400">
              <a:latin typeface="ＭＳ ゴシック" pitchFamily="49" charset="-128"/>
              <a:ea typeface="ＭＳ ゴシック" pitchFamily="49" charset="-128"/>
            </a:rPr>
            <a:t>百万円減少したこと、公営企業債残高の減少に伴い公営企業債等繰入見込額も減少していること等により７億</a:t>
          </a:r>
          <a:r>
            <a:rPr kumimoji="1" lang="en-US" altLang="ja-JP" sz="1400">
              <a:latin typeface="ＭＳ ゴシック" pitchFamily="49" charset="-128"/>
              <a:ea typeface="ＭＳ ゴシック" pitchFamily="49" charset="-128"/>
            </a:rPr>
            <a:t>66</a:t>
          </a:r>
          <a:r>
            <a:rPr kumimoji="1" lang="ja-JP" altLang="en-US" sz="1400">
              <a:latin typeface="ＭＳ ゴシック" pitchFamily="49" charset="-128"/>
              <a:ea typeface="ＭＳ ゴシック" pitchFamily="49" charset="-128"/>
            </a:rPr>
            <a:t>百万円減少し</a:t>
          </a:r>
          <a:r>
            <a:rPr kumimoji="1" lang="en-US" altLang="ja-JP" sz="1400">
              <a:latin typeface="ＭＳ ゴシック" pitchFamily="49" charset="-128"/>
              <a:ea typeface="ＭＳ ゴシック" pitchFamily="49" charset="-128"/>
            </a:rPr>
            <a:t>178</a:t>
          </a:r>
          <a:r>
            <a:rPr kumimoji="1" lang="ja-JP" altLang="en-US" sz="1400">
              <a:latin typeface="ＭＳ ゴシック" pitchFamily="49" charset="-128"/>
              <a:ea typeface="ＭＳ ゴシック" pitchFamily="49" charset="-128"/>
            </a:rPr>
            <a:t>億５百万円となった。</a:t>
          </a:r>
        </a:p>
        <a:p>
          <a:r>
            <a:rPr kumimoji="1" lang="ja-JP" altLang="en-US" sz="1400">
              <a:latin typeface="ＭＳ ゴシック" pitchFamily="49" charset="-128"/>
              <a:ea typeface="ＭＳ ゴシック" pitchFamily="49" charset="-128"/>
            </a:rPr>
            <a:t>　また、充当可能財源等（Ｂ）は、主にふるさと納税寄附金の堅調な伸びによるふるさと振興基金への積み増しや、今後予定されている中学校再編に伴う西都中学校改修の財源の一部として基金を積み立てていること等により増加が続いている。</a:t>
          </a:r>
        </a:p>
        <a:p>
          <a:r>
            <a:rPr kumimoji="1" lang="ja-JP" altLang="en-US" sz="1400">
              <a:latin typeface="ＭＳ ゴシック" pitchFamily="49" charset="-128"/>
              <a:ea typeface="ＭＳ ゴシック" pitchFamily="49" charset="-128"/>
            </a:rPr>
            <a:t>　これらの結果、令和４年度における将来負担比率の分子は引き続き「－（マイナス）」となる▲</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百万円となった。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宮崎県西都市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積立金は、ふるさと納税寄附金の堅調な伸びに伴いふるさと振興基金に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積立てるなど、全体で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百万円を積立てた。一方、公共施設整備等基金から新庁舎建設事業へ２億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百万円、環境整備事業基金から西都児湯環境整備事務組合負担金や下水道事業会計等へ５億６百万円、財政調整基金から台風</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号に伴う被害対策費等へ３億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百万円など、</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百万円を取崩した。これらの結果、基金全体としては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％）となり、基金残高は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残高は、ふるさと納税寄附金の状況に大きく左右されるが、今後は新庁舎建設事業の起債償還の本格化、中学校再編に伴う校舎建設事業といった大型事業等も計画されているため、繰越金等を活用し、それぞれの基金への積増しに努め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ふるさと納税寄附金の適正管理及び運用を目的とした基金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環境整備事業基金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環境整備に関する建設事業及び維持管理の財源に使用する基金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公共施設の整備又は公共用地の取得に関する事業の財源に使用する基金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職員の退職手当の財源に使用する基金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高齢者保健福祉基金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高齢者の在宅及び保健福祉の増進を目的とする基金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ふるさと納税寄附金の増により、８億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環境整備事業基金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前年度からの純繰越金の一部など優先的に</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積増しを行った結果、</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百万円の増額となった。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公共施設整備等基金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新庁舎建設事業の財源として活用したが、今後の大型事業に備えて積増しを行い、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百万円の増額となった。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退職手当基金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定年退職者の年度毎の状況により基金残高を調整した結果、１億円の増額となった。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高齢者保健福祉基金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定額運用基金につき増減なし</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ふるさと振興基金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ふるさと納税寄付金の状況により、それぞれの年度毎に判断する。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環境整備事業基金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環境事業に関する需要は未だ多いため、財源不足が解消すれば積増す方向で検討している。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公共施設整備等基金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新庁舎建設事業に伴い大きく減少しているが、今後は他の大型事業に備えて積立て予定。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退職手当基金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退職者の状況に応じて必要額を積立て予定</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高齢者保健福祉基金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基金の目的に資する事業の有無により年度毎に判断する。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年度に積み立てた臨時経済対策費分１億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百万円や、台風</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号に伴う被害対策費分２億円など３億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百万円を取崩し、その取崩し相当額となる３億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百万円を積立てたことにより、基金残高は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百万円増の９億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近年勢いを増す災害や不安定な経済情勢への対応のため、過去の実績等も勘案しながら、基本的に標準財政規模の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％程度の基金残高水準を維持していくよう努めている。また、年度毎の財政事情に応じて積増しや取崩しを行うこととしている。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取崩し額は例年通り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億円とし、積立額は前年度からの純繰越金の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を積立てたこと等により、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前年度からの純繰越金の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を積立てることとしている。今後は新庁舎建設事業に係る起債償還が本格化することや中学校再編事業といった大型事業も計画されているため、それらに備えた積増しを行うこととしている。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0F81F97-4FB1-455D-A176-4764898675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B1D203E-6C48-4617-B421-66E97C6297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5561B2BC-B3B5-4E07-B2D8-6DE6D006D5E7}"/>
            </a:ext>
          </a:extLst>
        </xdr:cNvPr>
        <xdr:cNvSpPr/>
      </xdr:nvSpPr>
      <xdr:spPr>
        <a:xfrm>
          <a:off x="131254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DCA3E1EA-89AF-424D-96A6-932A7ED384EC}"/>
            </a:ext>
          </a:extLst>
        </xdr:cNvPr>
        <xdr:cNvSpPr/>
      </xdr:nvSpPr>
      <xdr:spPr>
        <a:xfrm>
          <a:off x="144970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B4053B0B-4D28-483A-A603-AE0404D555B4}"/>
            </a:ext>
          </a:extLst>
        </xdr:cNvPr>
        <xdr:cNvSpPr/>
      </xdr:nvSpPr>
      <xdr:spPr>
        <a:xfrm>
          <a:off x="158686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75088600-ADB1-4216-AF2B-F9989A8B9D83}"/>
            </a:ext>
          </a:extLst>
        </xdr:cNvPr>
        <xdr:cNvSpPr/>
      </xdr:nvSpPr>
      <xdr:spPr>
        <a:xfrm>
          <a:off x="172402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FBBF9413-C1DE-4CBD-B363-996ACFA99F27}"/>
            </a:ext>
          </a:extLst>
        </xdr:cNvPr>
        <xdr:cNvSpPr/>
      </xdr:nvSpPr>
      <xdr:spPr>
        <a:xfrm>
          <a:off x="131254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3B3714DA-1678-4A10-A95D-3819BFEE9532}"/>
            </a:ext>
          </a:extLst>
        </xdr:cNvPr>
        <xdr:cNvSpPr/>
      </xdr:nvSpPr>
      <xdr:spPr>
        <a:xfrm>
          <a:off x="144970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6FED33BC-B585-4829-836D-7367B6CCF594}"/>
            </a:ext>
          </a:extLst>
        </xdr:cNvPr>
        <xdr:cNvSpPr/>
      </xdr:nvSpPr>
      <xdr:spPr>
        <a:xfrm>
          <a:off x="158686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EB07942F-B66A-494B-AD52-C34B5DEA067E}"/>
            </a:ext>
          </a:extLst>
        </xdr:cNvPr>
        <xdr:cNvSpPr/>
      </xdr:nvSpPr>
      <xdr:spPr>
        <a:xfrm>
          <a:off x="172402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4AEA8640-9BCE-4291-A052-C3593F1A1A48}"/>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282F4547-C75B-48F5-A51F-C89DC4F54B84}"/>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11A2AD94-CCAC-4AD4-962D-731E41D4F8D0}"/>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1A2A851D-98E7-4D3F-809C-F11D25A45ECE}"/>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FFE97393-AB6B-420E-BE44-1D78EE9DE27D}"/>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64228009-D237-4329-A18D-977322095A2A}"/>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C6044D54-5051-4B42-AB7B-9B18C810E515}"/>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5AF15E8D-11BE-4328-B49C-676E6344333A}"/>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14A4A091-1541-4F8D-B06F-60A70DF2DF44}"/>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E6F652F6-3E3D-4B24-8C3F-7EF5EA0BD8B3}"/>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28,867
28,690
438.79
24,037,074
23,095,065
736,200
9,159,398
12,269,098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82F146F6-1CC1-462D-A7ED-84E4A7E8AD59}"/>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66B379EB-4C8E-439D-B763-7B65827184F9}"/>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E4F8E5B8-AF6F-4DDB-8B2D-477876AEEEE7}"/>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E72DF11B-1829-4E60-A8EF-413D70B67B1A}"/>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6A0C290F-B324-4DEA-B04A-AB415CA3394C}"/>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718FB006-A655-458B-B2D6-46255E6897CA}"/>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2AC6D3ED-9A80-4039-AABC-2877BB510155}"/>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C3A78B95-F52D-4722-9F91-F60165EC322E}"/>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D6460D84-0562-4B1B-A015-A9AB9C27BB88}"/>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B7C79FB5-1794-46E5-99ED-B339B52633F0}"/>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A2827D16-353A-4799-BA26-7D88D964C1A3}"/>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661EC850-C6C2-47ED-B5F9-DD9BB9546E2F}"/>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725AB682-9819-45A9-8EA2-F406B56A25E9}"/>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B65579B3-725A-4AB1-86AB-AC41B2912A87}"/>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4B726280-E585-4962-A98A-FAFDD3B7585A}"/>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3CE7B0C0-3F5B-4850-BE7D-B6F3DB9041A3}"/>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B23B7C12-F3F4-4D6F-B743-D84231988D8F}"/>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F5E91477-BD3F-4A47-82D5-85A2D293483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5429571C-2BBB-4D47-82DD-A000B6DA31D3}"/>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8A9F76D5-54A4-4360-A87F-2F87CA4F34F8}"/>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2" name="テキスト ボックス 41">
          <a:extLst>
            <a:ext uri="{FF2B5EF4-FFF2-40B4-BE49-F238E27FC236}">
              <a16:creationId xmlns:a16="http://schemas.microsoft.com/office/drawing/2014/main" id="{D223C29C-7370-4A1B-B393-36A27C9715AF}"/>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F8B146FF-305B-4042-BBA1-B12B32820229}"/>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3A1FEC1-B46C-40B0-BCE5-CE89CFE88F20}"/>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DC71CFB0-C453-4A5E-B4AA-1555D0AD735A}"/>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FB94698-3FC9-4F60-B66F-CD60490FBDCA}"/>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1DB6B1EE-74C3-4723-892B-46C195894982}"/>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9EA72921-955C-41A6-A327-5E53789EF475}"/>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B6BFD740-8706-41F0-9B53-3FB46F5CE4EC}"/>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A6DBF00A-97A8-4165-B4D6-CE74687EBFF2}"/>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B57DD0EE-E5D6-483D-83E1-5F221CBE3440}"/>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67D1F41-F7B2-4296-9114-A457F707DC7C}"/>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BA1C3BAF-1990-41E7-965D-50153FB6B0B8}"/>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7FBE891F-AE11-48D8-81DF-0779D1C9EE4D}"/>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95C147E-FD65-4E04-A0E3-532C90167FAF}"/>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4F03CC91-AB38-44C4-A60D-D2BE813F80FA}"/>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有形固定資産減価償却率は前年度より</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ポイント悪化した。令和３年度は新庁舎建設により</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改善したところではあったが、それを上回る資産の老朽化が進んでいることになるため、令和３年度に改訂した公共施設等総合管理計画や各施設の個別計画に基づき、老朽化した施設の在り方や再編を進めていくこととする。</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65BF4E41-6870-4D2B-8712-EC433A3B8BC7}"/>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4B2B5C5C-8268-4F05-9905-5D3244EB48A5}"/>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6679CA10-4529-45FC-87FE-2990AFC0EA19}"/>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a:extLst>
            <a:ext uri="{FF2B5EF4-FFF2-40B4-BE49-F238E27FC236}">
              <a16:creationId xmlns:a16="http://schemas.microsoft.com/office/drawing/2014/main" id="{5F2AF71F-10C8-4771-920C-3F443C875264}"/>
            </a:ext>
          </a:extLst>
        </xdr:cNvPr>
        <xdr:cNvCxnSpPr/>
      </xdr:nvCxnSpPr>
      <xdr:spPr>
        <a:xfrm>
          <a:off x="1142365" y="66611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a:extLst>
            <a:ext uri="{FF2B5EF4-FFF2-40B4-BE49-F238E27FC236}">
              <a16:creationId xmlns:a16="http://schemas.microsoft.com/office/drawing/2014/main" id="{9FB38C3A-7645-4700-B5C9-8119ACAEDF1F}"/>
            </a:ext>
          </a:extLst>
        </xdr:cNvPr>
        <xdr:cNvSpPr txBox="1"/>
      </xdr:nvSpPr>
      <xdr:spPr>
        <a:xfrm>
          <a:off x="784241" y="6569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a:extLst>
            <a:ext uri="{FF2B5EF4-FFF2-40B4-BE49-F238E27FC236}">
              <a16:creationId xmlns:a16="http://schemas.microsoft.com/office/drawing/2014/main" id="{F5DB9BD8-0E08-4FB7-9370-49C96A9D0241}"/>
            </a:ext>
          </a:extLst>
        </xdr:cNvPr>
        <xdr:cNvCxnSpPr/>
      </xdr:nvCxnSpPr>
      <xdr:spPr>
        <a:xfrm>
          <a:off x="1142365" y="623125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a:extLst>
            <a:ext uri="{FF2B5EF4-FFF2-40B4-BE49-F238E27FC236}">
              <a16:creationId xmlns:a16="http://schemas.microsoft.com/office/drawing/2014/main" id="{D1CFFA34-B2AB-4CD4-82F4-13EC3362C670}"/>
            </a:ext>
          </a:extLst>
        </xdr:cNvPr>
        <xdr:cNvSpPr txBox="1"/>
      </xdr:nvSpPr>
      <xdr:spPr>
        <a:xfrm>
          <a:off x="784241" y="61336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a:extLst>
            <a:ext uri="{FF2B5EF4-FFF2-40B4-BE49-F238E27FC236}">
              <a16:creationId xmlns:a16="http://schemas.microsoft.com/office/drawing/2014/main" id="{318C9FD7-3809-4134-A1C9-D1EC3E6F4460}"/>
            </a:ext>
          </a:extLst>
        </xdr:cNvPr>
        <xdr:cNvCxnSpPr/>
      </xdr:nvCxnSpPr>
      <xdr:spPr>
        <a:xfrm>
          <a:off x="1142365" y="57975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a:extLst>
            <a:ext uri="{FF2B5EF4-FFF2-40B4-BE49-F238E27FC236}">
              <a16:creationId xmlns:a16="http://schemas.microsoft.com/office/drawing/2014/main" id="{7FDA7294-4F78-4835-B3CA-A50DE6FA5849}"/>
            </a:ext>
          </a:extLst>
        </xdr:cNvPr>
        <xdr:cNvSpPr txBox="1"/>
      </xdr:nvSpPr>
      <xdr:spPr>
        <a:xfrm>
          <a:off x="784241" y="57037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a:extLst>
            <a:ext uri="{FF2B5EF4-FFF2-40B4-BE49-F238E27FC236}">
              <a16:creationId xmlns:a16="http://schemas.microsoft.com/office/drawing/2014/main" id="{8215B1FD-CA9A-4FA7-9E31-21D54B05DAEC}"/>
            </a:ext>
          </a:extLst>
        </xdr:cNvPr>
        <xdr:cNvCxnSpPr/>
      </xdr:nvCxnSpPr>
      <xdr:spPr>
        <a:xfrm>
          <a:off x="1142365" y="53657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a:extLst>
            <a:ext uri="{FF2B5EF4-FFF2-40B4-BE49-F238E27FC236}">
              <a16:creationId xmlns:a16="http://schemas.microsoft.com/office/drawing/2014/main" id="{57A0B7E0-C774-4E70-A509-EA650D13569D}"/>
            </a:ext>
          </a:extLst>
        </xdr:cNvPr>
        <xdr:cNvSpPr txBox="1"/>
      </xdr:nvSpPr>
      <xdr:spPr>
        <a:xfrm>
          <a:off x="784241" y="52681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3A6B0781-7D9B-4304-AE27-06BA3CE4B417}"/>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2F06DC5B-F00A-4F1B-9879-A4E2583FFE76}"/>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72EDE402-F013-40E1-B5C1-9BA983A736A3}"/>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165481</xdr:rowOff>
    </xdr:from>
    <xdr:to>
      <xdr:col>23</xdr:col>
      <xdr:colOff>85090</xdr:colOff>
      <xdr:row>34</xdr:row>
      <xdr:rowOff>109601</xdr:rowOff>
    </xdr:to>
    <xdr:cxnSp macro="">
      <xdr:nvCxnSpPr>
        <xdr:cNvPr id="71" name="直線コネクタ 70">
          <a:extLst>
            <a:ext uri="{FF2B5EF4-FFF2-40B4-BE49-F238E27FC236}">
              <a16:creationId xmlns:a16="http://schemas.microsoft.com/office/drawing/2014/main" id="{D2A6C4E4-1D9C-4C32-8A31-8CAE957BD11A}"/>
            </a:ext>
          </a:extLst>
        </xdr:cNvPr>
        <xdr:cNvCxnSpPr/>
      </xdr:nvCxnSpPr>
      <xdr:spPr>
        <a:xfrm flipV="1">
          <a:off x="4295775" y="5550916"/>
          <a:ext cx="1270" cy="1138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113428</xdr:rowOff>
    </xdr:from>
    <xdr:ext cx="405111" cy="259045"/>
    <xdr:sp macro="" textlink="">
      <xdr:nvSpPr>
        <xdr:cNvPr id="72" name="有形固定資産減価償却率最小値テキスト">
          <a:extLst>
            <a:ext uri="{FF2B5EF4-FFF2-40B4-BE49-F238E27FC236}">
              <a16:creationId xmlns:a16="http://schemas.microsoft.com/office/drawing/2014/main" id="{A554282C-C065-49FC-96CE-752729ADC39D}"/>
            </a:ext>
          </a:extLst>
        </xdr:cNvPr>
        <xdr:cNvSpPr txBox="1"/>
      </xdr:nvSpPr>
      <xdr:spPr>
        <a:xfrm>
          <a:off x="4342765" y="6695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109601</xdr:rowOff>
    </xdr:from>
    <xdr:to>
      <xdr:col>23</xdr:col>
      <xdr:colOff>174625</xdr:colOff>
      <xdr:row>34</xdr:row>
      <xdr:rowOff>109601</xdr:rowOff>
    </xdr:to>
    <xdr:cxnSp macro="">
      <xdr:nvCxnSpPr>
        <xdr:cNvPr id="73" name="直線コネクタ 72">
          <a:extLst>
            <a:ext uri="{FF2B5EF4-FFF2-40B4-BE49-F238E27FC236}">
              <a16:creationId xmlns:a16="http://schemas.microsoft.com/office/drawing/2014/main" id="{1C9C4931-5C10-458A-9D56-85894D0925AE}"/>
            </a:ext>
          </a:extLst>
        </xdr:cNvPr>
        <xdr:cNvCxnSpPr/>
      </xdr:nvCxnSpPr>
      <xdr:spPr>
        <a:xfrm>
          <a:off x="4206875" y="6689471"/>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112158</xdr:rowOff>
    </xdr:from>
    <xdr:ext cx="405111" cy="259045"/>
    <xdr:sp macro="" textlink="">
      <xdr:nvSpPr>
        <xdr:cNvPr id="74" name="有形固定資産減価償却率最大値テキスト">
          <a:extLst>
            <a:ext uri="{FF2B5EF4-FFF2-40B4-BE49-F238E27FC236}">
              <a16:creationId xmlns:a16="http://schemas.microsoft.com/office/drawing/2014/main" id="{F3031CCD-C395-462E-AEA6-4F3871EFE5F2}"/>
            </a:ext>
          </a:extLst>
        </xdr:cNvPr>
        <xdr:cNvSpPr txBox="1"/>
      </xdr:nvSpPr>
      <xdr:spPr>
        <a:xfrm>
          <a:off x="4342765" y="5322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165481</xdr:rowOff>
    </xdr:from>
    <xdr:to>
      <xdr:col>23</xdr:col>
      <xdr:colOff>174625</xdr:colOff>
      <xdr:row>27</xdr:row>
      <xdr:rowOff>165481</xdr:rowOff>
    </xdr:to>
    <xdr:cxnSp macro="">
      <xdr:nvCxnSpPr>
        <xdr:cNvPr id="75" name="直線コネクタ 74">
          <a:extLst>
            <a:ext uri="{FF2B5EF4-FFF2-40B4-BE49-F238E27FC236}">
              <a16:creationId xmlns:a16="http://schemas.microsoft.com/office/drawing/2014/main" id="{876B460F-125A-4A99-8879-B099992208C4}"/>
            </a:ext>
          </a:extLst>
        </xdr:cNvPr>
        <xdr:cNvCxnSpPr/>
      </xdr:nvCxnSpPr>
      <xdr:spPr>
        <a:xfrm>
          <a:off x="4206875" y="5550916"/>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61866</xdr:rowOff>
    </xdr:from>
    <xdr:ext cx="405111" cy="259045"/>
    <xdr:sp macro="" textlink="">
      <xdr:nvSpPr>
        <xdr:cNvPr id="76" name="有形固定資産減価償却率平均値テキスト">
          <a:extLst>
            <a:ext uri="{FF2B5EF4-FFF2-40B4-BE49-F238E27FC236}">
              <a16:creationId xmlns:a16="http://schemas.microsoft.com/office/drawing/2014/main" id="{13F70E57-8B01-444D-A4D0-02F3D8358851}"/>
            </a:ext>
          </a:extLst>
        </xdr:cNvPr>
        <xdr:cNvSpPr txBox="1"/>
      </xdr:nvSpPr>
      <xdr:spPr>
        <a:xfrm>
          <a:off x="4342765" y="61254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38989</xdr:rowOff>
    </xdr:from>
    <xdr:to>
      <xdr:col>23</xdr:col>
      <xdr:colOff>136525</xdr:colOff>
      <xdr:row>32</xdr:row>
      <xdr:rowOff>140589</xdr:rowOff>
    </xdr:to>
    <xdr:sp macro="" textlink="">
      <xdr:nvSpPr>
        <xdr:cNvPr id="77" name="フローチャート: 判断 76">
          <a:extLst>
            <a:ext uri="{FF2B5EF4-FFF2-40B4-BE49-F238E27FC236}">
              <a16:creationId xmlns:a16="http://schemas.microsoft.com/office/drawing/2014/main" id="{8EC5D7B6-642E-422D-A81C-0C1B065FACA7}"/>
            </a:ext>
          </a:extLst>
        </xdr:cNvPr>
        <xdr:cNvSpPr/>
      </xdr:nvSpPr>
      <xdr:spPr>
        <a:xfrm>
          <a:off x="4244975" y="627786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4445</xdr:rowOff>
    </xdr:from>
    <xdr:to>
      <xdr:col>19</xdr:col>
      <xdr:colOff>187325</xdr:colOff>
      <xdr:row>32</xdr:row>
      <xdr:rowOff>106045</xdr:rowOff>
    </xdr:to>
    <xdr:sp macro="" textlink="">
      <xdr:nvSpPr>
        <xdr:cNvPr id="78" name="フローチャート: 判断 77">
          <a:extLst>
            <a:ext uri="{FF2B5EF4-FFF2-40B4-BE49-F238E27FC236}">
              <a16:creationId xmlns:a16="http://schemas.microsoft.com/office/drawing/2014/main" id="{C5905608-F70B-48F8-A234-32D7760CF2DB}"/>
            </a:ext>
          </a:extLst>
        </xdr:cNvPr>
        <xdr:cNvSpPr/>
      </xdr:nvSpPr>
      <xdr:spPr>
        <a:xfrm>
          <a:off x="3611880" y="6245225"/>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9" name="フローチャート: 判断 78">
          <a:extLst>
            <a:ext uri="{FF2B5EF4-FFF2-40B4-BE49-F238E27FC236}">
              <a16:creationId xmlns:a16="http://schemas.microsoft.com/office/drawing/2014/main" id="{99175431-33A6-4ECA-83A1-58EC59B09B51}"/>
            </a:ext>
          </a:extLst>
        </xdr:cNvPr>
        <xdr:cNvSpPr/>
      </xdr:nvSpPr>
      <xdr:spPr>
        <a:xfrm>
          <a:off x="2926080" y="6127242"/>
          <a:ext cx="8064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46355</xdr:rowOff>
    </xdr:from>
    <xdr:to>
      <xdr:col>11</xdr:col>
      <xdr:colOff>187325</xdr:colOff>
      <xdr:row>31</xdr:row>
      <xdr:rowOff>147955</xdr:rowOff>
    </xdr:to>
    <xdr:sp macro="" textlink="">
      <xdr:nvSpPr>
        <xdr:cNvPr id="80" name="フローチャート: 判断 79">
          <a:extLst>
            <a:ext uri="{FF2B5EF4-FFF2-40B4-BE49-F238E27FC236}">
              <a16:creationId xmlns:a16="http://schemas.microsoft.com/office/drawing/2014/main" id="{13741481-C529-4005-BEB7-A51CE9221F7B}"/>
            </a:ext>
          </a:extLst>
        </xdr:cNvPr>
        <xdr:cNvSpPr/>
      </xdr:nvSpPr>
      <xdr:spPr>
        <a:xfrm>
          <a:off x="2240280" y="6115685"/>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3175</xdr:rowOff>
    </xdr:from>
    <xdr:to>
      <xdr:col>7</xdr:col>
      <xdr:colOff>187325</xdr:colOff>
      <xdr:row>31</xdr:row>
      <xdr:rowOff>104775</xdr:rowOff>
    </xdr:to>
    <xdr:sp macro="" textlink="">
      <xdr:nvSpPr>
        <xdr:cNvPr id="81" name="フローチャート: 判断 80">
          <a:extLst>
            <a:ext uri="{FF2B5EF4-FFF2-40B4-BE49-F238E27FC236}">
              <a16:creationId xmlns:a16="http://schemas.microsoft.com/office/drawing/2014/main" id="{B03A155A-D9C8-4EE6-8C07-5C63BA5A6A84}"/>
            </a:ext>
          </a:extLst>
        </xdr:cNvPr>
        <xdr:cNvSpPr/>
      </xdr:nvSpPr>
      <xdr:spPr>
        <a:xfrm>
          <a:off x="1554480" y="6070600"/>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3E1E6CE4-7566-4157-8177-E9E111D3E1A4}"/>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726DDF26-2A32-416C-91A3-CF8690E80E50}"/>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28CB9A7B-7EAD-4D97-964A-DBB117510856}"/>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9AA18E8C-FE8F-42E4-96E4-A5B5178F2E77}"/>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E3F12DC4-A19A-4AE6-AFAD-0A9FC505AB81}"/>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27305</xdr:rowOff>
    </xdr:from>
    <xdr:to>
      <xdr:col>23</xdr:col>
      <xdr:colOff>136525</xdr:colOff>
      <xdr:row>33</xdr:row>
      <xdr:rowOff>128905</xdr:rowOff>
    </xdr:to>
    <xdr:sp macro="" textlink="">
      <xdr:nvSpPr>
        <xdr:cNvPr id="87" name="楕円 86">
          <a:extLst>
            <a:ext uri="{FF2B5EF4-FFF2-40B4-BE49-F238E27FC236}">
              <a16:creationId xmlns:a16="http://schemas.microsoft.com/office/drawing/2014/main" id="{9241882A-25C6-4C4C-B0BA-83DFA227818F}"/>
            </a:ext>
          </a:extLst>
        </xdr:cNvPr>
        <xdr:cNvSpPr/>
      </xdr:nvSpPr>
      <xdr:spPr>
        <a:xfrm>
          <a:off x="4244975" y="643572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5732</xdr:rowOff>
    </xdr:from>
    <xdr:ext cx="405111" cy="259045"/>
    <xdr:sp macro="" textlink="">
      <xdr:nvSpPr>
        <xdr:cNvPr id="88" name="有形固定資産減価償却率該当値テキスト">
          <a:extLst>
            <a:ext uri="{FF2B5EF4-FFF2-40B4-BE49-F238E27FC236}">
              <a16:creationId xmlns:a16="http://schemas.microsoft.com/office/drawing/2014/main" id="{B5A6E77E-A9C0-409B-8C3E-A59B6DC3DAF2}"/>
            </a:ext>
          </a:extLst>
        </xdr:cNvPr>
        <xdr:cNvSpPr txBox="1"/>
      </xdr:nvSpPr>
      <xdr:spPr>
        <a:xfrm>
          <a:off x="4342765" y="641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146939</xdr:rowOff>
    </xdr:from>
    <xdr:to>
      <xdr:col>19</xdr:col>
      <xdr:colOff>187325</xdr:colOff>
      <xdr:row>33</xdr:row>
      <xdr:rowOff>77089</xdr:rowOff>
    </xdr:to>
    <xdr:sp macro="" textlink="">
      <xdr:nvSpPr>
        <xdr:cNvPr id="89" name="楕円 88">
          <a:extLst>
            <a:ext uri="{FF2B5EF4-FFF2-40B4-BE49-F238E27FC236}">
              <a16:creationId xmlns:a16="http://schemas.microsoft.com/office/drawing/2014/main" id="{F15C1B3C-0C10-4BB6-8FC7-A3ED589E3121}"/>
            </a:ext>
          </a:extLst>
        </xdr:cNvPr>
        <xdr:cNvSpPr/>
      </xdr:nvSpPr>
      <xdr:spPr>
        <a:xfrm>
          <a:off x="3611880" y="6383909"/>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26289</xdr:rowOff>
    </xdr:from>
    <xdr:to>
      <xdr:col>23</xdr:col>
      <xdr:colOff>85725</xdr:colOff>
      <xdr:row>33</xdr:row>
      <xdr:rowOff>78105</xdr:rowOff>
    </xdr:to>
    <xdr:cxnSp macro="">
      <xdr:nvCxnSpPr>
        <xdr:cNvPr id="90" name="直線コネクタ 89">
          <a:extLst>
            <a:ext uri="{FF2B5EF4-FFF2-40B4-BE49-F238E27FC236}">
              <a16:creationId xmlns:a16="http://schemas.microsoft.com/office/drawing/2014/main" id="{847BCB44-34D7-458F-967E-DAA9DC48BE5B}"/>
            </a:ext>
          </a:extLst>
        </xdr:cNvPr>
        <xdr:cNvCxnSpPr/>
      </xdr:nvCxnSpPr>
      <xdr:spPr>
        <a:xfrm>
          <a:off x="3656965" y="6432804"/>
          <a:ext cx="640715"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10033</xdr:rowOff>
    </xdr:from>
    <xdr:to>
      <xdr:col>15</xdr:col>
      <xdr:colOff>187325</xdr:colOff>
      <xdr:row>33</xdr:row>
      <xdr:rowOff>111633</xdr:rowOff>
    </xdr:to>
    <xdr:sp macro="" textlink="">
      <xdr:nvSpPr>
        <xdr:cNvPr id="91" name="楕円 90">
          <a:extLst>
            <a:ext uri="{FF2B5EF4-FFF2-40B4-BE49-F238E27FC236}">
              <a16:creationId xmlns:a16="http://schemas.microsoft.com/office/drawing/2014/main" id="{433C935D-9E4B-4973-AD3B-5586337B31F8}"/>
            </a:ext>
          </a:extLst>
        </xdr:cNvPr>
        <xdr:cNvSpPr/>
      </xdr:nvSpPr>
      <xdr:spPr>
        <a:xfrm>
          <a:off x="2926080" y="6422263"/>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26289</xdr:rowOff>
    </xdr:from>
    <xdr:to>
      <xdr:col>19</xdr:col>
      <xdr:colOff>136525</xdr:colOff>
      <xdr:row>33</xdr:row>
      <xdr:rowOff>60833</xdr:rowOff>
    </xdr:to>
    <xdr:cxnSp macro="">
      <xdr:nvCxnSpPr>
        <xdr:cNvPr id="92" name="直線コネクタ 91">
          <a:extLst>
            <a:ext uri="{FF2B5EF4-FFF2-40B4-BE49-F238E27FC236}">
              <a16:creationId xmlns:a16="http://schemas.microsoft.com/office/drawing/2014/main" id="{4A87768C-99A3-469F-BD03-77DFF00C6AB5}"/>
            </a:ext>
          </a:extLst>
        </xdr:cNvPr>
        <xdr:cNvCxnSpPr/>
      </xdr:nvCxnSpPr>
      <xdr:spPr>
        <a:xfrm flipV="1">
          <a:off x="2971165" y="6432804"/>
          <a:ext cx="6858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138303</xdr:rowOff>
    </xdr:from>
    <xdr:to>
      <xdr:col>11</xdr:col>
      <xdr:colOff>187325</xdr:colOff>
      <xdr:row>33</xdr:row>
      <xdr:rowOff>68453</xdr:rowOff>
    </xdr:to>
    <xdr:sp macro="" textlink="">
      <xdr:nvSpPr>
        <xdr:cNvPr id="93" name="楕円 92">
          <a:extLst>
            <a:ext uri="{FF2B5EF4-FFF2-40B4-BE49-F238E27FC236}">
              <a16:creationId xmlns:a16="http://schemas.microsoft.com/office/drawing/2014/main" id="{17D97606-4AC3-4B7A-9583-1E1ACDF4508C}"/>
            </a:ext>
          </a:extLst>
        </xdr:cNvPr>
        <xdr:cNvSpPr/>
      </xdr:nvSpPr>
      <xdr:spPr>
        <a:xfrm>
          <a:off x="2240280" y="6373368"/>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17653</xdr:rowOff>
    </xdr:from>
    <xdr:to>
      <xdr:col>15</xdr:col>
      <xdr:colOff>136525</xdr:colOff>
      <xdr:row>33</xdr:row>
      <xdr:rowOff>60833</xdr:rowOff>
    </xdr:to>
    <xdr:cxnSp macro="">
      <xdr:nvCxnSpPr>
        <xdr:cNvPr id="94" name="直線コネクタ 93">
          <a:extLst>
            <a:ext uri="{FF2B5EF4-FFF2-40B4-BE49-F238E27FC236}">
              <a16:creationId xmlns:a16="http://schemas.microsoft.com/office/drawing/2014/main" id="{BCD1CB0F-0812-4A3F-945B-0AA39867CA3F}"/>
            </a:ext>
          </a:extLst>
        </xdr:cNvPr>
        <xdr:cNvCxnSpPr/>
      </xdr:nvCxnSpPr>
      <xdr:spPr>
        <a:xfrm>
          <a:off x="2285365" y="6431788"/>
          <a:ext cx="6858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77851</xdr:rowOff>
    </xdr:from>
    <xdr:to>
      <xdr:col>7</xdr:col>
      <xdr:colOff>187325</xdr:colOff>
      <xdr:row>33</xdr:row>
      <xdr:rowOff>8001</xdr:rowOff>
    </xdr:to>
    <xdr:sp macro="" textlink="">
      <xdr:nvSpPr>
        <xdr:cNvPr id="95" name="楕円 94">
          <a:extLst>
            <a:ext uri="{FF2B5EF4-FFF2-40B4-BE49-F238E27FC236}">
              <a16:creationId xmlns:a16="http://schemas.microsoft.com/office/drawing/2014/main" id="{990DE4F3-0585-492E-A0CB-F4170DA0BCC4}"/>
            </a:ext>
          </a:extLst>
        </xdr:cNvPr>
        <xdr:cNvSpPr/>
      </xdr:nvSpPr>
      <xdr:spPr>
        <a:xfrm>
          <a:off x="1554480" y="6316726"/>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128651</xdr:rowOff>
    </xdr:from>
    <xdr:to>
      <xdr:col>11</xdr:col>
      <xdr:colOff>136525</xdr:colOff>
      <xdr:row>33</xdr:row>
      <xdr:rowOff>17653</xdr:rowOff>
    </xdr:to>
    <xdr:cxnSp macro="">
      <xdr:nvCxnSpPr>
        <xdr:cNvPr id="96" name="直線コネクタ 95">
          <a:extLst>
            <a:ext uri="{FF2B5EF4-FFF2-40B4-BE49-F238E27FC236}">
              <a16:creationId xmlns:a16="http://schemas.microsoft.com/office/drawing/2014/main" id="{FBB0F685-F569-4421-8409-623EF78B6F82}"/>
            </a:ext>
          </a:extLst>
        </xdr:cNvPr>
        <xdr:cNvCxnSpPr/>
      </xdr:nvCxnSpPr>
      <xdr:spPr>
        <a:xfrm>
          <a:off x="1599565" y="6371336"/>
          <a:ext cx="6858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122572</xdr:rowOff>
    </xdr:from>
    <xdr:ext cx="405111" cy="259045"/>
    <xdr:sp macro="" textlink="">
      <xdr:nvSpPr>
        <xdr:cNvPr id="97" name="n_1aveValue有形固定資産減価償却率">
          <a:extLst>
            <a:ext uri="{FF2B5EF4-FFF2-40B4-BE49-F238E27FC236}">
              <a16:creationId xmlns:a16="http://schemas.microsoft.com/office/drawing/2014/main" id="{10465839-7900-49DA-9B96-3B133D73C423}"/>
            </a:ext>
          </a:extLst>
        </xdr:cNvPr>
        <xdr:cNvSpPr txBox="1"/>
      </xdr:nvSpPr>
      <xdr:spPr>
        <a:xfrm>
          <a:off x="3464569"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10304</xdr:rowOff>
    </xdr:from>
    <xdr:ext cx="405111" cy="259045"/>
    <xdr:sp macro="" textlink="">
      <xdr:nvSpPr>
        <xdr:cNvPr id="98" name="n_2aveValue有形固定資産減価償却率">
          <a:extLst>
            <a:ext uri="{FF2B5EF4-FFF2-40B4-BE49-F238E27FC236}">
              <a16:creationId xmlns:a16="http://schemas.microsoft.com/office/drawing/2014/main" id="{00E126B7-6DCD-4607-BF3C-B0110A4116B4}"/>
            </a:ext>
          </a:extLst>
        </xdr:cNvPr>
        <xdr:cNvSpPr txBox="1"/>
      </xdr:nvSpPr>
      <xdr:spPr>
        <a:xfrm>
          <a:off x="2793374" y="5908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164482</xdr:rowOff>
    </xdr:from>
    <xdr:ext cx="405111" cy="259045"/>
    <xdr:sp macro="" textlink="">
      <xdr:nvSpPr>
        <xdr:cNvPr id="99" name="n_3aveValue有形固定資産減価償却率">
          <a:extLst>
            <a:ext uri="{FF2B5EF4-FFF2-40B4-BE49-F238E27FC236}">
              <a16:creationId xmlns:a16="http://schemas.microsoft.com/office/drawing/2014/main" id="{E6C31F80-CE53-41AA-9529-BD1B69A99C56}"/>
            </a:ext>
          </a:extLst>
        </xdr:cNvPr>
        <xdr:cNvSpPr txBox="1"/>
      </xdr:nvSpPr>
      <xdr:spPr>
        <a:xfrm>
          <a:off x="210757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121302</xdr:rowOff>
    </xdr:from>
    <xdr:ext cx="405111" cy="259045"/>
    <xdr:sp macro="" textlink="">
      <xdr:nvSpPr>
        <xdr:cNvPr id="100" name="n_4aveValue有形固定資産減価償却率">
          <a:extLst>
            <a:ext uri="{FF2B5EF4-FFF2-40B4-BE49-F238E27FC236}">
              <a16:creationId xmlns:a16="http://schemas.microsoft.com/office/drawing/2014/main" id="{16E6EFC3-6117-4B63-B859-286F5AA1B7CF}"/>
            </a:ext>
          </a:extLst>
        </xdr:cNvPr>
        <xdr:cNvSpPr txBox="1"/>
      </xdr:nvSpPr>
      <xdr:spPr>
        <a:xfrm>
          <a:off x="1421774"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68216</xdr:rowOff>
    </xdr:from>
    <xdr:ext cx="405111" cy="259045"/>
    <xdr:sp macro="" textlink="">
      <xdr:nvSpPr>
        <xdr:cNvPr id="101" name="n_1mainValue有形固定資産減価償却率">
          <a:extLst>
            <a:ext uri="{FF2B5EF4-FFF2-40B4-BE49-F238E27FC236}">
              <a16:creationId xmlns:a16="http://schemas.microsoft.com/office/drawing/2014/main" id="{D8663C2E-AAF5-4322-835C-0E69A0C25485}"/>
            </a:ext>
          </a:extLst>
        </xdr:cNvPr>
        <xdr:cNvSpPr txBox="1"/>
      </xdr:nvSpPr>
      <xdr:spPr>
        <a:xfrm>
          <a:off x="3464569" y="6476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102760</xdr:rowOff>
    </xdr:from>
    <xdr:ext cx="405111" cy="259045"/>
    <xdr:sp macro="" textlink="">
      <xdr:nvSpPr>
        <xdr:cNvPr id="102" name="n_2mainValue有形固定資産減価償却率">
          <a:extLst>
            <a:ext uri="{FF2B5EF4-FFF2-40B4-BE49-F238E27FC236}">
              <a16:creationId xmlns:a16="http://schemas.microsoft.com/office/drawing/2014/main" id="{DC30313E-CF6C-4517-8F9E-13C32A543DDC}"/>
            </a:ext>
          </a:extLst>
        </xdr:cNvPr>
        <xdr:cNvSpPr txBox="1"/>
      </xdr:nvSpPr>
      <xdr:spPr>
        <a:xfrm>
          <a:off x="2793374" y="6509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59580</xdr:rowOff>
    </xdr:from>
    <xdr:ext cx="405111" cy="259045"/>
    <xdr:sp macro="" textlink="">
      <xdr:nvSpPr>
        <xdr:cNvPr id="103" name="n_3mainValue有形固定資産減価償却率">
          <a:extLst>
            <a:ext uri="{FF2B5EF4-FFF2-40B4-BE49-F238E27FC236}">
              <a16:creationId xmlns:a16="http://schemas.microsoft.com/office/drawing/2014/main" id="{BE204853-D9B7-442F-BB72-3F08AA5A8529}"/>
            </a:ext>
          </a:extLst>
        </xdr:cNvPr>
        <xdr:cNvSpPr txBox="1"/>
      </xdr:nvSpPr>
      <xdr:spPr>
        <a:xfrm>
          <a:off x="2107574" y="6466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170578</xdr:rowOff>
    </xdr:from>
    <xdr:ext cx="405111" cy="259045"/>
    <xdr:sp macro="" textlink="">
      <xdr:nvSpPr>
        <xdr:cNvPr id="104" name="n_4mainValue有形固定資産減価償却率">
          <a:extLst>
            <a:ext uri="{FF2B5EF4-FFF2-40B4-BE49-F238E27FC236}">
              <a16:creationId xmlns:a16="http://schemas.microsoft.com/office/drawing/2014/main" id="{87A8602D-0EB8-47FB-92C9-AE0970441FB6}"/>
            </a:ext>
          </a:extLst>
        </xdr:cNvPr>
        <xdr:cNvSpPr txBox="1"/>
      </xdr:nvSpPr>
      <xdr:spPr>
        <a:xfrm>
          <a:off x="1421774" y="641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691D49BA-4C0C-4F1A-A30B-D27E140B1B94}"/>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40968EF5-FA89-49A2-9722-9965F273BCD3}"/>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7D900695-942E-4B83-B082-E98D340EE438}"/>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F5D85A0C-F9D8-408F-B8E8-F10877DC5A1D}"/>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6E7DBFFD-019A-4EFA-807A-64EC4835D61A}"/>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310D9C22-01D6-449A-962E-0D8EB0602091}"/>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9B8828A0-F434-473D-B817-22B48D428905}"/>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D948D611-302F-40B8-BA92-53F3C8B41EE9}"/>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08A00DFA-383A-4E3E-828A-FDCBB65FA519}"/>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72ED898F-C0CD-49DB-BC31-60EDAF493DE7}"/>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0ADDD87F-E08F-4B82-8567-DB0F30F0C10A}"/>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8A187504-7148-4F9A-A8AB-10E84CC6321E}"/>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85F652CB-C13B-4841-86F4-44C040CFB687}"/>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ここ数年全国平均や類似団体平均よりも低く、比較的良好な状態を維持している。しかし、有形固定資産減価償却率からもみてとれるように、今後は老朽化施設の改修等も想定されるため、施設の集約化・複合化や除却に努め、債務の積み上がりを極力抑えながらも充当可能財源を確保できるよう引き続き行財政改革を推進し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2E84915F-D1BF-4F12-BF12-CA814EE500B6}"/>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AA68EEF4-D041-4D85-8559-6F876F4B0C70}"/>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B4E0C2AF-6B7D-4ADF-A834-829D432F5199}"/>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2F4A579F-3A3F-4BC9-A326-6681803118DB}"/>
            </a:ext>
          </a:extLst>
        </xdr:cNvPr>
        <xdr:cNvCxnSpPr/>
      </xdr:nvCxnSpPr>
      <xdr:spPr>
        <a:xfrm>
          <a:off x="10188575" y="67331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a:extLst>
            <a:ext uri="{FF2B5EF4-FFF2-40B4-BE49-F238E27FC236}">
              <a16:creationId xmlns:a16="http://schemas.microsoft.com/office/drawing/2014/main" id="{6673ACEB-A75C-433C-B055-ADA2BAB32C98}"/>
            </a:ext>
          </a:extLst>
        </xdr:cNvPr>
        <xdr:cNvSpPr txBox="1"/>
      </xdr:nvSpPr>
      <xdr:spPr>
        <a:xfrm>
          <a:off x="9695591" y="66355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123CD20C-A004-40EC-96A3-E32473201D9A}"/>
            </a:ext>
          </a:extLst>
        </xdr:cNvPr>
        <xdr:cNvCxnSpPr/>
      </xdr:nvCxnSpPr>
      <xdr:spPr>
        <a:xfrm>
          <a:off x="10188575" y="6369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6D5F2203-C58B-4C77-9042-5B6A7F3CA8F0}"/>
            </a:ext>
          </a:extLst>
        </xdr:cNvPr>
        <xdr:cNvSpPr txBox="1"/>
      </xdr:nvSpPr>
      <xdr:spPr>
        <a:xfrm>
          <a:off x="9756296" y="627948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5BA0369C-C42C-418E-9FB3-337848D9D523}"/>
            </a:ext>
          </a:extLst>
        </xdr:cNvPr>
        <xdr:cNvCxnSpPr/>
      </xdr:nvCxnSpPr>
      <xdr:spPr>
        <a:xfrm>
          <a:off x="10188575" y="601345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7A803C94-70DE-479B-81D5-92467A769ABF}"/>
            </a:ext>
          </a:extLst>
        </xdr:cNvPr>
        <xdr:cNvSpPr txBox="1"/>
      </xdr:nvSpPr>
      <xdr:spPr>
        <a:xfrm>
          <a:off x="9756296" y="591583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4C2A1D12-BC31-4E82-AEF9-22C9B0926E2E}"/>
            </a:ext>
          </a:extLst>
        </xdr:cNvPr>
        <xdr:cNvCxnSpPr/>
      </xdr:nvCxnSpPr>
      <xdr:spPr>
        <a:xfrm>
          <a:off x="10188575" y="564980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C7815101-5404-4A04-965C-436F8C19817E}"/>
            </a:ext>
          </a:extLst>
        </xdr:cNvPr>
        <xdr:cNvSpPr txBox="1"/>
      </xdr:nvSpPr>
      <xdr:spPr>
        <a:xfrm>
          <a:off x="9756296" y="55617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2275A6A2-4497-4F3A-8C5B-D5D4237FB368}"/>
            </a:ext>
          </a:extLst>
        </xdr:cNvPr>
        <xdr:cNvCxnSpPr/>
      </xdr:nvCxnSpPr>
      <xdr:spPr>
        <a:xfrm>
          <a:off x="10188575" y="52956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0" name="テキスト ボックス 129">
          <a:extLst>
            <a:ext uri="{FF2B5EF4-FFF2-40B4-BE49-F238E27FC236}">
              <a16:creationId xmlns:a16="http://schemas.microsoft.com/office/drawing/2014/main" id="{AD40F254-05A1-481A-BA11-4CE8ED9653FF}"/>
            </a:ext>
          </a:extLst>
        </xdr:cNvPr>
        <xdr:cNvSpPr txBox="1"/>
      </xdr:nvSpPr>
      <xdr:spPr>
        <a:xfrm>
          <a:off x="9756296" y="52018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6ACBB62A-418A-4F21-B3B2-6390753F2260}"/>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2" name="テキスト ボックス 131">
          <a:extLst>
            <a:ext uri="{FF2B5EF4-FFF2-40B4-BE49-F238E27FC236}">
              <a16:creationId xmlns:a16="http://schemas.microsoft.com/office/drawing/2014/main" id="{F979449F-713F-41E7-ABE2-2E30653598E4}"/>
            </a:ext>
          </a:extLst>
        </xdr:cNvPr>
        <xdr:cNvSpPr txBox="1"/>
      </xdr:nvSpPr>
      <xdr:spPr>
        <a:xfrm>
          <a:off x="9856983" y="48382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a:extLst>
            <a:ext uri="{FF2B5EF4-FFF2-40B4-BE49-F238E27FC236}">
              <a16:creationId xmlns:a16="http://schemas.microsoft.com/office/drawing/2014/main" id="{19527FA0-FCBF-41D0-8AAB-8AC970CF08AC}"/>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105389</xdr:rowOff>
    </xdr:from>
    <xdr:to>
      <xdr:col>76</xdr:col>
      <xdr:colOff>21589</xdr:colOff>
      <xdr:row>35</xdr:row>
      <xdr:rowOff>2921</xdr:rowOff>
    </xdr:to>
    <xdr:cxnSp macro="">
      <xdr:nvCxnSpPr>
        <xdr:cNvPr id="134" name="直線コネクタ 133">
          <a:extLst>
            <a:ext uri="{FF2B5EF4-FFF2-40B4-BE49-F238E27FC236}">
              <a16:creationId xmlns:a16="http://schemas.microsoft.com/office/drawing/2014/main" id="{682390D6-535B-4AF0-9746-B797F31C61EB}"/>
            </a:ext>
          </a:extLst>
        </xdr:cNvPr>
        <xdr:cNvCxnSpPr/>
      </xdr:nvCxnSpPr>
      <xdr:spPr>
        <a:xfrm flipV="1">
          <a:off x="13313410" y="5485109"/>
          <a:ext cx="1269" cy="127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6748</xdr:rowOff>
    </xdr:from>
    <xdr:ext cx="560923" cy="259045"/>
    <xdr:sp macro="" textlink="">
      <xdr:nvSpPr>
        <xdr:cNvPr id="135" name="債務償還比率最小値テキスト">
          <a:extLst>
            <a:ext uri="{FF2B5EF4-FFF2-40B4-BE49-F238E27FC236}">
              <a16:creationId xmlns:a16="http://schemas.microsoft.com/office/drawing/2014/main" id="{6082783E-9C9D-421C-82DA-53714BD4E3A9}"/>
            </a:ext>
          </a:extLst>
        </xdr:cNvPr>
        <xdr:cNvSpPr txBox="1"/>
      </xdr:nvSpPr>
      <xdr:spPr>
        <a:xfrm>
          <a:off x="13369925" y="676187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2921</xdr:rowOff>
    </xdr:from>
    <xdr:to>
      <xdr:col>76</xdr:col>
      <xdr:colOff>111125</xdr:colOff>
      <xdr:row>35</xdr:row>
      <xdr:rowOff>2921</xdr:rowOff>
    </xdr:to>
    <xdr:cxnSp macro="">
      <xdr:nvCxnSpPr>
        <xdr:cNvPr id="136" name="直線コネクタ 135">
          <a:extLst>
            <a:ext uri="{FF2B5EF4-FFF2-40B4-BE49-F238E27FC236}">
              <a16:creationId xmlns:a16="http://schemas.microsoft.com/office/drawing/2014/main" id="{7DEDB675-B219-4E02-A8E1-AFD1199E0860}"/>
            </a:ext>
          </a:extLst>
        </xdr:cNvPr>
        <xdr:cNvCxnSpPr/>
      </xdr:nvCxnSpPr>
      <xdr:spPr>
        <a:xfrm>
          <a:off x="13251180" y="6756146"/>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52066</xdr:rowOff>
    </xdr:from>
    <xdr:ext cx="469744" cy="259045"/>
    <xdr:sp macro="" textlink="">
      <xdr:nvSpPr>
        <xdr:cNvPr id="137" name="債務償還比率最大値テキスト">
          <a:extLst>
            <a:ext uri="{FF2B5EF4-FFF2-40B4-BE49-F238E27FC236}">
              <a16:creationId xmlns:a16="http://schemas.microsoft.com/office/drawing/2014/main" id="{2210AC34-BB9A-48FE-9920-B727AB5B434A}"/>
            </a:ext>
          </a:extLst>
        </xdr:cNvPr>
        <xdr:cNvSpPr txBox="1"/>
      </xdr:nvSpPr>
      <xdr:spPr>
        <a:xfrm>
          <a:off x="13369925" y="526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105389</xdr:rowOff>
    </xdr:from>
    <xdr:to>
      <xdr:col>76</xdr:col>
      <xdr:colOff>111125</xdr:colOff>
      <xdr:row>27</xdr:row>
      <xdr:rowOff>105389</xdr:rowOff>
    </xdr:to>
    <xdr:cxnSp macro="">
      <xdr:nvCxnSpPr>
        <xdr:cNvPr id="138" name="直線コネクタ 137">
          <a:extLst>
            <a:ext uri="{FF2B5EF4-FFF2-40B4-BE49-F238E27FC236}">
              <a16:creationId xmlns:a16="http://schemas.microsoft.com/office/drawing/2014/main" id="{C3B37048-358E-4799-971B-0325506BE0BD}"/>
            </a:ext>
          </a:extLst>
        </xdr:cNvPr>
        <xdr:cNvCxnSpPr/>
      </xdr:nvCxnSpPr>
      <xdr:spPr>
        <a:xfrm>
          <a:off x="13251180" y="5485109"/>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80535</xdr:rowOff>
    </xdr:from>
    <xdr:ext cx="469744" cy="259045"/>
    <xdr:sp macro="" textlink="">
      <xdr:nvSpPr>
        <xdr:cNvPr id="139" name="債務償還比率平均値テキスト">
          <a:extLst>
            <a:ext uri="{FF2B5EF4-FFF2-40B4-BE49-F238E27FC236}">
              <a16:creationId xmlns:a16="http://schemas.microsoft.com/office/drawing/2014/main" id="{80BED900-0B97-4776-A07F-D616C954544D}"/>
            </a:ext>
          </a:extLst>
        </xdr:cNvPr>
        <xdr:cNvSpPr txBox="1"/>
      </xdr:nvSpPr>
      <xdr:spPr>
        <a:xfrm>
          <a:off x="13369925" y="58069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102108</xdr:rowOff>
    </xdr:from>
    <xdr:to>
      <xdr:col>76</xdr:col>
      <xdr:colOff>73025</xdr:colOff>
      <xdr:row>30</xdr:row>
      <xdr:rowOff>32258</xdr:rowOff>
    </xdr:to>
    <xdr:sp macro="" textlink="">
      <xdr:nvSpPr>
        <xdr:cNvPr id="140" name="フローチャート: 判断 139">
          <a:extLst>
            <a:ext uri="{FF2B5EF4-FFF2-40B4-BE49-F238E27FC236}">
              <a16:creationId xmlns:a16="http://schemas.microsoft.com/office/drawing/2014/main" id="{1C7A520D-FF46-41EA-B33A-18313065BA50}"/>
            </a:ext>
          </a:extLst>
        </xdr:cNvPr>
        <xdr:cNvSpPr/>
      </xdr:nvSpPr>
      <xdr:spPr>
        <a:xfrm>
          <a:off x="13289280" y="5822823"/>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48133</xdr:rowOff>
    </xdr:from>
    <xdr:to>
      <xdr:col>72</xdr:col>
      <xdr:colOff>123825</xdr:colOff>
      <xdr:row>29</xdr:row>
      <xdr:rowOff>149733</xdr:rowOff>
    </xdr:to>
    <xdr:sp macro="" textlink="">
      <xdr:nvSpPr>
        <xdr:cNvPr id="141" name="フローチャート: 判断 140">
          <a:extLst>
            <a:ext uri="{FF2B5EF4-FFF2-40B4-BE49-F238E27FC236}">
              <a16:creationId xmlns:a16="http://schemas.microsoft.com/office/drawing/2014/main" id="{362E0AA5-D6DD-4E9F-A018-B40A4FFAB4DF}"/>
            </a:ext>
          </a:extLst>
        </xdr:cNvPr>
        <xdr:cNvSpPr/>
      </xdr:nvSpPr>
      <xdr:spPr>
        <a:xfrm>
          <a:off x="12629515" y="5774563"/>
          <a:ext cx="1073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30872</xdr:rowOff>
    </xdr:from>
    <xdr:to>
      <xdr:col>68</xdr:col>
      <xdr:colOff>123825</xdr:colOff>
      <xdr:row>30</xdr:row>
      <xdr:rowOff>132472</xdr:rowOff>
    </xdr:to>
    <xdr:sp macro="" textlink="">
      <xdr:nvSpPr>
        <xdr:cNvPr id="142" name="フローチャート: 判断 141">
          <a:extLst>
            <a:ext uri="{FF2B5EF4-FFF2-40B4-BE49-F238E27FC236}">
              <a16:creationId xmlns:a16="http://schemas.microsoft.com/office/drawing/2014/main" id="{206AFEA7-955F-4A62-BCD4-F965D3E7E201}"/>
            </a:ext>
          </a:extLst>
        </xdr:cNvPr>
        <xdr:cNvSpPr/>
      </xdr:nvSpPr>
      <xdr:spPr>
        <a:xfrm>
          <a:off x="11943715" y="5924942"/>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79809</xdr:rowOff>
    </xdr:from>
    <xdr:to>
      <xdr:col>64</xdr:col>
      <xdr:colOff>123825</xdr:colOff>
      <xdr:row>31</xdr:row>
      <xdr:rowOff>9959</xdr:rowOff>
    </xdr:to>
    <xdr:sp macro="" textlink="">
      <xdr:nvSpPr>
        <xdr:cNvPr id="143" name="フローチャート: 判断 142">
          <a:extLst>
            <a:ext uri="{FF2B5EF4-FFF2-40B4-BE49-F238E27FC236}">
              <a16:creationId xmlns:a16="http://schemas.microsoft.com/office/drawing/2014/main" id="{6AFB0660-FC33-45B2-A7C9-9379B58A91D3}"/>
            </a:ext>
          </a:extLst>
        </xdr:cNvPr>
        <xdr:cNvSpPr/>
      </xdr:nvSpPr>
      <xdr:spPr>
        <a:xfrm>
          <a:off x="11257915" y="5975784"/>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40227</xdr:rowOff>
    </xdr:from>
    <xdr:to>
      <xdr:col>60</xdr:col>
      <xdr:colOff>123825</xdr:colOff>
      <xdr:row>30</xdr:row>
      <xdr:rowOff>141827</xdr:rowOff>
    </xdr:to>
    <xdr:sp macro="" textlink="">
      <xdr:nvSpPr>
        <xdr:cNvPr id="144" name="フローチャート: 判断 143">
          <a:extLst>
            <a:ext uri="{FF2B5EF4-FFF2-40B4-BE49-F238E27FC236}">
              <a16:creationId xmlns:a16="http://schemas.microsoft.com/office/drawing/2014/main" id="{8176C687-BCE3-45BB-BDE9-491F078B6BF7}"/>
            </a:ext>
          </a:extLst>
        </xdr:cNvPr>
        <xdr:cNvSpPr/>
      </xdr:nvSpPr>
      <xdr:spPr>
        <a:xfrm>
          <a:off x="10572115" y="5936202"/>
          <a:ext cx="1073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FD151AA0-7D2D-44F4-8D98-FB0EF4B44965}"/>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6BBA030A-36EA-47B4-8C87-06E949EC6913}"/>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1BBEFC56-D153-4F10-84C4-A62E96BE7485}"/>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DE5135F7-6A75-4947-A7CE-22F5A04FE6CD}"/>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C0B6D77-46E3-425C-B47D-E9ADFD074541}"/>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132673</xdr:rowOff>
    </xdr:from>
    <xdr:to>
      <xdr:col>76</xdr:col>
      <xdr:colOff>73025</xdr:colOff>
      <xdr:row>28</xdr:row>
      <xdr:rowOff>62823</xdr:rowOff>
    </xdr:to>
    <xdr:sp macro="" textlink="">
      <xdr:nvSpPr>
        <xdr:cNvPr id="150" name="楕円 149">
          <a:extLst>
            <a:ext uri="{FF2B5EF4-FFF2-40B4-BE49-F238E27FC236}">
              <a16:creationId xmlns:a16="http://schemas.microsoft.com/office/drawing/2014/main" id="{1C4C6615-4244-40C8-95DC-A201D86C021E}"/>
            </a:ext>
          </a:extLst>
        </xdr:cNvPr>
        <xdr:cNvSpPr/>
      </xdr:nvSpPr>
      <xdr:spPr>
        <a:xfrm>
          <a:off x="13289280" y="5518108"/>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47600</xdr:rowOff>
    </xdr:from>
    <xdr:ext cx="469744" cy="259045"/>
    <xdr:sp macro="" textlink="">
      <xdr:nvSpPr>
        <xdr:cNvPr id="151" name="債務償還比率該当値テキスト">
          <a:extLst>
            <a:ext uri="{FF2B5EF4-FFF2-40B4-BE49-F238E27FC236}">
              <a16:creationId xmlns:a16="http://schemas.microsoft.com/office/drawing/2014/main" id="{89F351AB-E3E9-4480-A37E-0EABF4A85A0F}"/>
            </a:ext>
          </a:extLst>
        </xdr:cNvPr>
        <xdr:cNvSpPr txBox="1"/>
      </xdr:nvSpPr>
      <xdr:spPr>
        <a:xfrm>
          <a:off x="13369925" y="543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12499</xdr:rowOff>
    </xdr:from>
    <xdr:to>
      <xdr:col>72</xdr:col>
      <xdr:colOff>123825</xdr:colOff>
      <xdr:row>28</xdr:row>
      <xdr:rowOff>114099</xdr:rowOff>
    </xdr:to>
    <xdr:sp macro="" textlink="">
      <xdr:nvSpPr>
        <xdr:cNvPr id="152" name="楕円 151">
          <a:extLst>
            <a:ext uri="{FF2B5EF4-FFF2-40B4-BE49-F238E27FC236}">
              <a16:creationId xmlns:a16="http://schemas.microsoft.com/office/drawing/2014/main" id="{BB261C60-6D76-4A29-B6CC-BF93934EC408}"/>
            </a:ext>
          </a:extLst>
        </xdr:cNvPr>
        <xdr:cNvSpPr/>
      </xdr:nvSpPr>
      <xdr:spPr>
        <a:xfrm>
          <a:off x="12629515" y="5569384"/>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12023</xdr:rowOff>
    </xdr:from>
    <xdr:to>
      <xdr:col>76</xdr:col>
      <xdr:colOff>22225</xdr:colOff>
      <xdr:row>28</xdr:row>
      <xdr:rowOff>63299</xdr:rowOff>
    </xdr:to>
    <xdr:cxnSp macro="">
      <xdr:nvCxnSpPr>
        <xdr:cNvPr id="153" name="直線コネクタ 152">
          <a:extLst>
            <a:ext uri="{FF2B5EF4-FFF2-40B4-BE49-F238E27FC236}">
              <a16:creationId xmlns:a16="http://schemas.microsoft.com/office/drawing/2014/main" id="{E69E6169-8442-4574-B0EE-1A4AAACB16A0}"/>
            </a:ext>
          </a:extLst>
        </xdr:cNvPr>
        <xdr:cNvCxnSpPr/>
      </xdr:nvCxnSpPr>
      <xdr:spPr>
        <a:xfrm flipV="1">
          <a:off x="12684125" y="5568908"/>
          <a:ext cx="631190" cy="4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25643</xdr:rowOff>
    </xdr:from>
    <xdr:to>
      <xdr:col>68</xdr:col>
      <xdr:colOff>123825</xdr:colOff>
      <xdr:row>29</xdr:row>
      <xdr:rowOff>127243</xdr:rowOff>
    </xdr:to>
    <xdr:sp macro="" textlink="">
      <xdr:nvSpPr>
        <xdr:cNvPr id="154" name="楕円 153">
          <a:extLst>
            <a:ext uri="{FF2B5EF4-FFF2-40B4-BE49-F238E27FC236}">
              <a16:creationId xmlns:a16="http://schemas.microsoft.com/office/drawing/2014/main" id="{A13E72E6-67DF-40D3-9C64-A99052F71BC3}"/>
            </a:ext>
          </a:extLst>
        </xdr:cNvPr>
        <xdr:cNvSpPr/>
      </xdr:nvSpPr>
      <xdr:spPr>
        <a:xfrm>
          <a:off x="11943715" y="5746358"/>
          <a:ext cx="107315"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63299</xdr:rowOff>
    </xdr:from>
    <xdr:to>
      <xdr:col>72</xdr:col>
      <xdr:colOff>73025</xdr:colOff>
      <xdr:row>29</xdr:row>
      <xdr:rowOff>76443</xdr:rowOff>
    </xdr:to>
    <xdr:cxnSp macro="">
      <xdr:nvCxnSpPr>
        <xdr:cNvPr id="155" name="直線コネクタ 154">
          <a:extLst>
            <a:ext uri="{FF2B5EF4-FFF2-40B4-BE49-F238E27FC236}">
              <a16:creationId xmlns:a16="http://schemas.microsoft.com/office/drawing/2014/main" id="{913A2142-893A-49AE-B1AE-EC0B70BA64BD}"/>
            </a:ext>
          </a:extLst>
        </xdr:cNvPr>
        <xdr:cNvCxnSpPr/>
      </xdr:nvCxnSpPr>
      <xdr:spPr>
        <a:xfrm flipV="1">
          <a:off x="11998325" y="5612564"/>
          <a:ext cx="685800" cy="18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86275</xdr:rowOff>
    </xdr:from>
    <xdr:to>
      <xdr:col>64</xdr:col>
      <xdr:colOff>123825</xdr:colOff>
      <xdr:row>30</xdr:row>
      <xdr:rowOff>16425</xdr:rowOff>
    </xdr:to>
    <xdr:sp macro="" textlink="">
      <xdr:nvSpPr>
        <xdr:cNvPr id="156" name="楕円 155">
          <a:extLst>
            <a:ext uri="{FF2B5EF4-FFF2-40B4-BE49-F238E27FC236}">
              <a16:creationId xmlns:a16="http://schemas.microsoft.com/office/drawing/2014/main" id="{757A32C0-7DA5-4F79-9CC8-B0C2AB48DB7D}"/>
            </a:ext>
          </a:extLst>
        </xdr:cNvPr>
        <xdr:cNvSpPr/>
      </xdr:nvSpPr>
      <xdr:spPr>
        <a:xfrm>
          <a:off x="11257915" y="5812705"/>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76443</xdr:rowOff>
    </xdr:from>
    <xdr:to>
      <xdr:col>68</xdr:col>
      <xdr:colOff>73025</xdr:colOff>
      <xdr:row>29</xdr:row>
      <xdr:rowOff>137075</xdr:rowOff>
    </xdr:to>
    <xdr:cxnSp macro="">
      <xdr:nvCxnSpPr>
        <xdr:cNvPr id="157" name="直線コネクタ 156">
          <a:extLst>
            <a:ext uri="{FF2B5EF4-FFF2-40B4-BE49-F238E27FC236}">
              <a16:creationId xmlns:a16="http://schemas.microsoft.com/office/drawing/2014/main" id="{D42437B8-911D-4B8F-8719-0C18A77183DB}"/>
            </a:ext>
          </a:extLst>
        </xdr:cNvPr>
        <xdr:cNvCxnSpPr/>
      </xdr:nvCxnSpPr>
      <xdr:spPr>
        <a:xfrm flipV="1">
          <a:off x="11312525" y="5800968"/>
          <a:ext cx="685800" cy="5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124058</xdr:rowOff>
    </xdr:from>
    <xdr:to>
      <xdr:col>60</xdr:col>
      <xdr:colOff>123825</xdr:colOff>
      <xdr:row>30</xdr:row>
      <xdr:rowOff>54208</xdr:rowOff>
    </xdr:to>
    <xdr:sp macro="" textlink="">
      <xdr:nvSpPr>
        <xdr:cNvPr id="158" name="楕円 157">
          <a:extLst>
            <a:ext uri="{FF2B5EF4-FFF2-40B4-BE49-F238E27FC236}">
              <a16:creationId xmlns:a16="http://schemas.microsoft.com/office/drawing/2014/main" id="{61A726EB-AC1B-4FB2-8C31-6D1F72884848}"/>
            </a:ext>
          </a:extLst>
        </xdr:cNvPr>
        <xdr:cNvSpPr/>
      </xdr:nvSpPr>
      <xdr:spPr>
        <a:xfrm>
          <a:off x="10572115" y="5850488"/>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137075</xdr:rowOff>
    </xdr:from>
    <xdr:to>
      <xdr:col>64</xdr:col>
      <xdr:colOff>73025</xdr:colOff>
      <xdr:row>30</xdr:row>
      <xdr:rowOff>3408</xdr:rowOff>
    </xdr:to>
    <xdr:cxnSp macro="">
      <xdr:nvCxnSpPr>
        <xdr:cNvPr id="159" name="直線コネクタ 158">
          <a:extLst>
            <a:ext uri="{FF2B5EF4-FFF2-40B4-BE49-F238E27FC236}">
              <a16:creationId xmlns:a16="http://schemas.microsoft.com/office/drawing/2014/main" id="{132539BA-A35E-4F95-BC70-642FA710DB21}"/>
            </a:ext>
          </a:extLst>
        </xdr:cNvPr>
        <xdr:cNvCxnSpPr/>
      </xdr:nvCxnSpPr>
      <xdr:spPr>
        <a:xfrm flipV="1">
          <a:off x="10626725" y="5857790"/>
          <a:ext cx="685800" cy="4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140860</xdr:rowOff>
    </xdr:from>
    <xdr:ext cx="469744" cy="259045"/>
    <xdr:sp macro="" textlink="">
      <xdr:nvSpPr>
        <xdr:cNvPr id="160" name="n_1aveValue債務償還比率">
          <a:extLst>
            <a:ext uri="{FF2B5EF4-FFF2-40B4-BE49-F238E27FC236}">
              <a16:creationId xmlns:a16="http://schemas.microsoft.com/office/drawing/2014/main" id="{B61C2388-1012-4724-ABDF-1FE5B6F45570}"/>
            </a:ext>
          </a:extLst>
        </xdr:cNvPr>
        <xdr:cNvSpPr txBox="1"/>
      </xdr:nvSpPr>
      <xdr:spPr>
        <a:xfrm>
          <a:off x="12459412" y="58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123599</xdr:rowOff>
    </xdr:from>
    <xdr:ext cx="469744" cy="259045"/>
    <xdr:sp macro="" textlink="">
      <xdr:nvSpPr>
        <xdr:cNvPr id="161" name="n_2aveValue債務償還比率">
          <a:extLst>
            <a:ext uri="{FF2B5EF4-FFF2-40B4-BE49-F238E27FC236}">
              <a16:creationId xmlns:a16="http://schemas.microsoft.com/office/drawing/2014/main" id="{1E8210F4-92D2-4C30-85E9-0DE6B53FB7FC}"/>
            </a:ext>
          </a:extLst>
        </xdr:cNvPr>
        <xdr:cNvSpPr txBox="1"/>
      </xdr:nvSpPr>
      <xdr:spPr>
        <a:xfrm>
          <a:off x="11780597" y="602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1086</xdr:rowOff>
    </xdr:from>
    <xdr:ext cx="469744" cy="259045"/>
    <xdr:sp macro="" textlink="">
      <xdr:nvSpPr>
        <xdr:cNvPr id="162" name="n_3aveValue債務償還比率">
          <a:extLst>
            <a:ext uri="{FF2B5EF4-FFF2-40B4-BE49-F238E27FC236}">
              <a16:creationId xmlns:a16="http://schemas.microsoft.com/office/drawing/2014/main" id="{8741AFC4-50C8-4308-A5C5-08B00083087B}"/>
            </a:ext>
          </a:extLst>
        </xdr:cNvPr>
        <xdr:cNvSpPr txBox="1"/>
      </xdr:nvSpPr>
      <xdr:spPr>
        <a:xfrm>
          <a:off x="11094797" y="606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132954</xdr:rowOff>
    </xdr:from>
    <xdr:ext cx="469744" cy="259045"/>
    <xdr:sp macro="" textlink="">
      <xdr:nvSpPr>
        <xdr:cNvPr id="163" name="n_4aveValue債務償還比率">
          <a:extLst>
            <a:ext uri="{FF2B5EF4-FFF2-40B4-BE49-F238E27FC236}">
              <a16:creationId xmlns:a16="http://schemas.microsoft.com/office/drawing/2014/main" id="{9CAFB47B-71AE-4A73-984F-3B7718E2E1C4}"/>
            </a:ext>
          </a:extLst>
        </xdr:cNvPr>
        <xdr:cNvSpPr txBox="1"/>
      </xdr:nvSpPr>
      <xdr:spPr>
        <a:xfrm>
          <a:off x="10408997" y="603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130626</xdr:rowOff>
    </xdr:from>
    <xdr:ext cx="469744" cy="259045"/>
    <xdr:sp macro="" textlink="">
      <xdr:nvSpPr>
        <xdr:cNvPr id="164" name="n_1mainValue債務償還比率">
          <a:extLst>
            <a:ext uri="{FF2B5EF4-FFF2-40B4-BE49-F238E27FC236}">
              <a16:creationId xmlns:a16="http://schemas.microsoft.com/office/drawing/2014/main" id="{F78D77D7-1E5D-441A-B5D4-7021385E5371}"/>
            </a:ext>
          </a:extLst>
        </xdr:cNvPr>
        <xdr:cNvSpPr txBox="1"/>
      </xdr:nvSpPr>
      <xdr:spPr>
        <a:xfrm>
          <a:off x="12459412" y="5344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143770</xdr:rowOff>
    </xdr:from>
    <xdr:ext cx="469744" cy="259045"/>
    <xdr:sp macro="" textlink="">
      <xdr:nvSpPr>
        <xdr:cNvPr id="165" name="n_2mainValue債務償還比率">
          <a:extLst>
            <a:ext uri="{FF2B5EF4-FFF2-40B4-BE49-F238E27FC236}">
              <a16:creationId xmlns:a16="http://schemas.microsoft.com/office/drawing/2014/main" id="{F2D1D856-D8F3-4C43-986F-22056A4ECCFB}"/>
            </a:ext>
          </a:extLst>
        </xdr:cNvPr>
        <xdr:cNvSpPr txBox="1"/>
      </xdr:nvSpPr>
      <xdr:spPr>
        <a:xfrm>
          <a:off x="11780597" y="55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32952</xdr:rowOff>
    </xdr:from>
    <xdr:ext cx="469744" cy="259045"/>
    <xdr:sp macro="" textlink="">
      <xdr:nvSpPr>
        <xdr:cNvPr id="166" name="n_3mainValue債務償還比率">
          <a:extLst>
            <a:ext uri="{FF2B5EF4-FFF2-40B4-BE49-F238E27FC236}">
              <a16:creationId xmlns:a16="http://schemas.microsoft.com/office/drawing/2014/main" id="{3A5BC811-8E24-4F25-A761-76FC9C36B589}"/>
            </a:ext>
          </a:extLst>
        </xdr:cNvPr>
        <xdr:cNvSpPr txBox="1"/>
      </xdr:nvSpPr>
      <xdr:spPr>
        <a:xfrm>
          <a:off x="11094797" y="558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70735</xdr:rowOff>
    </xdr:from>
    <xdr:ext cx="469744" cy="259045"/>
    <xdr:sp macro="" textlink="">
      <xdr:nvSpPr>
        <xdr:cNvPr id="167" name="n_4mainValue債務償還比率">
          <a:extLst>
            <a:ext uri="{FF2B5EF4-FFF2-40B4-BE49-F238E27FC236}">
              <a16:creationId xmlns:a16="http://schemas.microsoft.com/office/drawing/2014/main" id="{7944AEE9-E2E7-4D91-94B0-D6097526C02B}"/>
            </a:ext>
          </a:extLst>
        </xdr:cNvPr>
        <xdr:cNvSpPr txBox="1"/>
      </xdr:nvSpPr>
      <xdr:spPr>
        <a:xfrm>
          <a:off x="10408997" y="562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a:extLst>
            <a:ext uri="{FF2B5EF4-FFF2-40B4-BE49-F238E27FC236}">
              <a16:creationId xmlns:a16="http://schemas.microsoft.com/office/drawing/2014/main" id="{733CB74B-1BE0-4B29-991A-AD4147FBD60D}"/>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a:extLst>
            <a:ext uri="{FF2B5EF4-FFF2-40B4-BE49-F238E27FC236}">
              <a16:creationId xmlns:a16="http://schemas.microsoft.com/office/drawing/2014/main" id="{BD9C043B-8A2C-460B-881F-D28C39EE1FB0}"/>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a:extLst>
            <a:ext uri="{FF2B5EF4-FFF2-40B4-BE49-F238E27FC236}">
              <a16:creationId xmlns:a16="http://schemas.microsoft.com/office/drawing/2014/main" id="{095674AA-701F-49D9-8A53-61478350F64C}"/>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a:extLst>
            <a:ext uri="{FF2B5EF4-FFF2-40B4-BE49-F238E27FC236}">
              <a16:creationId xmlns:a16="http://schemas.microsoft.com/office/drawing/2014/main" id="{F94F98C4-7D9C-45A5-B600-64967F9422E7}"/>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a:extLst>
            <a:ext uri="{FF2B5EF4-FFF2-40B4-BE49-F238E27FC236}">
              <a16:creationId xmlns:a16="http://schemas.microsoft.com/office/drawing/2014/main" id="{2B410418-D739-453A-9F6F-1A77ADC8DD06}"/>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a:extLst>
            <a:ext uri="{FF2B5EF4-FFF2-40B4-BE49-F238E27FC236}">
              <a16:creationId xmlns:a16="http://schemas.microsoft.com/office/drawing/2014/main" id="{0731AA1B-9C89-4CC4-B472-741DA8B503C8}"/>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094F787-0BA8-4587-AA5E-2A048D6A4CD9}"/>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B242FBE-5649-42AE-8D05-114B7525BA14}"/>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AD82D79-B43C-4B12-8504-6A87A50BDEEC}"/>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F878D36-B6A8-4ABE-B487-B701176913BC}"/>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8A5074F-F8D4-4FFA-83CC-FF1E5EF97F86}"/>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C3650DB-587F-49AC-81F0-49B099D21BF1}"/>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E8A0ADA-2827-482F-8671-1425B82C3E39}"/>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0B1E9DB-51BF-4077-965D-4085DC477B1D}"/>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DDC2E09-A456-4D43-8D74-7C2ADDC4ED7E}"/>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DB40A70-DF64-42B9-A992-94E985084368}"/>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28,867
28,690
438.79
24,037,074
23,095,065
736,200
9,159,398
12,269,098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A48B996-554E-4FFF-B577-219530FEE231}"/>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C619CC2-7DA4-4B06-9F71-05A4F8F94AB8}"/>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DADF21E-62CC-4F43-B1B0-74D9F7CBD33A}"/>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5BFC9F5-02B3-4448-AF3E-A29E1DEFDF0C}"/>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2F7A478-0D6B-46E0-A21B-C242C6FE9F17}"/>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BDA6BB8-44A3-4FB3-ACF8-1A38F4072030}"/>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B532D60-0930-4B49-859B-DE610F78FA52}"/>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3CE5CF8-AEBF-4495-A1FC-03E596F62423}"/>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D83A8D0-B1C8-425F-8813-17BE6AF2E1F0}"/>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935FA80-D4D4-4DEC-A41A-66D7AD464A75}"/>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F2FA41F-1B71-42D0-8476-1DFD2C35670E}"/>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47EFD40-B832-475C-84A9-23F0DB73EED0}"/>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4401A6B-D4C2-456F-B7DB-A2C56DE89E3F}"/>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886E28B-4142-4FBE-9EB1-5B9289133726}"/>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3761084-340F-493E-86AA-EB42E112E016}"/>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21C702A-9F47-432C-8EF8-7FD2D4DB57AA}"/>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8AD818B-0DE8-4ED5-A3E0-1A41A4E38ADD}"/>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8277CE5-7C54-4D96-8AA8-255EF597755A}"/>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C38D3D7-A6C4-470C-AACD-88545A5E796F}"/>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4A511AD-1237-48A1-AC58-B8DEABE877D9}"/>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9C75C5C-9B11-4D4E-992E-A0E6EAF0B070}"/>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38AC58C-EB92-4BA0-B954-D86003278A53}"/>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F1C5AFD-F8F7-4D17-92E5-10DACD9D3D54}"/>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1412217-71EB-46BC-B8B6-EF3F9285EB68}"/>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FEF8F56-568F-44DE-9997-0A51D3B56A0F}"/>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EC7DCF1-F47D-46BE-9182-547A91DB26A6}"/>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0B07235-BEAF-4BD0-8665-6614702B1646}"/>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1D0537F-480C-4F91-A67B-84F7902E1125}"/>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5DBB049-601B-477D-875C-85B44E08B773}"/>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21CC9EE-4820-4632-81FA-A01EDF0E62BF}"/>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1F967EB-EE13-4E4C-A0F4-2DF6A516EB08}"/>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414F75EF-70DD-44F0-A9CD-1B4086A2E10C}"/>
            </a:ext>
          </a:extLst>
        </xdr:cNvPr>
        <xdr:cNvSpPr txBox="1"/>
      </xdr:nvSpPr>
      <xdr:spPr>
        <a:xfrm>
          <a:off x="343701" y="7475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ACBD8B5-5E82-4EEC-BFB7-74EF7640D5FD}"/>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B97EAD78-FC01-4F3A-A884-D1522AE3B09A}"/>
            </a:ext>
          </a:extLst>
        </xdr:cNvPr>
        <xdr:cNvSpPr txBox="1"/>
      </xdr:nvSpPr>
      <xdr:spPr>
        <a:xfrm>
          <a:off x="343701" y="7094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A6B880F-8283-4D58-8413-0780F0DE50FA}"/>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94D4B64-4306-46A6-A6C4-7AC81719F536}"/>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E4FB99E-A8E2-4594-96EB-F56B9FCA927F}"/>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0A25161-B975-4B1B-ABC2-6353281B2F09}"/>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D052C4A-0CA0-40EA-939C-6FC3E2034CE8}"/>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0CA5B3A-FE6A-409A-88BF-F7FD01E85290}"/>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0C3D80F-7659-4C82-98AE-35B75E05FE0A}"/>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C0F0747-B5C9-4976-BA6F-DED4F3A3BC0A}"/>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153FB61-579F-4B10-9E4B-EEB6CFE883AB}"/>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AEB895D7-1F70-461B-9E46-A74591A0EF6F}"/>
            </a:ext>
          </a:extLst>
        </xdr:cNvPr>
        <xdr:cNvSpPr txBox="1"/>
      </xdr:nvSpPr>
      <xdr:spPr>
        <a:xfrm>
          <a:off x="343701" y="519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999AB67-DDAC-4CDF-9087-B9F8A8CEFA09}"/>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3810</xdr:rowOff>
    </xdr:from>
    <xdr:to>
      <xdr:col>24</xdr:col>
      <xdr:colOff>62865</xdr:colOff>
      <xdr:row>40</xdr:row>
      <xdr:rowOff>102870</xdr:rowOff>
    </xdr:to>
    <xdr:cxnSp macro="">
      <xdr:nvCxnSpPr>
        <xdr:cNvPr id="57" name="直線コネクタ 56">
          <a:extLst>
            <a:ext uri="{FF2B5EF4-FFF2-40B4-BE49-F238E27FC236}">
              <a16:creationId xmlns:a16="http://schemas.microsoft.com/office/drawing/2014/main" id="{1764DF95-B74F-4170-A304-4646A3DBAF19}"/>
            </a:ext>
          </a:extLst>
        </xdr:cNvPr>
        <xdr:cNvCxnSpPr/>
      </xdr:nvCxnSpPr>
      <xdr:spPr>
        <a:xfrm flipV="1">
          <a:off x="4173855" y="5835015"/>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106697</xdr:rowOff>
    </xdr:from>
    <xdr:ext cx="405111" cy="259045"/>
    <xdr:sp macro="" textlink="">
      <xdr:nvSpPr>
        <xdr:cNvPr id="58" name="【道路】&#10;有形固定資産減価償却率最小値テキスト">
          <a:extLst>
            <a:ext uri="{FF2B5EF4-FFF2-40B4-BE49-F238E27FC236}">
              <a16:creationId xmlns:a16="http://schemas.microsoft.com/office/drawing/2014/main" id="{18CB2B68-4BB3-4768-A66C-B26F50ED8124}"/>
            </a:ext>
          </a:extLst>
        </xdr:cNvPr>
        <xdr:cNvSpPr txBox="1"/>
      </xdr:nvSpPr>
      <xdr:spPr>
        <a:xfrm>
          <a:off x="4212590" y="696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102870</xdr:rowOff>
    </xdr:from>
    <xdr:to>
      <xdr:col>24</xdr:col>
      <xdr:colOff>152400</xdr:colOff>
      <xdr:row>40</xdr:row>
      <xdr:rowOff>102870</xdr:rowOff>
    </xdr:to>
    <xdr:cxnSp macro="">
      <xdr:nvCxnSpPr>
        <xdr:cNvPr id="59" name="直線コネクタ 58">
          <a:extLst>
            <a:ext uri="{FF2B5EF4-FFF2-40B4-BE49-F238E27FC236}">
              <a16:creationId xmlns:a16="http://schemas.microsoft.com/office/drawing/2014/main" id="{FBBFDD02-DEE7-4F0E-B98F-5BBD29ECE2EC}"/>
            </a:ext>
          </a:extLst>
        </xdr:cNvPr>
        <xdr:cNvCxnSpPr/>
      </xdr:nvCxnSpPr>
      <xdr:spPr>
        <a:xfrm>
          <a:off x="4112260" y="69589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121937</xdr:rowOff>
    </xdr:from>
    <xdr:ext cx="405111" cy="259045"/>
    <xdr:sp macro="" textlink="">
      <xdr:nvSpPr>
        <xdr:cNvPr id="60" name="【道路】&#10;有形固定資産減価償却率最大値テキスト">
          <a:extLst>
            <a:ext uri="{FF2B5EF4-FFF2-40B4-BE49-F238E27FC236}">
              <a16:creationId xmlns:a16="http://schemas.microsoft.com/office/drawing/2014/main" id="{91C2AAFE-4F52-4616-8C8F-8D61F5127680}"/>
            </a:ext>
          </a:extLst>
        </xdr:cNvPr>
        <xdr:cNvSpPr txBox="1"/>
      </xdr:nvSpPr>
      <xdr:spPr>
        <a:xfrm>
          <a:off x="4212590" y="5610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3810</xdr:rowOff>
    </xdr:from>
    <xdr:to>
      <xdr:col>24</xdr:col>
      <xdr:colOff>152400</xdr:colOff>
      <xdr:row>34</xdr:row>
      <xdr:rowOff>3810</xdr:rowOff>
    </xdr:to>
    <xdr:cxnSp macro="">
      <xdr:nvCxnSpPr>
        <xdr:cNvPr id="61" name="直線コネクタ 60">
          <a:extLst>
            <a:ext uri="{FF2B5EF4-FFF2-40B4-BE49-F238E27FC236}">
              <a16:creationId xmlns:a16="http://schemas.microsoft.com/office/drawing/2014/main" id="{AF2E13C9-8DB4-4944-B128-D7AB80BD2818}"/>
            </a:ext>
          </a:extLst>
        </xdr:cNvPr>
        <xdr:cNvCxnSpPr/>
      </xdr:nvCxnSpPr>
      <xdr:spPr>
        <a:xfrm>
          <a:off x="4112260" y="58350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21607</xdr:rowOff>
    </xdr:from>
    <xdr:ext cx="405111" cy="259045"/>
    <xdr:sp macro="" textlink="">
      <xdr:nvSpPr>
        <xdr:cNvPr id="62" name="【道路】&#10;有形固定資産減価償却率平均値テキスト">
          <a:extLst>
            <a:ext uri="{FF2B5EF4-FFF2-40B4-BE49-F238E27FC236}">
              <a16:creationId xmlns:a16="http://schemas.microsoft.com/office/drawing/2014/main" id="{4A1E7D62-7DD5-4B56-A65E-C3B254581D90}"/>
            </a:ext>
          </a:extLst>
        </xdr:cNvPr>
        <xdr:cNvSpPr txBox="1"/>
      </xdr:nvSpPr>
      <xdr:spPr>
        <a:xfrm>
          <a:off x="4212590" y="636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041DBB1F-71EB-4A41-8C15-6B4A5C103837}"/>
            </a:ext>
          </a:extLst>
        </xdr:cNvPr>
        <xdr:cNvSpPr/>
      </xdr:nvSpPr>
      <xdr:spPr>
        <a:xfrm>
          <a:off x="4131310" y="65176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a:extLst>
            <a:ext uri="{FF2B5EF4-FFF2-40B4-BE49-F238E27FC236}">
              <a16:creationId xmlns:a16="http://schemas.microsoft.com/office/drawing/2014/main" id="{63D4B3EC-3639-4EAB-B515-7C09F6158185}"/>
            </a:ext>
          </a:extLst>
        </xdr:cNvPr>
        <xdr:cNvSpPr/>
      </xdr:nvSpPr>
      <xdr:spPr>
        <a:xfrm>
          <a:off x="3388360" y="64662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65" name="フローチャート: 判断 64">
          <a:extLst>
            <a:ext uri="{FF2B5EF4-FFF2-40B4-BE49-F238E27FC236}">
              <a16:creationId xmlns:a16="http://schemas.microsoft.com/office/drawing/2014/main" id="{4FB16911-C051-46CB-B78F-AA0888DCEEF9}"/>
            </a:ext>
          </a:extLst>
        </xdr:cNvPr>
        <xdr:cNvSpPr/>
      </xdr:nvSpPr>
      <xdr:spPr>
        <a:xfrm>
          <a:off x="2571750" y="637476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2540</xdr:rowOff>
    </xdr:from>
    <xdr:to>
      <xdr:col>10</xdr:col>
      <xdr:colOff>165100</xdr:colOff>
      <xdr:row>37</xdr:row>
      <xdr:rowOff>104140</xdr:rowOff>
    </xdr:to>
    <xdr:sp macro="" textlink="">
      <xdr:nvSpPr>
        <xdr:cNvPr id="66" name="フローチャート: 判断 65">
          <a:extLst>
            <a:ext uri="{FF2B5EF4-FFF2-40B4-BE49-F238E27FC236}">
              <a16:creationId xmlns:a16="http://schemas.microsoft.com/office/drawing/2014/main" id="{51C7A11F-085A-45E8-B54E-9E83EBBB1E0E}"/>
            </a:ext>
          </a:extLst>
        </xdr:cNvPr>
        <xdr:cNvSpPr/>
      </xdr:nvSpPr>
      <xdr:spPr>
        <a:xfrm>
          <a:off x="1774190" y="634619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97790</xdr:rowOff>
    </xdr:from>
    <xdr:to>
      <xdr:col>6</xdr:col>
      <xdr:colOff>38100</xdr:colOff>
      <xdr:row>37</xdr:row>
      <xdr:rowOff>27940</xdr:rowOff>
    </xdr:to>
    <xdr:sp macro="" textlink="">
      <xdr:nvSpPr>
        <xdr:cNvPr id="67" name="フローチャート: 判断 66">
          <a:extLst>
            <a:ext uri="{FF2B5EF4-FFF2-40B4-BE49-F238E27FC236}">
              <a16:creationId xmlns:a16="http://schemas.microsoft.com/office/drawing/2014/main" id="{AFAEF22E-27D8-42F1-B37F-17E389D3F5FE}"/>
            </a:ext>
          </a:extLst>
        </xdr:cNvPr>
        <xdr:cNvSpPr/>
      </xdr:nvSpPr>
      <xdr:spPr>
        <a:xfrm>
          <a:off x="988060" y="62661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15E9721-CAD0-4B40-9161-5E6822272B6B}"/>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629C05A-D5E7-4B8E-887A-EA52C1B63059}"/>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234E83B-19EA-4CAB-B66B-DC9A4B10ED38}"/>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165590C-7159-4E9E-AC9E-D745E234B41C}"/>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F8A9459-16CD-444A-831B-392F25BD529C}"/>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86360</xdr:rowOff>
    </xdr:from>
    <xdr:to>
      <xdr:col>24</xdr:col>
      <xdr:colOff>114300</xdr:colOff>
      <xdr:row>39</xdr:row>
      <xdr:rowOff>16510</xdr:rowOff>
    </xdr:to>
    <xdr:sp macro="" textlink="">
      <xdr:nvSpPr>
        <xdr:cNvPr id="73" name="楕円 72">
          <a:extLst>
            <a:ext uri="{FF2B5EF4-FFF2-40B4-BE49-F238E27FC236}">
              <a16:creationId xmlns:a16="http://schemas.microsoft.com/office/drawing/2014/main" id="{0223B4C5-1D72-4866-9259-AC3A81E46D33}"/>
            </a:ext>
          </a:extLst>
        </xdr:cNvPr>
        <xdr:cNvSpPr/>
      </xdr:nvSpPr>
      <xdr:spPr>
        <a:xfrm>
          <a:off x="4131310" y="66033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64787</xdr:rowOff>
    </xdr:from>
    <xdr:ext cx="405111" cy="259045"/>
    <xdr:sp macro="" textlink="">
      <xdr:nvSpPr>
        <xdr:cNvPr id="74" name="【道路】&#10;有形固定資産減価償却率該当値テキスト">
          <a:extLst>
            <a:ext uri="{FF2B5EF4-FFF2-40B4-BE49-F238E27FC236}">
              <a16:creationId xmlns:a16="http://schemas.microsoft.com/office/drawing/2014/main" id="{8032C6B6-4702-49CF-A9BE-7C738831EC94}"/>
            </a:ext>
          </a:extLst>
        </xdr:cNvPr>
        <xdr:cNvSpPr txBox="1"/>
      </xdr:nvSpPr>
      <xdr:spPr>
        <a:xfrm>
          <a:off x="4212590"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40640</xdr:rowOff>
    </xdr:from>
    <xdr:to>
      <xdr:col>20</xdr:col>
      <xdr:colOff>38100</xdr:colOff>
      <xdr:row>38</xdr:row>
      <xdr:rowOff>142240</xdr:rowOff>
    </xdr:to>
    <xdr:sp macro="" textlink="">
      <xdr:nvSpPr>
        <xdr:cNvPr id="75" name="楕円 74">
          <a:extLst>
            <a:ext uri="{FF2B5EF4-FFF2-40B4-BE49-F238E27FC236}">
              <a16:creationId xmlns:a16="http://schemas.microsoft.com/office/drawing/2014/main" id="{FC94B628-81E3-40E2-BF43-A0C904251413}"/>
            </a:ext>
          </a:extLst>
        </xdr:cNvPr>
        <xdr:cNvSpPr/>
      </xdr:nvSpPr>
      <xdr:spPr>
        <a:xfrm>
          <a:off x="3388360" y="655574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91440</xdr:rowOff>
    </xdr:from>
    <xdr:to>
      <xdr:col>24</xdr:col>
      <xdr:colOff>63500</xdr:colOff>
      <xdr:row>38</xdr:row>
      <xdr:rowOff>137160</xdr:rowOff>
    </xdr:to>
    <xdr:cxnSp macro="">
      <xdr:nvCxnSpPr>
        <xdr:cNvPr id="76" name="直線コネクタ 75">
          <a:extLst>
            <a:ext uri="{FF2B5EF4-FFF2-40B4-BE49-F238E27FC236}">
              <a16:creationId xmlns:a16="http://schemas.microsoft.com/office/drawing/2014/main" id="{F72A51F0-32ED-4EFE-B3AB-EDBF86E83C7E}"/>
            </a:ext>
          </a:extLst>
        </xdr:cNvPr>
        <xdr:cNvCxnSpPr/>
      </xdr:nvCxnSpPr>
      <xdr:spPr>
        <a:xfrm>
          <a:off x="3431540" y="6610350"/>
          <a:ext cx="7429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154940</xdr:rowOff>
    </xdr:from>
    <xdr:to>
      <xdr:col>15</xdr:col>
      <xdr:colOff>101600</xdr:colOff>
      <xdr:row>38</xdr:row>
      <xdr:rowOff>85090</xdr:rowOff>
    </xdr:to>
    <xdr:sp macro="" textlink="">
      <xdr:nvSpPr>
        <xdr:cNvPr id="77" name="楕円 76">
          <a:extLst>
            <a:ext uri="{FF2B5EF4-FFF2-40B4-BE49-F238E27FC236}">
              <a16:creationId xmlns:a16="http://schemas.microsoft.com/office/drawing/2014/main" id="{AD5A6214-4C44-4C9F-9501-F3D43983BEFA}"/>
            </a:ext>
          </a:extLst>
        </xdr:cNvPr>
        <xdr:cNvSpPr/>
      </xdr:nvSpPr>
      <xdr:spPr>
        <a:xfrm>
          <a:off x="2571750" y="64985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34290</xdr:rowOff>
    </xdr:from>
    <xdr:to>
      <xdr:col>19</xdr:col>
      <xdr:colOff>177800</xdr:colOff>
      <xdr:row>38</xdr:row>
      <xdr:rowOff>91440</xdr:rowOff>
    </xdr:to>
    <xdr:cxnSp macro="">
      <xdr:nvCxnSpPr>
        <xdr:cNvPr id="78" name="直線コネクタ 77">
          <a:extLst>
            <a:ext uri="{FF2B5EF4-FFF2-40B4-BE49-F238E27FC236}">
              <a16:creationId xmlns:a16="http://schemas.microsoft.com/office/drawing/2014/main" id="{FA0EDC3D-DFDB-47EC-824C-B5A3415330D1}"/>
            </a:ext>
          </a:extLst>
        </xdr:cNvPr>
        <xdr:cNvCxnSpPr/>
      </xdr:nvCxnSpPr>
      <xdr:spPr>
        <a:xfrm>
          <a:off x="2626360" y="6549390"/>
          <a:ext cx="80518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101600</xdr:rowOff>
    </xdr:from>
    <xdr:to>
      <xdr:col>10</xdr:col>
      <xdr:colOff>165100</xdr:colOff>
      <xdr:row>38</xdr:row>
      <xdr:rowOff>31750</xdr:rowOff>
    </xdr:to>
    <xdr:sp macro="" textlink="">
      <xdr:nvSpPr>
        <xdr:cNvPr id="79" name="楕円 78">
          <a:extLst>
            <a:ext uri="{FF2B5EF4-FFF2-40B4-BE49-F238E27FC236}">
              <a16:creationId xmlns:a16="http://schemas.microsoft.com/office/drawing/2014/main" id="{7B80D5A5-2115-4A5A-A06F-9A4389E612D8}"/>
            </a:ext>
          </a:extLst>
        </xdr:cNvPr>
        <xdr:cNvSpPr/>
      </xdr:nvSpPr>
      <xdr:spPr>
        <a:xfrm>
          <a:off x="1774190" y="644144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152400</xdr:rowOff>
    </xdr:from>
    <xdr:to>
      <xdr:col>15</xdr:col>
      <xdr:colOff>50800</xdr:colOff>
      <xdr:row>38</xdr:row>
      <xdr:rowOff>34290</xdr:rowOff>
    </xdr:to>
    <xdr:cxnSp macro="">
      <xdr:nvCxnSpPr>
        <xdr:cNvPr id="80" name="直線コネクタ 79">
          <a:extLst>
            <a:ext uri="{FF2B5EF4-FFF2-40B4-BE49-F238E27FC236}">
              <a16:creationId xmlns:a16="http://schemas.microsoft.com/office/drawing/2014/main" id="{C80A1BCA-7F81-4B14-9483-EF64DAF49965}"/>
            </a:ext>
          </a:extLst>
        </xdr:cNvPr>
        <xdr:cNvCxnSpPr/>
      </xdr:nvCxnSpPr>
      <xdr:spPr>
        <a:xfrm>
          <a:off x="1828800" y="6496050"/>
          <a:ext cx="79756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44450</xdr:rowOff>
    </xdr:from>
    <xdr:to>
      <xdr:col>6</xdr:col>
      <xdr:colOff>38100</xdr:colOff>
      <xdr:row>37</xdr:row>
      <xdr:rowOff>146050</xdr:rowOff>
    </xdr:to>
    <xdr:sp macro="" textlink="">
      <xdr:nvSpPr>
        <xdr:cNvPr id="81" name="楕円 80">
          <a:extLst>
            <a:ext uri="{FF2B5EF4-FFF2-40B4-BE49-F238E27FC236}">
              <a16:creationId xmlns:a16="http://schemas.microsoft.com/office/drawing/2014/main" id="{E2608B27-999E-462D-BAB6-C25E7E094AE2}"/>
            </a:ext>
          </a:extLst>
        </xdr:cNvPr>
        <xdr:cNvSpPr/>
      </xdr:nvSpPr>
      <xdr:spPr>
        <a:xfrm>
          <a:off x="988060" y="63900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95250</xdr:rowOff>
    </xdr:from>
    <xdr:to>
      <xdr:col>10</xdr:col>
      <xdr:colOff>114300</xdr:colOff>
      <xdr:row>37</xdr:row>
      <xdr:rowOff>152400</xdr:rowOff>
    </xdr:to>
    <xdr:cxnSp macro="">
      <xdr:nvCxnSpPr>
        <xdr:cNvPr id="82" name="直線コネクタ 81">
          <a:extLst>
            <a:ext uri="{FF2B5EF4-FFF2-40B4-BE49-F238E27FC236}">
              <a16:creationId xmlns:a16="http://schemas.microsoft.com/office/drawing/2014/main" id="{8841D22E-D08E-4B69-A90E-B6AF994E5DCE}"/>
            </a:ext>
          </a:extLst>
        </xdr:cNvPr>
        <xdr:cNvCxnSpPr/>
      </xdr:nvCxnSpPr>
      <xdr:spPr>
        <a:xfrm>
          <a:off x="1031240" y="6435090"/>
          <a:ext cx="79756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67327</xdr:rowOff>
    </xdr:from>
    <xdr:ext cx="405111" cy="259045"/>
    <xdr:sp macro="" textlink="">
      <xdr:nvSpPr>
        <xdr:cNvPr id="83" name="n_1aveValue【道路】&#10;有形固定資産減価償却率">
          <a:extLst>
            <a:ext uri="{FF2B5EF4-FFF2-40B4-BE49-F238E27FC236}">
              <a16:creationId xmlns:a16="http://schemas.microsoft.com/office/drawing/2014/main" id="{5B851BC1-BF16-4D57-A4F3-E6EC6A61FB5F}"/>
            </a:ext>
          </a:extLst>
        </xdr:cNvPr>
        <xdr:cNvSpPr txBox="1"/>
      </xdr:nvSpPr>
      <xdr:spPr>
        <a:xfrm>
          <a:off x="32391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151147</xdr:rowOff>
    </xdr:from>
    <xdr:ext cx="405111" cy="259045"/>
    <xdr:sp macro="" textlink="">
      <xdr:nvSpPr>
        <xdr:cNvPr id="84" name="n_2aveValue【道路】&#10;有形固定資産減価償却率">
          <a:extLst>
            <a:ext uri="{FF2B5EF4-FFF2-40B4-BE49-F238E27FC236}">
              <a16:creationId xmlns:a16="http://schemas.microsoft.com/office/drawing/2014/main" id="{171CF195-59D1-4617-B066-3932EC003D67}"/>
            </a:ext>
          </a:extLst>
        </xdr:cNvPr>
        <xdr:cNvSpPr txBox="1"/>
      </xdr:nvSpPr>
      <xdr:spPr>
        <a:xfrm>
          <a:off x="24390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120667</xdr:rowOff>
    </xdr:from>
    <xdr:ext cx="405111" cy="259045"/>
    <xdr:sp macro="" textlink="">
      <xdr:nvSpPr>
        <xdr:cNvPr id="85" name="n_3aveValue【道路】&#10;有形固定資産減価償却率">
          <a:extLst>
            <a:ext uri="{FF2B5EF4-FFF2-40B4-BE49-F238E27FC236}">
              <a16:creationId xmlns:a16="http://schemas.microsoft.com/office/drawing/2014/main" id="{BFED4575-2A89-4503-ADB8-8C94D31BD4D8}"/>
            </a:ext>
          </a:extLst>
        </xdr:cNvPr>
        <xdr:cNvSpPr txBox="1"/>
      </xdr:nvSpPr>
      <xdr:spPr>
        <a:xfrm>
          <a:off x="164148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44467</xdr:rowOff>
    </xdr:from>
    <xdr:ext cx="405111" cy="259045"/>
    <xdr:sp macro="" textlink="">
      <xdr:nvSpPr>
        <xdr:cNvPr id="86" name="n_4aveValue【道路】&#10;有形固定資産減価償却率">
          <a:extLst>
            <a:ext uri="{FF2B5EF4-FFF2-40B4-BE49-F238E27FC236}">
              <a16:creationId xmlns:a16="http://schemas.microsoft.com/office/drawing/2014/main" id="{3CD01E94-C91D-415E-B5AC-89599F299A5F}"/>
            </a:ext>
          </a:extLst>
        </xdr:cNvPr>
        <xdr:cNvSpPr txBox="1"/>
      </xdr:nvSpPr>
      <xdr:spPr>
        <a:xfrm>
          <a:off x="85535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133367</xdr:rowOff>
    </xdr:from>
    <xdr:ext cx="405111" cy="259045"/>
    <xdr:sp macro="" textlink="">
      <xdr:nvSpPr>
        <xdr:cNvPr id="87" name="n_1mainValue【道路】&#10;有形固定資産減価償却率">
          <a:extLst>
            <a:ext uri="{FF2B5EF4-FFF2-40B4-BE49-F238E27FC236}">
              <a16:creationId xmlns:a16="http://schemas.microsoft.com/office/drawing/2014/main" id="{F6B7463D-7C29-4601-B80D-C9822F2AF285}"/>
            </a:ext>
          </a:extLst>
        </xdr:cNvPr>
        <xdr:cNvSpPr txBox="1"/>
      </xdr:nvSpPr>
      <xdr:spPr>
        <a:xfrm>
          <a:off x="32391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76217</xdr:rowOff>
    </xdr:from>
    <xdr:ext cx="405111" cy="259045"/>
    <xdr:sp macro="" textlink="">
      <xdr:nvSpPr>
        <xdr:cNvPr id="88" name="n_2mainValue【道路】&#10;有形固定資産減価償却率">
          <a:extLst>
            <a:ext uri="{FF2B5EF4-FFF2-40B4-BE49-F238E27FC236}">
              <a16:creationId xmlns:a16="http://schemas.microsoft.com/office/drawing/2014/main" id="{293A2164-7D69-4D19-9830-77726E4FCDC6}"/>
            </a:ext>
          </a:extLst>
        </xdr:cNvPr>
        <xdr:cNvSpPr txBox="1"/>
      </xdr:nvSpPr>
      <xdr:spPr>
        <a:xfrm>
          <a:off x="24390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22877</xdr:rowOff>
    </xdr:from>
    <xdr:ext cx="405111" cy="259045"/>
    <xdr:sp macro="" textlink="">
      <xdr:nvSpPr>
        <xdr:cNvPr id="89" name="n_3mainValue【道路】&#10;有形固定資産減価償却率">
          <a:extLst>
            <a:ext uri="{FF2B5EF4-FFF2-40B4-BE49-F238E27FC236}">
              <a16:creationId xmlns:a16="http://schemas.microsoft.com/office/drawing/2014/main" id="{8B6D3312-C2E4-4C8F-A42C-5057B48BFF13}"/>
            </a:ext>
          </a:extLst>
        </xdr:cNvPr>
        <xdr:cNvSpPr txBox="1"/>
      </xdr:nvSpPr>
      <xdr:spPr>
        <a:xfrm>
          <a:off x="164148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137177</xdr:rowOff>
    </xdr:from>
    <xdr:ext cx="405111" cy="259045"/>
    <xdr:sp macro="" textlink="">
      <xdr:nvSpPr>
        <xdr:cNvPr id="90" name="n_4mainValue【道路】&#10;有形固定資産減価償却率">
          <a:extLst>
            <a:ext uri="{FF2B5EF4-FFF2-40B4-BE49-F238E27FC236}">
              <a16:creationId xmlns:a16="http://schemas.microsoft.com/office/drawing/2014/main" id="{B4B5B253-F4E2-4B40-9279-CFAB0F14BB9A}"/>
            </a:ext>
          </a:extLst>
        </xdr:cNvPr>
        <xdr:cNvSpPr txBox="1"/>
      </xdr:nvSpPr>
      <xdr:spPr>
        <a:xfrm>
          <a:off x="85535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E0D233F-1841-46E4-B9D5-1F979AB7026E}"/>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84B469D-2861-48B4-A420-C7C65E37281F}"/>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289503F-25F8-4C43-B1D3-E50BB5F1AFAB}"/>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E1C71D1-492F-467B-866A-62CFA9E612BC}"/>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931D7AE-9AED-4FC0-898E-D62CD78170CD}"/>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1DAED41-3B1F-4E54-A743-7B65F7595F49}"/>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CA4B593-AF7C-44D0-BCDE-A8D426BD6DE5}"/>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C0FB816-7E36-4303-9C7B-0BD530B11335}"/>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29A5343A-4DD9-48E6-B073-DEDAA4E1F3E5}"/>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FF5AE00-F4D1-49B8-8AC0-C20C9CE4F91C}"/>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5EBB1550-AC52-4E7B-89AA-E5E55A047BA2}"/>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D0C128BA-C518-4784-9452-F4BC0DAF75CD}"/>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A0052DA1-3F15-4868-A72D-3DF5EC086A88}"/>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636D8127-B241-4AA1-8338-122AA57939FE}"/>
            </a:ext>
          </a:extLst>
        </xdr:cNvPr>
        <xdr:cNvSpPr txBox="1"/>
      </xdr:nvSpPr>
      <xdr:spPr>
        <a:xfrm>
          <a:off x="5485961" y="671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8775BA0D-347A-4EDF-AD29-EC2A6DE8BF6E}"/>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19A5C7F6-7C80-4E33-ABD3-C94D0989B418}"/>
            </a:ext>
          </a:extLst>
        </xdr:cNvPr>
        <xdr:cNvSpPr txBox="1"/>
      </xdr:nvSpPr>
      <xdr:spPr>
        <a:xfrm>
          <a:off x="5485961" y="6336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A035F02F-1DE6-45FB-95A2-ECA176E03448}"/>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A834E12-19C8-47ED-B32C-D95E20591937}"/>
            </a:ext>
          </a:extLst>
        </xdr:cNvPr>
        <xdr:cNvSpPr txBox="1"/>
      </xdr:nvSpPr>
      <xdr:spPr>
        <a:xfrm>
          <a:off x="5485961" y="5955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8506A99B-718A-4CE8-A964-51FDD99BD0F8}"/>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1EE6590-3A7E-464F-B218-09BDBAA43040}"/>
            </a:ext>
          </a:extLst>
        </xdr:cNvPr>
        <xdr:cNvSpPr txBox="1"/>
      </xdr:nvSpPr>
      <xdr:spPr>
        <a:xfrm>
          <a:off x="5485961" y="5574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E684D206-48A6-4734-B761-3B841428A2F0}"/>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38C2E293-E111-4580-942B-364E7BE6AD17}"/>
            </a:ext>
          </a:extLst>
        </xdr:cNvPr>
        <xdr:cNvSpPr txBox="1"/>
      </xdr:nvSpPr>
      <xdr:spPr>
        <a:xfrm>
          <a:off x="5416126"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36C7109C-C481-4E4C-81AE-3CC8C2306BB5}"/>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150247</xdr:rowOff>
    </xdr:from>
    <xdr:to>
      <xdr:col>54</xdr:col>
      <xdr:colOff>189865</xdr:colOff>
      <xdr:row>41</xdr:row>
      <xdr:rowOff>61837</xdr:rowOff>
    </xdr:to>
    <xdr:cxnSp macro="">
      <xdr:nvCxnSpPr>
        <xdr:cNvPr id="114" name="直線コネクタ 113">
          <a:extLst>
            <a:ext uri="{FF2B5EF4-FFF2-40B4-BE49-F238E27FC236}">
              <a16:creationId xmlns:a16="http://schemas.microsoft.com/office/drawing/2014/main" id="{62334ECC-8F10-46BE-BBBD-FDD00CC42ADE}"/>
            </a:ext>
          </a:extLst>
        </xdr:cNvPr>
        <xdr:cNvCxnSpPr/>
      </xdr:nvCxnSpPr>
      <xdr:spPr>
        <a:xfrm flipV="1">
          <a:off x="9429115" y="5979547"/>
          <a:ext cx="0" cy="110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65664</xdr:rowOff>
    </xdr:from>
    <xdr:ext cx="469744" cy="259045"/>
    <xdr:sp macro="" textlink="">
      <xdr:nvSpPr>
        <xdr:cNvPr id="115" name="【道路】&#10;一人当たり延長最小値テキスト">
          <a:extLst>
            <a:ext uri="{FF2B5EF4-FFF2-40B4-BE49-F238E27FC236}">
              <a16:creationId xmlns:a16="http://schemas.microsoft.com/office/drawing/2014/main" id="{5B67DC6F-0916-4538-8464-01D80EA5902F}"/>
            </a:ext>
          </a:extLst>
        </xdr:cNvPr>
        <xdr:cNvSpPr txBox="1"/>
      </xdr:nvSpPr>
      <xdr:spPr>
        <a:xfrm>
          <a:off x="9467850" y="709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61837</xdr:rowOff>
    </xdr:from>
    <xdr:to>
      <xdr:col>55</xdr:col>
      <xdr:colOff>88900</xdr:colOff>
      <xdr:row>41</xdr:row>
      <xdr:rowOff>61837</xdr:rowOff>
    </xdr:to>
    <xdr:cxnSp macro="">
      <xdr:nvCxnSpPr>
        <xdr:cNvPr id="116" name="直線コネクタ 115">
          <a:extLst>
            <a:ext uri="{FF2B5EF4-FFF2-40B4-BE49-F238E27FC236}">
              <a16:creationId xmlns:a16="http://schemas.microsoft.com/office/drawing/2014/main" id="{04EB0D11-F023-4316-80CF-915CED32625B}"/>
            </a:ext>
          </a:extLst>
        </xdr:cNvPr>
        <xdr:cNvCxnSpPr/>
      </xdr:nvCxnSpPr>
      <xdr:spPr>
        <a:xfrm>
          <a:off x="9356090" y="708747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96924</xdr:rowOff>
    </xdr:from>
    <xdr:ext cx="534377" cy="259045"/>
    <xdr:sp macro="" textlink="">
      <xdr:nvSpPr>
        <xdr:cNvPr id="117" name="【道路】&#10;一人当たり延長最大値テキスト">
          <a:extLst>
            <a:ext uri="{FF2B5EF4-FFF2-40B4-BE49-F238E27FC236}">
              <a16:creationId xmlns:a16="http://schemas.microsoft.com/office/drawing/2014/main" id="{4238A991-39E3-463B-BB33-5308FF4CAB64}"/>
            </a:ext>
          </a:extLst>
        </xdr:cNvPr>
        <xdr:cNvSpPr txBox="1"/>
      </xdr:nvSpPr>
      <xdr:spPr>
        <a:xfrm>
          <a:off x="9467850" y="575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150247</xdr:rowOff>
    </xdr:from>
    <xdr:to>
      <xdr:col>55</xdr:col>
      <xdr:colOff>88900</xdr:colOff>
      <xdr:row>34</xdr:row>
      <xdr:rowOff>150247</xdr:rowOff>
    </xdr:to>
    <xdr:cxnSp macro="">
      <xdr:nvCxnSpPr>
        <xdr:cNvPr id="118" name="直線コネクタ 117">
          <a:extLst>
            <a:ext uri="{FF2B5EF4-FFF2-40B4-BE49-F238E27FC236}">
              <a16:creationId xmlns:a16="http://schemas.microsoft.com/office/drawing/2014/main" id="{F89DD478-5C5E-4287-9A3D-B69B40CBE044}"/>
            </a:ext>
          </a:extLst>
        </xdr:cNvPr>
        <xdr:cNvCxnSpPr/>
      </xdr:nvCxnSpPr>
      <xdr:spPr>
        <a:xfrm>
          <a:off x="9356090" y="597954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72127</xdr:rowOff>
    </xdr:from>
    <xdr:ext cx="534377" cy="259045"/>
    <xdr:sp macro="" textlink="">
      <xdr:nvSpPr>
        <xdr:cNvPr id="119" name="【道路】&#10;一人当たり延長平均値テキスト">
          <a:extLst>
            <a:ext uri="{FF2B5EF4-FFF2-40B4-BE49-F238E27FC236}">
              <a16:creationId xmlns:a16="http://schemas.microsoft.com/office/drawing/2014/main" id="{CFC0D826-A8CE-4D43-AF8B-2A183665EF94}"/>
            </a:ext>
          </a:extLst>
        </xdr:cNvPr>
        <xdr:cNvSpPr txBox="1"/>
      </xdr:nvSpPr>
      <xdr:spPr>
        <a:xfrm>
          <a:off x="9467850" y="6413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49250</xdr:rowOff>
    </xdr:from>
    <xdr:to>
      <xdr:col>55</xdr:col>
      <xdr:colOff>50800</xdr:colOff>
      <xdr:row>38</xdr:row>
      <xdr:rowOff>150850</xdr:rowOff>
    </xdr:to>
    <xdr:sp macro="" textlink="">
      <xdr:nvSpPr>
        <xdr:cNvPr id="120" name="フローチャート: 判断 119">
          <a:extLst>
            <a:ext uri="{FF2B5EF4-FFF2-40B4-BE49-F238E27FC236}">
              <a16:creationId xmlns:a16="http://schemas.microsoft.com/office/drawing/2014/main" id="{56DE5511-3C36-4046-A6BE-5EA891B9D0AE}"/>
            </a:ext>
          </a:extLst>
        </xdr:cNvPr>
        <xdr:cNvSpPr/>
      </xdr:nvSpPr>
      <xdr:spPr>
        <a:xfrm>
          <a:off x="9394190" y="6566255"/>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44621</xdr:rowOff>
    </xdr:from>
    <xdr:to>
      <xdr:col>50</xdr:col>
      <xdr:colOff>165100</xdr:colOff>
      <xdr:row>38</xdr:row>
      <xdr:rowOff>146221</xdr:rowOff>
    </xdr:to>
    <xdr:sp macro="" textlink="">
      <xdr:nvSpPr>
        <xdr:cNvPr id="121" name="フローチャート: 判断 120">
          <a:extLst>
            <a:ext uri="{FF2B5EF4-FFF2-40B4-BE49-F238E27FC236}">
              <a16:creationId xmlns:a16="http://schemas.microsoft.com/office/drawing/2014/main" id="{3F59A100-B08F-4E9E-B83D-FDDDB955EF01}"/>
            </a:ext>
          </a:extLst>
        </xdr:cNvPr>
        <xdr:cNvSpPr/>
      </xdr:nvSpPr>
      <xdr:spPr>
        <a:xfrm>
          <a:off x="8632190" y="6561626"/>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58851</xdr:rowOff>
    </xdr:from>
    <xdr:to>
      <xdr:col>46</xdr:col>
      <xdr:colOff>38100</xdr:colOff>
      <xdr:row>38</xdr:row>
      <xdr:rowOff>160451</xdr:rowOff>
    </xdr:to>
    <xdr:sp macro="" textlink="">
      <xdr:nvSpPr>
        <xdr:cNvPr id="122" name="フローチャート: 判断 121">
          <a:extLst>
            <a:ext uri="{FF2B5EF4-FFF2-40B4-BE49-F238E27FC236}">
              <a16:creationId xmlns:a16="http://schemas.microsoft.com/office/drawing/2014/main" id="{7DCC68F3-07B1-4F7B-B129-1C979CB38C00}"/>
            </a:ext>
          </a:extLst>
        </xdr:cNvPr>
        <xdr:cNvSpPr/>
      </xdr:nvSpPr>
      <xdr:spPr>
        <a:xfrm>
          <a:off x="7846060" y="6570141"/>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87332</xdr:rowOff>
    </xdr:from>
    <xdr:to>
      <xdr:col>41</xdr:col>
      <xdr:colOff>101600</xdr:colOff>
      <xdr:row>39</xdr:row>
      <xdr:rowOff>17482</xdr:rowOff>
    </xdr:to>
    <xdr:sp macro="" textlink="">
      <xdr:nvSpPr>
        <xdr:cNvPr id="123" name="フローチャート: 判断 122">
          <a:extLst>
            <a:ext uri="{FF2B5EF4-FFF2-40B4-BE49-F238E27FC236}">
              <a16:creationId xmlns:a16="http://schemas.microsoft.com/office/drawing/2014/main" id="{B7B8F7E3-25FB-43D2-897C-3BDDDBC87044}"/>
            </a:ext>
          </a:extLst>
        </xdr:cNvPr>
        <xdr:cNvSpPr/>
      </xdr:nvSpPr>
      <xdr:spPr>
        <a:xfrm>
          <a:off x="7029450" y="660433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109658</xdr:rowOff>
    </xdr:from>
    <xdr:to>
      <xdr:col>36</xdr:col>
      <xdr:colOff>165100</xdr:colOff>
      <xdr:row>39</xdr:row>
      <xdr:rowOff>39808</xdr:rowOff>
    </xdr:to>
    <xdr:sp macro="" textlink="">
      <xdr:nvSpPr>
        <xdr:cNvPr id="124" name="フローチャート: 判断 123">
          <a:extLst>
            <a:ext uri="{FF2B5EF4-FFF2-40B4-BE49-F238E27FC236}">
              <a16:creationId xmlns:a16="http://schemas.microsoft.com/office/drawing/2014/main" id="{DA0222AB-1D3B-4F80-A231-A07BED6E60BF}"/>
            </a:ext>
          </a:extLst>
        </xdr:cNvPr>
        <xdr:cNvSpPr/>
      </xdr:nvSpPr>
      <xdr:spPr>
        <a:xfrm>
          <a:off x="6231890" y="662285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200B6A3-4E29-44ED-AF01-4BADEA7A98E3}"/>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73FCC66-A797-4C6C-951B-D13146E716DE}"/>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C7B8E05-907B-4185-AFE6-CDC37D23E84A}"/>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DFC4A8A-91BE-498F-B9C8-93639B6FD556}"/>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71D0B42-39C7-4C6D-8DCE-C0761C7694E1}"/>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104267</xdr:rowOff>
    </xdr:from>
    <xdr:to>
      <xdr:col>55</xdr:col>
      <xdr:colOff>50800</xdr:colOff>
      <xdr:row>39</xdr:row>
      <xdr:rowOff>34417</xdr:rowOff>
    </xdr:to>
    <xdr:sp macro="" textlink="">
      <xdr:nvSpPr>
        <xdr:cNvPr id="130" name="楕円 129">
          <a:extLst>
            <a:ext uri="{FF2B5EF4-FFF2-40B4-BE49-F238E27FC236}">
              <a16:creationId xmlns:a16="http://schemas.microsoft.com/office/drawing/2014/main" id="{7A13D122-079F-45FC-B70E-7601A9448054}"/>
            </a:ext>
          </a:extLst>
        </xdr:cNvPr>
        <xdr:cNvSpPr/>
      </xdr:nvSpPr>
      <xdr:spPr>
        <a:xfrm>
          <a:off x="9394190" y="6617462"/>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82694</xdr:rowOff>
    </xdr:from>
    <xdr:ext cx="534377" cy="259045"/>
    <xdr:sp macro="" textlink="">
      <xdr:nvSpPr>
        <xdr:cNvPr id="131" name="【道路】&#10;一人当たり延長該当値テキスト">
          <a:extLst>
            <a:ext uri="{FF2B5EF4-FFF2-40B4-BE49-F238E27FC236}">
              <a16:creationId xmlns:a16="http://schemas.microsoft.com/office/drawing/2014/main" id="{3BBE6940-A91F-4D90-A6CD-01951788ECDC}"/>
            </a:ext>
          </a:extLst>
        </xdr:cNvPr>
        <xdr:cNvSpPr txBox="1"/>
      </xdr:nvSpPr>
      <xdr:spPr>
        <a:xfrm>
          <a:off x="9467850" y="65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110992</xdr:rowOff>
    </xdr:from>
    <xdr:to>
      <xdr:col>50</xdr:col>
      <xdr:colOff>165100</xdr:colOff>
      <xdr:row>39</xdr:row>
      <xdr:rowOff>41142</xdr:rowOff>
    </xdr:to>
    <xdr:sp macro="" textlink="">
      <xdr:nvSpPr>
        <xdr:cNvPr id="132" name="楕円 131">
          <a:extLst>
            <a:ext uri="{FF2B5EF4-FFF2-40B4-BE49-F238E27FC236}">
              <a16:creationId xmlns:a16="http://schemas.microsoft.com/office/drawing/2014/main" id="{6F257787-C8EE-45DA-B1A6-C951B85EE3CB}"/>
            </a:ext>
          </a:extLst>
        </xdr:cNvPr>
        <xdr:cNvSpPr/>
      </xdr:nvSpPr>
      <xdr:spPr>
        <a:xfrm>
          <a:off x="8632190" y="6626092"/>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155067</xdr:rowOff>
    </xdr:from>
    <xdr:to>
      <xdr:col>55</xdr:col>
      <xdr:colOff>0</xdr:colOff>
      <xdr:row>38</xdr:row>
      <xdr:rowOff>161792</xdr:rowOff>
    </xdr:to>
    <xdr:cxnSp macro="">
      <xdr:nvCxnSpPr>
        <xdr:cNvPr id="133" name="直線コネクタ 132">
          <a:extLst>
            <a:ext uri="{FF2B5EF4-FFF2-40B4-BE49-F238E27FC236}">
              <a16:creationId xmlns:a16="http://schemas.microsoft.com/office/drawing/2014/main" id="{84E28AC9-E4DA-445A-B589-77E7C1ACE1FA}"/>
            </a:ext>
          </a:extLst>
        </xdr:cNvPr>
        <xdr:cNvCxnSpPr/>
      </xdr:nvCxnSpPr>
      <xdr:spPr>
        <a:xfrm flipV="1">
          <a:off x="8686800" y="6670167"/>
          <a:ext cx="742950" cy="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119240</xdr:rowOff>
    </xdr:from>
    <xdr:to>
      <xdr:col>46</xdr:col>
      <xdr:colOff>38100</xdr:colOff>
      <xdr:row>39</xdr:row>
      <xdr:rowOff>49390</xdr:rowOff>
    </xdr:to>
    <xdr:sp macro="" textlink="">
      <xdr:nvSpPr>
        <xdr:cNvPr id="134" name="楕円 133">
          <a:extLst>
            <a:ext uri="{FF2B5EF4-FFF2-40B4-BE49-F238E27FC236}">
              <a16:creationId xmlns:a16="http://schemas.microsoft.com/office/drawing/2014/main" id="{D06DCA04-DD99-4397-858A-B6318469FE5E}"/>
            </a:ext>
          </a:extLst>
        </xdr:cNvPr>
        <xdr:cNvSpPr/>
      </xdr:nvSpPr>
      <xdr:spPr>
        <a:xfrm>
          <a:off x="7846060" y="66362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161792</xdr:rowOff>
    </xdr:from>
    <xdr:to>
      <xdr:col>50</xdr:col>
      <xdr:colOff>114300</xdr:colOff>
      <xdr:row>38</xdr:row>
      <xdr:rowOff>170040</xdr:rowOff>
    </xdr:to>
    <xdr:cxnSp macro="">
      <xdr:nvCxnSpPr>
        <xdr:cNvPr id="135" name="直線コネクタ 134">
          <a:extLst>
            <a:ext uri="{FF2B5EF4-FFF2-40B4-BE49-F238E27FC236}">
              <a16:creationId xmlns:a16="http://schemas.microsoft.com/office/drawing/2014/main" id="{8648A52C-60D2-4BAC-BEB5-6EC9B589D73F}"/>
            </a:ext>
          </a:extLst>
        </xdr:cNvPr>
        <xdr:cNvCxnSpPr/>
      </xdr:nvCxnSpPr>
      <xdr:spPr>
        <a:xfrm flipV="1">
          <a:off x="7889240" y="6678797"/>
          <a:ext cx="797560" cy="1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126574</xdr:rowOff>
    </xdr:from>
    <xdr:to>
      <xdr:col>41</xdr:col>
      <xdr:colOff>101600</xdr:colOff>
      <xdr:row>39</xdr:row>
      <xdr:rowOff>56724</xdr:rowOff>
    </xdr:to>
    <xdr:sp macro="" textlink="">
      <xdr:nvSpPr>
        <xdr:cNvPr id="136" name="楕円 135">
          <a:extLst>
            <a:ext uri="{FF2B5EF4-FFF2-40B4-BE49-F238E27FC236}">
              <a16:creationId xmlns:a16="http://schemas.microsoft.com/office/drawing/2014/main" id="{EE99AD6B-68D2-4ADE-942E-285AF6B08C3B}"/>
            </a:ext>
          </a:extLst>
        </xdr:cNvPr>
        <xdr:cNvSpPr/>
      </xdr:nvSpPr>
      <xdr:spPr>
        <a:xfrm>
          <a:off x="7029450" y="664548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170040</xdr:rowOff>
    </xdr:from>
    <xdr:to>
      <xdr:col>45</xdr:col>
      <xdr:colOff>177800</xdr:colOff>
      <xdr:row>39</xdr:row>
      <xdr:rowOff>5924</xdr:rowOff>
    </xdr:to>
    <xdr:cxnSp macro="">
      <xdr:nvCxnSpPr>
        <xdr:cNvPr id="137" name="直線コネクタ 136">
          <a:extLst>
            <a:ext uri="{FF2B5EF4-FFF2-40B4-BE49-F238E27FC236}">
              <a16:creationId xmlns:a16="http://schemas.microsoft.com/office/drawing/2014/main" id="{7269729E-73BD-47BD-8598-B2107CDA1C07}"/>
            </a:ext>
          </a:extLst>
        </xdr:cNvPr>
        <xdr:cNvCxnSpPr/>
      </xdr:nvCxnSpPr>
      <xdr:spPr>
        <a:xfrm flipV="1">
          <a:off x="7084060" y="6688950"/>
          <a:ext cx="80518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121393</xdr:rowOff>
    </xdr:from>
    <xdr:to>
      <xdr:col>36</xdr:col>
      <xdr:colOff>165100</xdr:colOff>
      <xdr:row>39</xdr:row>
      <xdr:rowOff>51543</xdr:rowOff>
    </xdr:to>
    <xdr:sp macro="" textlink="">
      <xdr:nvSpPr>
        <xdr:cNvPr id="138" name="楕円 137">
          <a:extLst>
            <a:ext uri="{FF2B5EF4-FFF2-40B4-BE49-F238E27FC236}">
              <a16:creationId xmlns:a16="http://schemas.microsoft.com/office/drawing/2014/main" id="{4C8085C8-E06F-47C8-B3BA-DB0AE69EC619}"/>
            </a:ext>
          </a:extLst>
        </xdr:cNvPr>
        <xdr:cNvSpPr/>
      </xdr:nvSpPr>
      <xdr:spPr>
        <a:xfrm>
          <a:off x="6231890" y="663839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743</xdr:rowOff>
    </xdr:from>
    <xdr:to>
      <xdr:col>41</xdr:col>
      <xdr:colOff>50800</xdr:colOff>
      <xdr:row>39</xdr:row>
      <xdr:rowOff>5924</xdr:rowOff>
    </xdr:to>
    <xdr:cxnSp macro="">
      <xdr:nvCxnSpPr>
        <xdr:cNvPr id="139" name="直線コネクタ 138">
          <a:extLst>
            <a:ext uri="{FF2B5EF4-FFF2-40B4-BE49-F238E27FC236}">
              <a16:creationId xmlns:a16="http://schemas.microsoft.com/office/drawing/2014/main" id="{8BD4B178-8659-4958-9F0B-9E8219DDAE45}"/>
            </a:ext>
          </a:extLst>
        </xdr:cNvPr>
        <xdr:cNvCxnSpPr/>
      </xdr:nvCxnSpPr>
      <xdr:spPr>
        <a:xfrm>
          <a:off x="6286500" y="6687293"/>
          <a:ext cx="79756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162748</xdr:rowOff>
    </xdr:from>
    <xdr:ext cx="534377" cy="259045"/>
    <xdr:sp macro="" textlink="">
      <xdr:nvSpPr>
        <xdr:cNvPr id="140" name="n_1aveValue【道路】&#10;一人当たり延長">
          <a:extLst>
            <a:ext uri="{FF2B5EF4-FFF2-40B4-BE49-F238E27FC236}">
              <a16:creationId xmlns:a16="http://schemas.microsoft.com/office/drawing/2014/main" id="{CEB6010B-9091-4574-B9AC-BA8181B1E29B}"/>
            </a:ext>
          </a:extLst>
        </xdr:cNvPr>
        <xdr:cNvSpPr txBox="1"/>
      </xdr:nvSpPr>
      <xdr:spPr>
        <a:xfrm>
          <a:off x="8422151" y="633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5529</xdr:rowOff>
    </xdr:from>
    <xdr:ext cx="534377" cy="259045"/>
    <xdr:sp macro="" textlink="">
      <xdr:nvSpPr>
        <xdr:cNvPr id="141" name="n_2aveValue【道路】&#10;一人当たり延長">
          <a:extLst>
            <a:ext uri="{FF2B5EF4-FFF2-40B4-BE49-F238E27FC236}">
              <a16:creationId xmlns:a16="http://schemas.microsoft.com/office/drawing/2014/main" id="{B5F99255-E6FC-4B40-8CD3-7FA406899F81}"/>
            </a:ext>
          </a:extLst>
        </xdr:cNvPr>
        <xdr:cNvSpPr txBox="1"/>
      </xdr:nvSpPr>
      <xdr:spPr>
        <a:xfrm>
          <a:off x="7641101" y="635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34008</xdr:rowOff>
    </xdr:from>
    <xdr:ext cx="534377" cy="259045"/>
    <xdr:sp macro="" textlink="">
      <xdr:nvSpPr>
        <xdr:cNvPr id="142" name="n_3aveValue【道路】&#10;一人当たり延長">
          <a:extLst>
            <a:ext uri="{FF2B5EF4-FFF2-40B4-BE49-F238E27FC236}">
              <a16:creationId xmlns:a16="http://schemas.microsoft.com/office/drawing/2014/main" id="{2D9B82CE-5AF0-4AA8-A056-AC8068930332}"/>
            </a:ext>
          </a:extLst>
        </xdr:cNvPr>
        <xdr:cNvSpPr txBox="1"/>
      </xdr:nvSpPr>
      <xdr:spPr>
        <a:xfrm>
          <a:off x="6854971" y="637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56335</xdr:rowOff>
    </xdr:from>
    <xdr:ext cx="534377" cy="259045"/>
    <xdr:sp macro="" textlink="">
      <xdr:nvSpPr>
        <xdr:cNvPr id="143" name="n_4aveValue【道路】&#10;一人当たり延長">
          <a:extLst>
            <a:ext uri="{FF2B5EF4-FFF2-40B4-BE49-F238E27FC236}">
              <a16:creationId xmlns:a16="http://schemas.microsoft.com/office/drawing/2014/main" id="{F09519A0-CF71-41AD-A291-2DA7134C5D23}"/>
            </a:ext>
          </a:extLst>
        </xdr:cNvPr>
        <xdr:cNvSpPr txBox="1"/>
      </xdr:nvSpPr>
      <xdr:spPr>
        <a:xfrm>
          <a:off x="6038361" y="640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32269</xdr:rowOff>
    </xdr:from>
    <xdr:ext cx="534377" cy="259045"/>
    <xdr:sp macro="" textlink="">
      <xdr:nvSpPr>
        <xdr:cNvPr id="144" name="n_1mainValue【道路】&#10;一人当たり延長">
          <a:extLst>
            <a:ext uri="{FF2B5EF4-FFF2-40B4-BE49-F238E27FC236}">
              <a16:creationId xmlns:a16="http://schemas.microsoft.com/office/drawing/2014/main" id="{C8EA45FC-13B2-432D-A14A-FA23E99B352F}"/>
            </a:ext>
          </a:extLst>
        </xdr:cNvPr>
        <xdr:cNvSpPr txBox="1"/>
      </xdr:nvSpPr>
      <xdr:spPr>
        <a:xfrm>
          <a:off x="8422151" y="671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40517</xdr:rowOff>
    </xdr:from>
    <xdr:ext cx="534377" cy="259045"/>
    <xdr:sp macro="" textlink="">
      <xdr:nvSpPr>
        <xdr:cNvPr id="145" name="n_2mainValue【道路】&#10;一人当たり延長">
          <a:extLst>
            <a:ext uri="{FF2B5EF4-FFF2-40B4-BE49-F238E27FC236}">
              <a16:creationId xmlns:a16="http://schemas.microsoft.com/office/drawing/2014/main" id="{4FF4CA04-6FB6-4ED7-A022-57ACA0D9DF54}"/>
            </a:ext>
          </a:extLst>
        </xdr:cNvPr>
        <xdr:cNvSpPr txBox="1"/>
      </xdr:nvSpPr>
      <xdr:spPr>
        <a:xfrm>
          <a:off x="7641101" y="672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47851</xdr:rowOff>
    </xdr:from>
    <xdr:ext cx="534377" cy="259045"/>
    <xdr:sp macro="" textlink="">
      <xdr:nvSpPr>
        <xdr:cNvPr id="146" name="n_3mainValue【道路】&#10;一人当たり延長">
          <a:extLst>
            <a:ext uri="{FF2B5EF4-FFF2-40B4-BE49-F238E27FC236}">
              <a16:creationId xmlns:a16="http://schemas.microsoft.com/office/drawing/2014/main" id="{FA7B48D5-57F4-49E5-9230-22CE7192612D}"/>
            </a:ext>
          </a:extLst>
        </xdr:cNvPr>
        <xdr:cNvSpPr txBox="1"/>
      </xdr:nvSpPr>
      <xdr:spPr>
        <a:xfrm>
          <a:off x="6854971" y="673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42670</xdr:rowOff>
    </xdr:from>
    <xdr:ext cx="534377" cy="259045"/>
    <xdr:sp macro="" textlink="">
      <xdr:nvSpPr>
        <xdr:cNvPr id="147" name="n_4mainValue【道路】&#10;一人当たり延長">
          <a:extLst>
            <a:ext uri="{FF2B5EF4-FFF2-40B4-BE49-F238E27FC236}">
              <a16:creationId xmlns:a16="http://schemas.microsoft.com/office/drawing/2014/main" id="{5D0E2CA9-8AC1-42D8-8E9F-3DB30BF8204D}"/>
            </a:ext>
          </a:extLst>
        </xdr:cNvPr>
        <xdr:cNvSpPr txBox="1"/>
      </xdr:nvSpPr>
      <xdr:spPr>
        <a:xfrm>
          <a:off x="6038361" y="673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D94EADE0-E931-413F-A5A4-614383103AFD}"/>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F2BE2052-E3E8-4A7F-9C62-1553537131AB}"/>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B66696F-A1A3-4DFB-897B-B7C7FD647B35}"/>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1EA45A1-A63E-450A-B365-0D5125E1528E}"/>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126EA2C1-A959-4B3E-A219-EE52B52BE22C}"/>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49F061E6-8DB9-48FA-9B38-46179B0632C5}"/>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F505C41A-3746-40A6-B324-E5CA4D7E203A}"/>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B9B7B9B5-A396-46B9-B1F1-72825C4A2A15}"/>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58B4C71C-3980-47BC-B13C-AB1A5C356D12}"/>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5ABD43EC-858F-4EED-AFE6-9AB2D56262F2}"/>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7B24F308-860D-4A76-9341-744F81558CBE}"/>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4FAE6BFA-8DE7-4CA3-907F-AEA5F5035B63}"/>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F5E66FE1-4889-4D31-93B1-6EFC7997FF4B}"/>
            </a:ext>
          </a:extLst>
        </xdr:cNvPr>
        <xdr:cNvSpPr txBox="1"/>
      </xdr:nvSpPr>
      <xdr:spPr>
        <a:xfrm>
          <a:off x="343701" y="10904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1114D78A-3C20-48ED-9271-5954C408E423}"/>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288954DB-06FE-4B05-BC18-87349E60B469}"/>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75AA34E7-D43F-43FA-943E-3E204C1874C4}"/>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AD48C4F0-DE85-4409-A6D8-AE7CC0B27E44}"/>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F67B3209-88E0-421D-9ACB-72CC8A9D7AD9}"/>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AB329741-55F9-4904-8976-44BC3734423D}"/>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F7C027D4-1AC0-4563-816A-29137806A21E}"/>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a:extLst>
            <a:ext uri="{FF2B5EF4-FFF2-40B4-BE49-F238E27FC236}">
              <a16:creationId xmlns:a16="http://schemas.microsoft.com/office/drawing/2014/main" id="{B1BBC04B-B037-4FCA-B781-D451A088469D}"/>
            </a:ext>
          </a:extLst>
        </xdr:cNvPr>
        <xdr:cNvSpPr txBox="1"/>
      </xdr:nvSpPr>
      <xdr:spPr>
        <a:xfrm>
          <a:off x="386866" y="9384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D4012E0F-DB15-46FC-8CBC-4CCD4E902251}"/>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2CC97055-386B-4AB2-8EF2-65960A965469}"/>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57150</xdr:rowOff>
    </xdr:to>
    <xdr:cxnSp macro="">
      <xdr:nvCxnSpPr>
        <xdr:cNvPr id="171" name="直線コネクタ 170">
          <a:extLst>
            <a:ext uri="{FF2B5EF4-FFF2-40B4-BE49-F238E27FC236}">
              <a16:creationId xmlns:a16="http://schemas.microsoft.com/office/drawing/2014/main" id="{952A429A-3B0A-40F6-8AC6-501C9E437575}"/>
            </a:ext>
          </a:extLst>
        </xdr:cNvPr>
        <xdr:cNvCxnSpPr/>
      </xdr:nvCxnSpPr>
      <xdr:spPr>
        <a:xfrm flipV="1">
          <a:off x="4173855" y="968692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53549517-AF49-41AF-A171-4AD8D114FD80}"/>
            </a:ext>
          </a:extLst>
        </xdr:cNvPr>
        <xdr:cNvSpPr txBox="1"/>
      </xdr:nvSpPr>
      <xdr:spPr>
        <a:xfrm>
          <a:off x="421259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3" name="直線コネクタ 172">
          <a:extLst>
            <a:ext uri="{FF2B5EF4-FFF2-40B4-BE49-F238E27FC236}">
              <a16:creationId xmlns:a16="http://schemas.microsoft.com/office/drawing/2014/main" id="{F229D4EC-7FE9-4FBD-91B7-E3FC80900DAB}"/>
            </a:ext>
          </a:extLst>
        </xdr:cNvPr>
        <xdr:cNvCxnSpPr/>
      </xdr:nvCxnSpPr>
      <xdr:spPr>
        <a:xfrm>
          <a:off x="4112260" y="11026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FED87E95-AE7C-4DF9-AF98-1E27457FA11A}"/>
            </a:ext>
          </a:extLst>
        </xdr:cNvPr>
        <xdr:cNvSpPr txBox="1"/>
      </xdr:nvSpPr>
      <xdr:spPr>
        <a:xfrm>
          <a:off x="4212590" y="94583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5" name="直線コネクタ 174">
          <a:extLst>
            <a:ext uri="{FF2B5EF4-FFF2-40B4-BE49-F238E27FC236}">
              <a16:creationId xmlns:a16="http://schemas.microsoft.com/office/drawing/2014/main" id="{9D93F6DE-680C-4CD8-8BFE-EA9CD51B0A49}"/>
            </a:ext>
          </a:extLst>
        </xdr:cNvPr>
        <xdr:cNvCxnSpPr/>
      </xdr:nvCxnSpPr>
      <xdr:spPr>
        <a:xfrm>
          <a:off x="4112260" y="96869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118762</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6658710B-A500-46C1-BC56-24849ACA9573}"/>
            </a:ext>
          </a:extLst>
        </xdr:cNvPr>
        <xdr:cNvSpPr txBox="1"/>
      </xdr:nvSpPr>
      <xdr:spPr>
        <a:xfrm>
          <a:off x="4212590" y="10579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95885</xdr:rowOff>
    </xdr:from>
    <xdr:to>
      <xdr:col>24</xdr:col>
      <xdr:colOff>114300</xdr:colOff>
      <xdr:row>63</xdr:row>
      <xdr:rowOff>26035</xdr:rowOff>
    </xdr:to>
    <xdr:sp macro="" textlink="">
      <xdr:nvSpPr>
        <xdr:cNvPr id="177" name="フローチャート: 判断 176">
          <a:extLst>
            <a:ext uri="{FF2B5EF4-FFF2-40B4-BE49-F238E27FC236}">
              <a16:creationId xmlns:a16="http://schemas.microsoft.com/office/drawing/2014/main" id="{B063C713-636E-491A-8350-E7EA7A0A0DC9}"/>
            </a:ext>
          </a:extLst>
        </xdr:cNvPr>
        <xdr:cNvSpPr/>
      </xdr:nvSpPr>
      <xdr:spPr>
        <a:xfrm>
          <a:off x="4131310" y="107219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92075</xdr:rowOff>
    </xdr:from>
    <xdr:to>
      <xdr:col>20</xdr:col>
      <xdr:colOff>38100</xdr:colOff>
      <xdr:row>63</xdr:row>
      <xdr:rowOff>22225</xdr:rowOff>
    </xdr:to>
    <xdr:sp macro="" textlink="">
      <xdr:nvSpPr>
        <xdr:cNvPr id="178" name="フローチャート: 判断 177">
          <a:extLst>
            <a:ext uri="{FF2B5EF4-FFF2-40B4-BE49-F238E27FC236}">
              <a16:creationId xmlns:a16="http://schemas.microsoft.com/office/drawing/2014/main" id="{8D586220-E241-43BD-8BF0-47B101A81256}"/>
            </a:ext>
          </a:extLst>
        </xdr:cNvPr>
        <xdr:cNvSpPr/>
      </xdr:nvSpPr>
      <xdr:spPr>
        <a:xfrm>
          <a:off x="3388360" y="1072578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50165</xdr:rowOff>
    </xdr:from>
    <xdr:to>
      <xdr:col>15</xdr:col>
      <xdr:colOff>101600</xdr:colOff>
      <xdr:row>62</xdr:row>
      <xdr:rowOff>151765</xdr:rowOff>
    </xdr:to>
    <xdr:sp macro="" textlink="">
      <xdr:nvSpPr>
        <xdr:cNvPr id="179" name="フローチャート: 判断 178">
          <a:extLst>
            <a:ext uri="{FF2B5EF4-FFF2-40B4-BE49-F238E27FC236}">
              <a16:creationId xmlns:a16="http://schemas.microsoft.com/office/drawing/2014/main" id="{56FF07F0-0D60-4083-AF8B-ABD4680421D9}"/>
            </a:ext>
          </a:extLst>
        </xdr:cNvPr>
        <xdr:cNvSpPr/>
      </xdr:nvSpPr>
      <xdr:spPr>
        <a:xfrm>
          <a:off x="2571750" y="1068387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27305</xdr:rowOff>
    </xdr:from>
    <xdr:to>
      <xdr:col>10</xdr:col>
      <xdr:colOff>165100</xdr:colOff>
      <xdr:row>62</xdr:row>
      <xdr:rowOff>128905</xdr:rowOff>
    </xdr:to>
    <xdr:sp macro="" textlink="">
      <xdr:nvSpPr>
        <xdr:cNvPr id="180" name="フローチャート: 判断 179">
          <a:extLst>
            <a:ext uri="{FF2B5EF4-FFF2-40B4-BE49-F238E27FC236}">
              <a16:creationId xmlns:a16="http://schemas.microsoft.com/office/drawing/2014/main" id="{F77FB8EA-EA79-42C3-A41E-F1CA7A46EC5F}"/>
            </a:ext>
          </a:extLst>
        </xdr:cNvPr>
        <xdr:cNvSpPr/>
      </xdr:nvSpPr>
      <xdr:spPr>
        <a:xfrm>
          <a:off x="1774190" y="1065530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149225</xdr:rowOff>
    </xdr:from>
    <xdr:to>
      <xdr:col>6</xdr:col>
      <xdr:colOff>38100</xdr:colOff>
      <xdr:row>62</xdr:row>
      <xdr:rowOff>79375</xdr:rowOff>
    </xdr:to>
    <xdr:sp macro="" textlink="">
      <xdr:nvSpPr>
        <xdr:cNvPr id="181" name="フローチャート: 判断 180">
          <a:extLst>
            <a:ext uri="{FF2B5EF4-FFF2-40B4-BE49-F238E27FC236}">
              <a16:creationId xmlns:a16="http://schemas.microsoft.com/office/drawing/2014/main" id="{E5217188-4B8E-4427-91FF-2EBB9F78427D}"/>
            </a:ext>
          </a:extLst>
        </xdr:cNvPr>
        <xdr:cNvSpPr/>
      </xdr:nvSpPr>
      <xdr:spPr>
        <a:xfrm>
          <a:off x="988060" y="106076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D106E12-6306-40B7-A99B-1F2DC759C510}"/>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91A653A-35B4-4B35-865A-D7705C97F146}"/>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5DE702F-50C0-47B3-A30D-1D30C63F736F}"/>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5CC6F77-52A8-4657-ADC0-3A2F32911DA3}"/>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9E226EC-E02E-4CE9-8162-9F6798F5C2C4}"/>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25400</xdr:rowOff>
    </xdr:from>
    <xdr:to>
      <xdr:col>24</xdr:col>
      <xdr:colOff>114300</xdr:colOff>
      <xdr:row>63</xdr:row>
      <xdr:rowOff>127000</xdr:rowOff>
    </xdr:to>
    <xdr:sp macro="" textlink="">
      <xdr:nvSpPr>
        <xdr:cNvPr id="187" name="楕円 186">
          <a:extLst>
            <a:ext uri="{FF2B5EF4-FFF2-40B4-BE49-F238E27FC236}">
              <a16:creationId xmlns:a16="http://schemas.microsoft.com/office/drawing/2014/main" id="{3F8856D5-199D-45AE-9E6B-B4A2A5223F7A}"/>
            </a:ext>
          </a:extLst>
        </xdr:cNvPr>
        <xdr:cNvSpPr/>
      </xdr:nvSpPr>
      <xdr:spPr>
        <a:xfrm>
          <a:off x="4131310" y="1082294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3827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D9C2B111-E313-4A9D-AC97-82C1E07811DD}"/>
            </a:ext>
          </a:extLst>
        </xdr:cNvPr>
        <xdr:cNvSpPr txBox="1"/>
      </xdr:nvSpPr>
      <xdr:spPr>
        <a:xfrm>
          <a:off x="4212590"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4445</xdr:rowOff>
    </xdr:from>
    <xdr:to>
      <xdr:col>20</xdr:col>
      <xdr:colOff>38100</xdr:colOff>
      <xdr:row>63</xdr:row>
      <xdr:rowOff>106045</xdr:rowOff>
    </xdr:to>
    <xdr:sp macro="" textlink="">
      <xdr:nvSpPr>
        <xdr:cNvPr id="189" name="楕円 188">
          <a:extLst>
            <a:ext uri="{FF2B5EF4-FFF2-40B4-BE49-F238E27FC236}">
              <a16:creationId xmlns:a16="http://schemas.microsoft.com/office/drawing/2014/main" id="{AD51C4C1-43A5-452C-8671-30F34B9E2417}"/>
            </a:ext>
          </a:extLst>
        </xdr:cNvPr>
        <xdr:cNvSpPr/>
      </xdr:nvSpPr>
      <xdr:spPr>
        <a:xfrm>
          <a:off x="3388360" y="108077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55245</xdr:rowOff>
    </xdr:from>
    <xdr:to>
      <xdr:col>24</xdr:col>
      <xdr:colOff>63500</xdr:colOff>
      <xdr:row>63</xdr:row>
      <xdr:rowOff>76200</xdr:rowOff>
    </xdr:to>
    <xdr:cxnSp macro="">
      <xdr:nvCxnSpPr>
        <xdr:cNvPr id="190" name="直線コネクタ 189">
          <a:extLst>
            <a:ext uri="{FF2B5EF4-FFF2-40B4-BE49-F238E27FC236}">
              <a16:creationId xmlns:a16="http://schemas.microsoft.com/office/drawing/2014/main" id="{8D64E754-7802-4DAC-972E-2A8A7B3A7D72}"/>
            </a:ext>
          </a:extLst>
        </xdr:cNvPr>
        <xdr:cNvCxnSpPr/>
      </xdr:nvCxnSpPr>
      <xdr:spPr>
        <a:xfrm>
          <a:off x="3431540" y="10860405"/>
          <a:ext cx="74295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166370</xdr:rowOff>
    </xdr:from>
    <xdr:to>
      <xdr:col>15</xdr:col>
      <xdr:colOff>101600</xdr:colOff>
      <xdr:row>63</xdr:row>
      <xdr:rowOff>96520</xdr:rowOff>
    </xdr:to>
    <xdr:sp macro="" textlink="">
      <xdr:nvSpPr>
        <xdr:cNvPr id="191" name="楕円 190">
          <a:extLst>
            <a:ext uri="{FF2B5EF4-FFF2-40B4-BE49-F238E27FC236}">
              <a16:creationId xmlns:a16="http://schemas.microsoft.com/office/drawing/2014/main" id="{EDE0D7D7-C853-4A70-89B8-8F95BDE04FC3}"/>
            </a:ext>
          </a:extLst>
        </xdr:cNvPr>
        <xdr:cNvSpPr/>
      </xdr:nvSpPr>
      <xdr:spPr>
        <a:xfrm>
          <a:off x="2571750" y="1080008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45720</xdr:rowOff>
    </xdr:from>
    <xdr:to>
      <xdr:col>19</xdr:col>
      <xdr:colOff>177800</xdr:colOff>
      <xdr:row>63</xdr:row>
      <xdr:rowOff>55245</xdr:rowOff>
    </xdr:to>
    <xdr:cxnSp macro="">
      <xdr:nvCxnSpPr>
        <xdr:cNvPr id="192" name="直線コネクタ 191">
          <a:extLst>
            <a:ext uri="{FF2B5EF4-FFF2-40B4-BE49-F238E27FC236}">
              <a16:creationId xmlns:a16="http://schemas.microsoft.com/office/drawing/2014/main" id="{611284EB-CAF3-43AA-A3D5-04FC16550D69}"/>
            </a:ext>
          </a:extLst>
        </xdr:cNvPr>
        <xdr:cNvCxnSpPr/>
      </xdr:nvCxnSpPr>
      <xdr:spPr>
        <a:xfrm>
          <a:off x="2626360" y="10848975"/>
          <a:ext cx="80518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2540</xdr:rowOff>
    </xdr:from>
    <xdr:to>
      <xdr:col>10</xdr:col>
      <xdr:colOff>165100</xdr:colOff>
      <xdr:row>63</xdr:row>
      <xdr:rowOff>104140</xdr:rowOff>
    </xdr:to>
    <xdr:sp macro="" textlink="">
      <xdr:nvSpPr>
        <xdr:cNvPr id="193" name="楕円 192">
          <a:extLst>
            <a:ext uri="{FF2B5EF4-FFF2-40B4-BE49-F238E27FC236}">
              <a16:creationId xmlns:a16="http://schemas.microsoft.com/office/drawing/2014/main" id="{1AE8B47D-1FC9-43F2-882F-1D4F54633411}"/>
            </a:ext>
          </a:extLst>
        </xdr:cNvPr>
        <xdr:cNvSpPr/>
      </xdr:nvSpPr>
      <xdr:spPr>
        <a:xfrm>
          <a:off x="1774190" y="1080389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45720</xdr:rowOff>
    </xdr:from>
    <xdr:to>
      <xdr:col>15</xdr:col>
      <xdr:colOff>50800</xdr:colOff>
      <xdr:row>63</xdr:row>
      <xdr:rowOff>53340</xdr:rowOff>
    </xdr:to>
    <xdr:cxnSp macro="">
      <xdr:nvCxnSpPr>
        <xdr:cNvPr id="194" name="直線コネクタ 193">
          <a:extLst>
            <a:ext uri="{FF2B5EF4-FFF2-40B4-BE49-F238E27FC236}">
              <a16:creationId xmlns:a16="http://schemas.microsoft.com/office/drawing/2014/main" id="{061C12A2-594E-4DBB-9971-F2069CBEE05F}"/>
            </a:ext>
          </a:extLst>
        </xdr:cNvPr>
        <xdr:cNvCxnSpPr/>
      </xdr:nvCxnSpPr>
      <xdr:spPr>
        <a:xfrm flipV="1">
          <a:off x="1828800" y="10848975"/>
          <a:ext cx="7975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154940</xdr:rowOff>
    </xdr:from>
    <xdr:to>
      <xdr:col>6</xdr:col>
      <xdr:colOff>38100</xdr:colOff>
      <xdr:row>63</xdr:row>
      <xdr:rowOff>85090</xdr:rowOff>
    </xdr:to>
    <xdr:sp macro="" textlink="">
      <xdr:nvSpPr>
        <xdr:cNvPr id="195" name="楕円 194">
          <a:extLst>
            <a:ext uri="{FF2B5EF4-FFF2-40B4-BE49-F238E27FC236}">
              <a16:creationId xmlns:a16="http://schemas.microsoft.com/office/drawing/2014/main" id="{D69C0FCE-9AD2-48E7-A1F3-C3E932BA62DD}"/>
            </a:ext>
          </a:extLst>
        </xdr:cNvPr>
        <xdr:cNvSpPr/>
      </xdr:nvSpPr>
      <xdr:spPr>
        <a:xfrm>
          <a:off x="988060" y="1078484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34290</xdr:rowOff>
    </xdr:from>
    <xdr:to>
      <xdr:col>10</xdr:col>
      <xdr:colOff>114300</xdr:colOff>
      <xdr:row>63</xdr:row>
      <xdr:rowOff>53340</xdr:rowOff>
    </xdr:to>
    <xdr:cxnSp macro="">
      <xdr:nvCxnSpPr>
        <xdr:cNvPr id="196" name="直線コネクタ 195">
          <a:extLst>
            <a:ext uri="{FF2B5EF4-FFF2-40B4-BE49-F238E27FC236}">
              <a16:creationId xmlns:a16="http://schemas.microsoft.com/office/drawing/2014/main" id="{713AB9BB-E24A-41A4-95A5-DF76381FFC72}"/>
            </a:ext>
          </a:extLst>
        </xdr:cNvPr>
        <xdr:cNvCxnSpPr/>
      </xdr:nvCxnSpPr>
      <xdr:spPr>
        <a:xfrm>
          <a:off x="1031240" y="10835640"/>
          <a:ext cx="7975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38752</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F5C3177E-B74F-41E1-B802-61948458D192}"/>
            </a:ext>
          </a:extLst>
        </xdr:cNvPr>
        <xdr:cNvSpPr txBox="1"/>
      </xdr:nvSpPr>
      <xdr:spPr>
        <a:xfrm>
          <a:off x="3239144" y="10497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168292</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BF17DFD8-ADDE-4234-AA4D-142BA5FD86F4}"/>
            </a:ext>
          </a:extLst>
        </xdr:cNvPr>
        <xdr:cNvSpPr txBox="1"/>
      </xdr:nvSpPr>
      <xdr:spPr>
        <a:xfrm>
          <a:off x="2439044" y="1045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145432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34926C7A-5310-41CE-9E7B-FE53BEA6D9E3}"/>
            </a:ext>
          </a:extLst>
        </xdr:cNvPr>
        <xdr:cNvSpPr txBox="1"/>
      </xdr:nvSpPr>
      <xdr:spPr>
        <a:xfrm>
          <a:off x="1641484" y="1043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95902</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2FAC8D36-3818-4806-BEC9-0C9DFD7B876A}"/>
            </a:ext>
          </a:extLst>
        </xdr:cNvPr>
        <xdr:cNvSpPr txBox="1"/>
      </xdr:nvSpPr>
      <xdr:spPr>
        <a:xfrm>
          <a:off x="855354" y="1037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97172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B7A1A974-779F-417A-AE26-833614D9111F}"/>
            </a:ext>
          </a:extLst>
        </xdr:cNvPr>
        <xdr:cNvSpPr txBox="1"/>
      </xdr:nvSpPr>
      <xdr:spPr>
        <a:xfrm>
          <a:off x="3239144" y="1089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87647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494B5D7-BA50-4277-9076-33F5B9D6AA73}"/>
            </a:ext>
          </a:extLst>
        </xdr:cNvPr>
        <xdr:cNvSpPr txBox="1"/>
      </xdr:nvSpPr>
      <xdr:spPr>
        <a:xfrm>
          <a:off x="2439044"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95267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8B9CD279-1482-4032-83CE-2B5051FB3307}"/>
            </a:ext>
          </a:extLst>
        </xdr:cNvPr>
        <xdr:cNvSpPr txBox="1"/>
      </xdr:nvSpPr>
      <xdr:spPr>
        <a:xfrm>
          <a:off x="1641484"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76217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6F28C1CB-569C-4212-A87F-0510DEC5F457}"/>
            </a:ext>
          </a:extLst>
        </xdr:cNvPr>
        <xdr:cNvSpPr txBox="1"/>
      </xdr:nvSpPr>
      <xdr:spPr>
        <a:xfrm>
          <a:off x="85535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48B71D79-84F7-4896-B444-6815E5C46157}"/>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53902404-D8BA-4E2B-BBDA-E090A77C6367}"/>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406FB3F2-F705-4D8E-BE05-DB5FDB6FA08A}"/>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BEC3E183-71D7-4A11-A134-20199879104E}"/>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FD579E94-841D-4A44-9B7F-8577C6891F9F}"/>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DF81EDA8-D56D-40C2-8C06-7076C13039E5}"/>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DD8C3A08-6B6C-4C7D-8301-B2DC1C734674}"/>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C2C28518-5EF7-49B8-B8B7-C75B25DFC759}"/>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AA9A6087-1598-4356-BF9B-B5ED4B8C0E13}"/>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D12D1BCB-9826-4AAF-84BC-E00ADC133367}"/>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4AAE6A9B-A655-417B-85FC-3CEB455F1E09}"/>
            </a:ext>
          </a:extLst>
        </xdr:cNvPr>
        <xdr:cNvCxnSpPr/>
      </xdr:nvCxnSpPr>
      <xdr:spPr>
        <a:xfrm>
          <a:off x="5960110" y="1097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a:extLst>
            <a:ext uri="{FF2B5EF4-FFF2-40B4-BE49-F238E27FC236}">
              <a16:creationId xmlns:a16="http://schemas.microsoft.com/office/drawing/2014/main" id="{FBDB3018-033B-4505-9AB7-CEDBD6E9C554}"/>
            </a:ext>
          </a:extLst>
        </xdr:cNvPr>
        <xdr:cNvSpPr txBox="1"/>
      </xdr:nvSpPr>
      <xdr:spPr>
        <a:xfrm>
          <a:off x="5724659" y="108286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53F701BD-0697-474A-AC86-B1A4F7088E6E}"/>
            </a:ext>
          </a:extLst>
        </xdr:cNvPr>
        <xdr:cNvCxnSpPr/>
      </xdr:nvCxnSpPr>
      <xdr:spPr>
        <a:xfrm>
          <a:off x="5960110" y="1051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a:extLst>
            <a:ext uri="{FF2B5EF4-FFF2-40B4-BE49-F238E27FC236}">
              <a16:creationId xmlns:a16="http://schemas.microsoft.com/office/drawing/2014/main" id="{4FD46258-B04F-49EC-8174-F1F1BF8DEB57}"/>
            </a:ext>
          </a:extLst>
        </xdr:cNvPr>
        <xdr:cNvSpPr txBox="1"/>
      </xdr:nvSpPr>
      <xdr:spPr>
        <a:xfrm>
          <a:off x="5416126" y="103752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1F246D34-D75C-4D47-802F-B29013E4A480}"/>
            </a:ext>
          </a:extLst>
        </xdr:cNvPr>
        <xdr:cNvCxnSpPr/>
      </xdr:nvCxnSpPr>
      <xdr:spPr>
        <a:xfrm>
          <a:off x="5960110" y="1005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0" name="テキスト ボックス 219">
          <a:extLst>
            <a:ext uri="{FF2B5EF4-FFF2-40B4-BE49-F238E27FC236}">
              <a16:creationId xmlns:a16="http://schemas.microsoft.com/office/drawing/2014/main" id="{8BEF08E6-B68E-4D48-BEE2-F297FE3F0761}"/>
            </a:ext>
          </a:extLst>
        </xdr:cNvPr>
        <xdr:cNvSpPr txBox="1"/>
      </xdr:nvSpPr>
      <xdr:spPr>
        <a:xfrm>
          <a:off x="5331688" y="99142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BBC52903-7FA9-49D2-B69A-8068B930F26B}"/>
            </a:ext>
          </a:extLst>
        </xdr:cNvPr>
        <xdr:cNvCxnSpPr/>
      </xdr:nvCxnSpPr>
      <xdr:spPr>
        <a:xfrm>
          <a:off x="5960110" y="960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2" name="テキスト ボックス 221">
          <a:extLst>
            <a:ext uri="{FF2B5EF4-FFF2-40B4-BE49-F238E27FC236}">
              <a16:creationId xmlns:a16="http://schemas.microsoft.com/office/drawing/2014/main" id="{7991C688-2AFF-4F7D-AB07-CC17B55EA61A}"/>
            </a:ext>
          </a:extLst>
        </xdr:cNvPr>
        <xdr:cNvSpPr txBox="1"/>
      </xdr:nvSpPr>
      <xdr:spPr>
        <a:xfrm>
          <a:off x="5331688" y="94570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1060AB75-E388-4B2B-84FC-6A02293FD50C}"/>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a:extLst>
            <a:ext uri="{FF2B5EF4-FFF2-40B4-BE49-F238E27FC236}">
              <a16:creationId xmlns:a16="http://schemas.microsoft.com/office/drawing/2014/main" id="{5BF88E6A-4259-4690-82CB-73D2E3ED8B51}"/>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1DC334EF-6A42-4848-9615-4A40DCDFB5F8}"/>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91526</xdr:rowOff>
    </xdr:from>
    <xdr:to>
      <xdr:col>54</xdr:col>
      <xdr:colOff>189865</xdr:colOff>
      <xdr:row>63</xdr:row>
      <xdr:rowOff>156584</xdr:rowOff>
    </xdr:to>
    <xdr:cxnSp macro="">
      <xdr:nvCxnSpPr>
        <xdr:cNvPr id="226" name="直線コネクタ 225">
          <a:extLst>
            <a:ext uri="{FF2B5EF4-FFF2-40B4-BE49-F238E27FC236}">
              <a16:creationId xmlns:a16="http://schemas.microsoft.com/office/drawing/2014/main" id="{12261E73-AD27-492C-BCC5-DC8450ED637C}"/>
            </a:ext>
          </a:extLst>
        </xdr:cNvPr>
        <xdr:cNvCxnSpPr/>
      </xdr:nvCxnSpPr>
      <xdr:spPr>
        <a:xfrm flipV="1">
          <a:off x="9429115" y="9525086"/>
          <a:ext cx="0" cy="143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160411</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84B6E494-575C-4411-A6CA-E26B7D825965}"/>
            </a:ext>
          </a:extLst>
        </xdr:cNvPr>
        <xdr:cNvSpPr txBox="1"/>
      </xdr:nvSpPr>
      <xdr:spPr>
        <a:xfrm>
          <a:off x="9467850" y="1096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156584</xdr:rowOff>
    </xdr:from>
    <xdr:to>
      <xdr:col>55</xdr:col>
      <xdr:colOff>88900</xdr:colOff>
      <xdr:row>63</xdr:row>
      <xdr:rowOff>156584</xdr:rowOff>
    </xdr:to>
    <xdr:cxnSp macro="">
      <xdr:nvCxnSpPr>
        <xdr:cNvPr id="228" name="直線コネクタ 227">
          <a:extLst>
            <a:ext uri="{FF2B5EF4-FFF2-40B4-BE49-F238E27FC236}">
              <a16:creationId xmlns:a16="http://schemas.microsoft.com/office/drawing/2014/main" id="{45E7C99D-06B4-448B-8083-584091A880A0}"/>
            </a:ext>
          </a:extLst>
        </xdr:cNvPr>
        <xdr:cNvCxnSpPr/>
      </xdr:nvCxnSpPr>
      <xdr:spPr>
        <a:xfrm>
          <a:off x="9356090" y="1095983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38203</xdr:rowOff>
    </xdr:from>
    <xdr:ext cx="690189" cy="259045"/>
    <xdr:sp macro="" textlink="">
      <xdr:nvSpPr>
        <xdr:cNvPr id="229" name="【橋りょう・トンネル】&#10;一人当たり有形固定資産（償却資産）額最大値テキスト">
          <a:extLst>
            <a:ext uri="{FF2B5EF4-FFF2-40B4-BE49-F238E27FC236}">
              <a16:creationId xmlns:a16="http://schemas.microsoft.com/office/drawing/2014/main" id="{51FCCE2C-01F6-4FAC-987B-D194C6CC6FDA}"/>
            </a:ext>
          </a:extLst>
        </xdr:cNvPr>
        <xdr:cNvSpPr txBox="1"/>
      </xdr:nvSpPr>
      <xdr:spPr>
        <a:xfrm>
          <a:off x="9467850" y="9296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91526</xdr:rowOff>
    </xdr:from>
    <xdr:to>
      <xdr:col>55</xdr:col>
      <xdr:colOff>88900</xdr:colOff>
      <xdr:row>55</xdr:row>
      <xdr:rowOff>91526</xdr:rowOff>
    </xdr:to>
    <xdr:cxnSp macro="">
      <xdr:nvCxnSpPr>
        <xdr:cNvPr id="230" name="直線コネクタ 229">
          <a:extLst>
            <a:ext uri="{FF2B5EF4-FFF2-40B4-BE49-F238E27FC236}">
              <a16:creationId xmlns:a16="http://schemas.microsoft.com/office/drawing/2014/main" id="{B687AF44-FE5B-4B37-BEEF-6FB3DE8B83B5}"/>
            </a:ext>
          </a:extLst>
        </xdr:cNvPr>
        <xdr:cNvCxnSpPr/>
      </xdr:nvCxnSpPr>
      <xdr:spPr>
        <a:xfrm>
          <a:off x="9356090" y="952508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121179</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CC9FCB35-43E1-4E66-988A-1016ABA9DF53}"/>
            </a:ext>
          </a:extLst>
        </xdr:cNvPr>
        <xdr:cNvSpPr txBox="1"/>
      </xdr:nvSpPr>
      <xdr:spPr>
        <a:xfrm>
          <a:off x="9467850" y="10581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142752</xdr:rowOff>
    </xdr:from>
    <xdr:to>
      <xdr:col>55</xdr:col>
      <xdr:colOff>50800</xdr:colOff>
      <xdr:row>62</xdr:row>
      <xdr:rowOff>72902</xdr:rowOff>
    </xdr:to>
    <xdr:sp macro="" textlink="">
      <xdr:nvSpPr>
        <xdr:cNvPr id="232" name="フローチャート: 判断 231">
          <a:extLst>
            <a:ext uri="{FF2B5EF4-FFF2-40B4-BE49-F238E27FC236}">
              <a16:creationId xmlns:a16="http://schemas.microsoft.com/office/drawing/2014/main" id="{D785F9B6-22B5-426B-82D0-844697FD9DA7}"/>
            </a:ext>
          </a:extLst>
        </xdr:cNvPr>
        <xdr:cNvSpPr/>
      </xdr:nvSpPr>
      <xdr:spPr>
        <a:xfrm>
          <a:off x="9394190" y="10599297"/>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154739</xdr:rowOff>
    </xdr:from>
    <xdr:to>
      <xdr:col>50</xdr:col>
      <xdr:colOff>165100</xdr:colOff>
      <xdr:row>62</xdr:row>
      <xdr:rowOff>84889</xdr:rowOff>
    </xdr:to>
    <xdr:sp macro="" textlink="">
      <xdr:nvSpPr>
        <xdr:cNvPr id="233" name="フローチャート: 判断 232">
          <a:extLst>
            <a:ext uri="{FF2B5EF4-FFF2-40B4-BE49-F238E27FC236}">
              <a16:creationId xmlns:a16="http://schemas.microsoft.com/office/drawing/2014/main" id="{B40B648E-93F3-4A88-ABD0-8464EB2F80B5}"/>
            </a:ext>
          </a:extLst>
        </xdr:cNvPr>
        <xdr:cNvSpPr/>
      </xdr:nvSpPr>
      <xdr:spPr>
        <a:xfrm>
          <a:off x="8632190" y="1061318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151342</xdr:rowOff>
    </xdr:from>
    <xdr:to>
      <xdr:col>46</xdr:col>
      <xdr:colOff>38100</xdr:colOff>
      <xdr:row>62</xdr:row>
      <xdr:rowOff>81492</xdr:rowOff>
    </xdr:to>
    <xdr:sp macro="" textlink="">
      <xdr:nvSpPr>
        <xdr:cNvPr id="234" name="フローチャート: 判断 233">
          <a:extLst>
            <a:ext uri="{FF2B5EF4-FFF2-40B4-BE49-F238E27FC236}">
              <a16:creationId xmlns:a16="http://schemas.microsoft.com/office/drawing/2014/main" id="{92F8495C-04E2-4ED5-B954-F3505406994A}"/>
            </a:ext>
          </a:extLst>
        </xdr:cNvPr>
        <xdr:cNvSpPr/>
      </xdr:nvSpPr>
      <xdr:spPr>
        <a:xfrm>
          <a:off x="7846060" y="1060979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159878</xdr:rowOff>
    </xdr:from>
    <xdr:to>
      <xdr:col>41</xdr:col>
      <xdr:colOff>101600</xdr:colOff>
      <xdr:row>62</xdr:row>
      <xdr:rowOff>90028</xdr:rowOff>
    </xdr:to>
    <xdr:sp macro="" textlink="">
      <xdr:nvSpPr>
        <xdr:cNvPr id="235" name="フローチャート: 判断 234">
          <a:extLst>
            <a:ext uri="{FF2B5EF4-FFF2-40B4-BE49-F238E27FC236}">
              <a16:creationId xmlns:a16="http://schemas.microsoft.com/office/drawing/2014/main" id="{C966DA99-2C6D-4966-8552-F872C91E864B}"/>
            </a:ext>
          </a:extLst>
        </xdr:cNvPr>
        <xdr:cNvSpPr/>
      </xdr:nvSpPr>
      <xdr:spPr>
        <a:xfrm>
          <a:off x="7029450" y="1062023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11171</xdr:rowOff>
    </xdr:from>
    <xdr:to>
      <xdr:col>36</xdr:col>
      <xdr:colOff>165100</xdr:colOff>
      <xdr:row>62</xdr:row>
      <xdr:rowOff>112771</xdr:rowOff>
    </xdr:to>
    <xdr:sp macro="" textlink="">
      <xdr:nvSpPr>
        <xdr:cNvPr id="236" name="フローチャート: 判断 235">
          <a:extLst>
            <a:ext uri="{FF2B5EF4-FFF2-40B4-BE49-F238E27FC236}">
              <a16:creationId xmlns:a16="http://schemas.microsoft.com/office/drawing/2014/main" id="{F537BDA5-DFA7-4A68-A2D9-677C01E254C5}"/>
            </a:ext>
          </a:extLst>
        </xdr:cNvPr>
        <xdr:cNvSpPr/>
      </xdr:nvSpPr>
      <xdr:spPr>
        <a:xfrm>
          <a:off x="6231890" y="1064297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C79A783E-4532-4FCE-9756-450D4B4EA53D}"/>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FA0DA14-7EE2-44DB-8949-139B95023A91}"/>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800B213-78FA-4045-B914-AC87C33CB7AE}"/>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70A347E-41B4-4ABF-AEF4-E0716255FDCF}"/>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7D21AF4-6C3E-4B58-83E4-7F1BF384B41B}"/>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85482</xdr:rowOff>
    </xdr:from>
    <xdr:to>
      <xdr:col>55</xdr:col>
      <xdr:colOff>50800</xdr:colOff>
      <xdr:row>61</xdr:row>
      <xdr:rowOff>15632</xdr:rowOff>
    </xdr:to>
    <xdr:sp macro="" textlink="">
      <xdr:nvSpPr>
        <xdr:cNvPr id="242" name="楕円 241">
          <a:extLst>
            <a:ext uri="{FF2B5EF4-FFF2-40B4-BE49-F238E27FC236}">
              <a16:creationId xmlns:a16="http://schemas.microsoft.com/office/drawing/2014/main" id="{08B3E596-66AE-43DE-BE11-7846E597D6FE}"/>
            </a:ext>
          </a:extLst>
        </xdr:cNvPr>
        <xdr:cNvSpPr/>
      </xdr:nvSpPr>
      <xdr:spPr>
        <a:xfrm>
          <a:off x="9394190" y="10374387"/>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108359</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0ECCD913-D26F-4675-8BD6-B5F70643F3E7}"/>
            </a:ext>
          </a:extLst>
        </xdr:cNvPr>
        <xdr:cNvSpPr txBox="1"/>
      </xdr:nvSpPr>
      <xdr:spPr>
        <a:xfrm>
          <a:off x="9467850" y="10222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91563</xdr:rowOff>
    </xdr:from>
    <xdr:to>
      <xdr:col>50</xdr:col>
      <xdr:colOff>165100</xdr:colOff>
      <xdr:row>61</xdr:row>
      <xdr:rowOff>21713</xdr:rowOff>
    </xdr:to>
    <xdr:sp macro="" textlink="">
      <xdr:nvSpPr>
        <xdr:cNvPr id="244" name="楕円 243">
          <a:extLst>
            <a:ext uri="{FF2B5EF4-FFF2-40B4-BE49-F238E27FC236}">
              <a16:creationId xmlns:a16="http://schemas.microsoft.com/office/drawing/2014/main" id="{31F93755-2E44-4814-9F90-ABFAAA321EA5}"/>
            </a:ext>
          </a:extLst>
        </xdr:cNvPr>
        <xdr:cNvSpPr/>
      </xdr:nvSpPr>
      <xdr:spPr>
        <a:xfrm>
          <a:off x="8632190" y="10382373"/>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136282</xdr:rowOff>
    </xdr:from>
    <xdr:to>
      <xdr:col>55</xdr:col>
      <xdr:colOff>0</xdr:colOff>
      <xdr:row>60</xdr:row>
      <xdr:rowOff>142363</xdr:rowOff>
    </xdr:to>
    <xdr:cxnSp macro="">
      <xdr:nvCxnSpPr>
        <xdr:cNvPr id="245" name="直線コネクタ 244">
          <a:extLst>
            <a:ext uri="{FF2B5EF4-FFF2-40B4-BE49-F238E27FC236}">
              <a16:creationId xmlns:a16="http://schemas.microsoft.com/office/drawing/2014/main" id="{DFA6E802-7546-44C0-94C4-166B68B7A99A}"/>
            </a:ext>
          </a:extLst>
        </xdr:cNvPr>
        <xdr:cNvCxnSpPr/>
      </xdr:nvCxnSpPr>
      <xdr:spPr>
        <a:xfrm flipV="1">
          <a:off x="8686800" y="10419472"/>
          <a:ext cx="742950" cy="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95269</xdr:rowOff>
    </xdr:from>
    <xdr:to>
      <xdr:col>46</xdr:col>
      <xdr:colOff>38100</xdr:colOff>
      <xdr:row>61</xdr:row>
      <xdr:rowOff>25419</xdr:rowOff>
    </xdr:to>
    <xdr:sp macro="" textlink="">
      <xdr:nvSpPr>
        <xdr:cNvPr id="246" name="楕円 245">
          <a:extLst>
            <a:ext uri="{FF2B5EF4-FFF2-40B4-BE49-F238E27FC236}">
              <a16:creationId xmlns:a16="http://schemas.microsoft.com/office/drawing/2014/main" id="{70957818-B412-457A-9B68-05DBB21491C4}"/>
            </a:ext>
          </a:extLst>
        </xdr:cNvPr>
        <xdr:cNvSpPr/>
      </xdr:nvSpPr>
      <xdr:spPr>
        <a:xfrm>
          <a:off x="7846060" y="103784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142363</xdr:rowOff>
    </xdr:from>
    <xdr:to>
      <xdr:col>50</xdr:col>
      <xdr:colOff>114300</xdr:colOff>
      <xdr:row>60</xdr:row>
      <xdr:rowOff>146069</xdr:rowOff>
    </xdr:to>
    <xdr:cxnSp macro="">
      <xdr:nvCxnSpPr>
        <xdr:cNvPr id="247" name="直線コネクタ 246">
          <a:extLst>
            <a:ext uri="{FF2B5EF4-FFF2-40B4-BE49-F238E27FC236}">
              <a16:creationId xmlns:a16="http://schemas.microsoft.com/office/drawing/2014/main" id="{AF8D66E7-3EAB-465D-8652-3890913A8917}"/>
            </a:ext>
          </a:extLst>
        </xdr:cNvPr>
        <xdr:cNvCxnSpPr/>
      </xdr:nvCxnSpPr>
      <xdr:spPr>
        <a:xfrm flipV="1">
          <a:off x="7889240" y="10427458"/>
          <a:ext cx="797560" cy="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114793</xdr:rowOff>
    </xdr:from>
    <xdr:to>
      <xdr:col>41</xdr:col>
      <xdr:colOff>101600</xdr:colOff>
      <xdr:row>61</xdr:row>
      <xdr:rowOff>44943</xdr:rowOff>
    </xdr:to>
    <xdr:sp macro="" textlink="">
      <xdr:nvSpPr>
        <xdr:cNvPr id="248" name="楕円 247">
          <a:extLst>
            <a:ext uri="{FF2B5EF4-FFF2-40B4-BE49-F238E27FC236}">
              <a16:creationId xmlns:a16="http://schemas.microsoft.com/office/drawing/2014/main" id="{AA38821C-970A-427A-969E-749B159BB2CE}"/>
            </a:ext>
          </a:extLst>
        </xdr:cNvPr>
        <xdr:cNvSpPr/>
      </xdr:nvSpPr>
      <xdr:spPr>
        <a:xfrm>
          <a:off x="7029450" y="1040179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146069</xdr:rowOff>
    </xdr:from>
    <xdr:to>
      <xdr:col>45</xdr:col>
      <xdr:colOff>177800</xdr:colOff>
      <xdr:row>60</xdr:row>
      <xdr:rowOff>165593</xdr:rowOff>
    </xdr:to>
    <xdr:cxnSp macro="">
      <xdr:nvCxnSpPr>
        <xdr:cNvPr id="249" name="直線コネクタ 248">
          <a:extLst>
            <a:ext uri="{FF2B5EF4-FFF2-40B4-BE49-F238E27FC236}">
              <a16:creationId xmlns:a16="http://schemas.microsoft.com/office/drawing/2014/main" id="{C285FA31-55EB-4F34-9F7B-E06D077FB122}"/>
            </a:ext>
          </a:extLst>
        </xdr:cNvPr>
        <xdr:cNvCxnSpPr/>
      </xdr:nvCxnSpPr>
      <xdr:spPr>
        <a:xfrm flipV="1">
          <a:off x="7084060" y="10431164"/>
          <a:ext cx="805180" cy="2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123878</xdr:rowOff>
    </xdr:from>
    <xdr:to>
      <xdr:col>36</xdr:col>
      <xdr:colOff>165100</xdr:colOff>
      <xdr:row>61</xdr:row>
      <xdr:rowOff>54028</xdr:rowOff>
    </xdr:to>
    <xdr:sp macro="" textlink="">
      <xdr:nvSpPr>
        <xdr:cNvPr id="250" name="楕円 249">
          <a:extLst>
            <a:ext uri="{FF2B5EF4-FFF2-40B4-BE49-F238E27FC236}">
              <a16:creationId xmlns:a16="http://schemas.microsoft.com/office/drawing/2014/main" id="{3695E213-E208-457B-A97F-D3FC58AB31DE}"/>
            </a:ext>
          </a:extLst>
        </xdr:cNvPr>
        <xdr:cNvSpPr/>
      </xdr:nvSpPr>
      <xdr:spPr>
        <a:xfrm>
          <a:off x="6231890" y="1041278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165593</xdr:rowOff>
    </xdr:from>
    <xdr:to>
      <xdr:col>41</xdr:col>
      <xdr:colOff>50800</xdr:colOff>
      <xdr:row>61</xdr:row>
      <xdr:rowOff>3228</xdr:rowOff>
    </xdr:to>
    <xdr:cxnSp macro="">
      <xdr:nvCxnSpPr>
        <xdr:cNvPr id="251" name="直線コネクタ 250">
          <a:extLst>
            <a:ext uri="{FF2B5EF4-FFF2-40B4-BE49-F238E27FC236}">
              <a16:creationId xmlns:a16="http://schemas.microsoft.com/office/drawing/2014/main" id="{2E41771A-49B1-4D9B-B3CE-A763D0A56DF9}"/>
            </a:ext>
          </a:extLst>
        </xdr:cNvPr>
        <xdr:cNvCxnSpPr/>
      </xdr:nvCxnSpPr>
      <xdr:spPr>
        <a:xfrm flipV="1">
          <a:off x="6286500" y="10456403"/>
          <a:ext cx="797560" cy="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76016</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521FC90A-9792-4CF8-B211-CB5346093E31}"/>
            </a:ext>
          </a:extLst>
        </xdr:cNvPr>
        <xdr:cNvSpPr txBox="1"/>
      </xdr:nvSpPr>
      <xdr:spPr>
        <a:xfrm>
          <a:off x="8401265" y="10705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72619</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DE3034EA-A39E-4BDE-AA12-A4FDFD8CA060}"/>
            </a:ext>
          </a:extLst>
        </xdr:cNvPr>
        <xdr:cNvSpPr txBox="1"/>
      </xdr:nvSpPr>
      <xdr:spPr>
        <a:xfrm>
          <a:off x="7610690" y="1070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81155</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7FD0A48C-228D-4469-BC2C-96C80CDA7DF7}"/>
            </a:ext>
          </a:extLst>
        </xdr:cNvPr>
        <xdr:cNvSpPr txBox="1"/>
      </xdr:nvSpPr>
      <xdr:spPr>
        <a:xfrm>
          <a:off x="6822655" y="1071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103898</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78E76767-322D-4CD0-947B-3DFD0F014968}"/>
            </a:ext>
          </a:extLst>
        </xdr:cNvPr>
        <xdr:cNvSpPr txBox="1"/>
      </xdr:nvSpPr>
      <xdr:spPr>
        <a:xfrm>
          <a:off x="6007950" y="10731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38240</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15E01695-9021-4A2E-B3F2-FC79CA72FE88}"/>
            </a:ext>
          </a:extLst>
        </xdr:cNvPr>
        <xdr:cNvSpPr txBox="1"/>
      </xdr:nvSpPr>
      <xdr:spPr>
        <a:xfrm>
          <a:off x="8401265" y="10153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41946</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4D09AA6C-CAF7-42BC-B1CB-FE7903432C1B}"/>
            </a:ext>
          </a:extLst>
        </xdr:cNvPr>
        <xdr:cNvSpPr txBox="1"/>
      </xdr:nvSpPr>
      <xdr:spPr>
        <a:xfrm>
          <a:off x="7610690" y="10159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61470</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21579F11-BC14-4DC6-A445-DE9595E308A7}"/>
            </a:ext>
          </a:extLst>
        </xdr:cNvPr>
        <xdr:cNvSpPr txBox="1"/>
      </xdr:nvSpPr>
      <xdr:spPr>
        <a:xfrm>
          <a:off x="6822655" y="1017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70555</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CEA1B6BD-3558-4A22-B953-D6B7204E73F9}"/>
            </a:ext>
          </a:extLst>
        </xdr:cNvPr>
        <xdr:cNvSpPr txBox="1"/>
      </xdr:nvSpPr>
      <xdr:spPr>
        <a:xfrm>
          <a:off x="6007950" y="10184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30FACF3B-7CF2-40AE-B1F6-AC4D8A8E1D42}"/>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503905E-7017-42D0-850D-C4A0FA78D12C}"/>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AB03A239-5865-4177-83ED-5BBD6FCBD8F0}"/>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3FFAEFDF-C311-44EA-99B0-68E04C97D61E}"/>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C7C27501-EC5F-4DDE-8B23-CC2F5E0B9ED1}"/>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86618F45-36E0-439F-B3B6-6A775E88FC06}"/>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7BAE7D5E-429B-49D3-A9D9-197C32517AF2}"/>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77DD3E9D-0E67-4A4D-B176-527779F6B91E}"/>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292E99FF-8ACD-46BF-91A6-74E8B38BFD2D}"/>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28E9C168-B884-4FB1-A78E-ED3CD652D2F3}"/>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003FCD15-7CB5-48E3-B6F3-BFF4EC0C454F}"/>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3902D8A2-9CE2-4763-8277-393DF9D66265}"/>
            </a:ext>
          </a:extLst>
        </xdr:cNvPr>
        <xdr:cNvCxnSpPr/>
      </xdr:nvCxnSpPr>
      <xdr:spPr>
        <a:xfrm>
          <a:off x="6858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458D5300-24B1-4FEE-B6F6-9E1AC84C4B16}"/>
            </a:ext>
          </a:extLst>
        </xdr:cNvPr>
        <xdr:cNvSpPr txBox="1"/>
      </xdr:nvSpPr>
      <xdr:spPr>
        <a:xfrm>
          <a:off x="2738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E7382741-67D9-4A46-855F-CF2DCCC7FC5F}"/>
            </a:ext>
          </a:extLst>
        </xdr:cNvPr>
        <xdr:cNvCxnSpPr/>
      </xdr:nvCxnSpPr>
      <xdr:spPr>
        <a:xfrm>
          <a:off x="6858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B2A4175C-7E09-425F-B7BD-70359DBB7836}"/>
            </a:ext>
          </a:extLst>
        </xdr:cNvPr>
        <xdr:cNvSpPr txBox="1"/>
      </xdr:nvSpPr>
      <xdr:spPr>
        <a:xfrm>
          <a:off x="343701" y="1418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DE8F60C7-BC93-42F8-B6EB-6156BE78D0FF}"/>
            </a:ext>
          </a:extLst>
        </xdr:cNvPr>
        <xdr:cNvCxnSpPr/>
      </xdr:nvCxnSpPr>
      <xdr:spPr>
        <a:xfrm>
          <a:off x="6858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BE00919B-1B1A-44F4-918F-86FA22E3D73F}"/>
            </a:ext>
          </a:extLst>
        </xdr:cNvPr>
        <xdr:cNvSpPr txBox="1"/>
      </xdr:nvSpPr>
      <xdr:spPr>
        <a:xfrm>
          <a:off x="343701" y="1372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6945BA52-A505-4F1D-9F70-25193FB5F1FD}"/>
            </a:ext>
          </a:extLst>
        </xdr:cNvPr>
        <xdr:cNvCxnSpPr/>
      </xdr:nvCxnSpPr>
      <xdr:spPr>
        <a:xfrm>
          <a:off x="6858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85C600D1-9759-41E2-A609-1FD938042965}"/>
            </a:ext>
          </a:extLst>
        </xdr:cNvPr>
        <xdr:cNvSpPr txBox="1"/>
      </xdr:nvSpPr>
      <xdr:spPr>
        <a:xfrm>
          <a:off x="343701" y="1326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94F5122C-F6B4-4C61-88C4-B7EF6AD3C6C5}"/>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5D933EFE-1E67-4805-8151-B99A9BB1393A}"/>
            </a:ext>
          </a:extLst>
        </xdr:cNvPr>
        <xdr:cNvSpPr txBox="1"/>
      </xdr:nvSpPr>
      <xdr:spPr>
        <a:xfrm>
          <a:off x="343701" y="1281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43D321E8-900A-404D-BA70-110FA7E71BDD}"/>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28956</xdr:rowOff>
    </xdr:from>
    <xdr:to>
      <xdr:col>24</xdr:col>
      <xdr:colOff>62865</xdr:colOff>
      <xdr:row>86</xdr:row>
      <xdr:rowOff>24385</xdr:rowOff>
    </xdr:to>
    <xdr:cxnSp macro="">
      <xdr:nvCxnSpPr>
        <xdr:cNvPr id="282" name="直線コネクタ 281">
          <a:extLst>
            <a:ext uri="{FF2B5EF4-FFF2-40B4-BE49-F238E27FC236}">
              <a16:creationId xmlns:a16="http://schemas.microsoft.com/office/drawing/2014/main" id="{FB1FF4A4-101D-42AA-8D07-D610F81E62D9}"/>
            </a:ext>
          </a:extLst>
        </xdr:cNvPr>
        <xdr:cNvCxnSpPr/>
      </xdr:nvCxnSpPr>
      <xdr:spPr>
        <a:xfrm flipV="1">
          <a:off x="4173855" y="13571601"/>
          <a:ext cx="0" cy="1193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28212</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6774A9A0-F31A-4421-94FE-9253D57A2CF0}"/>
            </a:ext>
          </a:extLst>
        </xdr:cNvPr>
        <xdr:cNvSpPr txBox="1"/>
      </xdr:nvSpPr>
      <xdr:spPr>
        <a:xfrm>
          <a:off x="4212590" y="1477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24385</xdr:rowOff>
    </xdr:from>
    <xdr:to>
      <xdr:col>24</xdr:col>
      <xdr:colOff>152400</xdr:colOff>
      <xdr:row>86</xdr:row>
      <xdr:rowOff>24385</xdr:rowOff>
    </xdr:to>
    <xdr:cxnSp macro="">
      <xdr:nvCxnSpPr>
        <xdr:cNvPr id="284" name="直線コネクタ 283">
          <a:extLst>
            <a:ext uri="{FF2B5EF4-FFF2-40B4-BE49-F238E27FC236}">
              <a16:creationId xmlns:a16="http://schemas.microsoft.com/office/drawing/2014/main" id="{AD60C182-C9BA-4C28-A4B4-105EB9972FEA}"/>
            </a:ext>
          </a:extLst>
        </xdr:cNvPr>
        <xdr:cNvCxnSpPr/>
      </xdr:nvCxnSpPr>
      <xdr:spPr>
        <a:xfrm>
          <a:off x="4112260" y="14765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147083</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1607D4B2-FB22-4764-9931-4DB8EFBDFB29}"/>
            </a:ext>
          </a:extLst>
        </xdr:cNvPr>
        <xdr:cNvSpPr txBox="1"/>
      </xdr:nvSpPr>
      <xdr:spPr>
        <a:xfrm>
          <a:off x="4212590" y="13346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28956</xdr:rowOff>
    </xdr:from>
    <xdr:to>
      <xdr:col>24</xdr:col>
      <xdr:colOff>152400</xdr:colOff>
      <xdr:row>79</xdr:row>
      <xdr:rowOff>28956</xdr:rowOff>
    </xdr:to>
    <xdr:cxnSp macro="">
      <xdr:nvCxnSpPr>
        <xdr:cNvPr id="286" name="直線コネクタ 285">
          <a:extLst>
            <a:ext uri="{FF2B5EF4-FFF2-40B4-BE49-F238E27FC236}">
              <a16:creationId xmlns:a16="http://schemas.microsoft.com/office/drawing/2014/main" id="{00F4F577-7E3F-4267-9F95-CF187AF0260F}"/>
            </a:ext>
          </a:extLst>
        </xdr:cNvPr>
        <xdr:cNvCxnSpPr/>
      </xdr:nvCxnSpPr>
      <xdr:spPr>
        <a:xfrm>
          <a:off x="4112260" y="135716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117619</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F201C0F3-C2CF-4F61-AACA-492C05006B48}"/>
            </a:ext>
          </a:extLst>
        </xdr:cNvPr>
        <xdr:cNvSpPr txBox="1"/>
      </xdr:nvSpPr>
      <xdr:spPr>
        <a:xfrm>
          <a:off x="4212590" y="14005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94742</xdr:rowOff>
    </xdr:from>
    <xdr:to>
      <xdr:col>24</xdr:col>
      <xdr:colOff>114300</xdr:colOff>
      <xdr:row>83</xdr:row>
      <xdr:rowOff>24892</xdr:rowOff>
    </xdr:to>
    <xdr:sp macro="" textlink="">
      <xdr:nvSpPr>
        <xdr:cNvPr id="288" name="フローチャート: 判断 287">
          <a:extLst>
            <a:ext uri="{FF2B5EF4-FFF2-40B4-BE49-F238E27FC236}">
              <a16:creationId xmlns:a16="http://schemas.microsoft.com/office/drawing/2014/main" id="{951C24E0-7DC2-4215-9CC0-E3629C1BD1BE}"/>
            </a:ext>
          </a:extLst>
        </xdr:cNvPr>
        <xdr:cNvSpPr/>
      </xdr:nvSpPr>
      <xdr:spPr>
        <a:xfrm>
          <a:off x="4131310" y="14157452"/>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30735</xdr:rowOff>
    </xdr:from>
    <xdr:to>
      <xdr:col>20</xdr:col>
      <xdr:colOff>38100</xdr:colOff>
      <xdr:row>82</xdr:row>
      <xdr:rowOff>132335</xdr:rowOff>
    </xdr:to>
    <xdr:sp macro="" textlink="">
      <xdr:nvSpPr>
        <xdr:cNvPr id="289" name="フローチャート: 判断 288">
          <a:extLst>
            <a:ext uri="{FF2B5EF4-FFF2-40B4-BE49-F238E27FC236}">
              <a16:creationId xmlns:a16="http://schemas.microsoft.com/office/drawing/2014/main" id="{8226E6A3-79E3-435B-AC85-D619A4323D32}"/>
            </a:ext>
          </a:extLst>
        </xdr:cNvPr>
        <xdr:cNvSpPr/>
      </xdr:nvSpPr>
      <xdr:spPr>
        <a:xfrm>
          <a:off x="3388360" y="1408773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122174</xdr:rowOff>
    </xdr:from>
    <xdr:to>
      <xdr:col>15</xdr:col>
      <xdr:colOff>101600</xdr:colOff>
      <xdr:row>82</xdr:row>
      <xdr:rowOff>52324</xdr:rowOff>
    </xdr:to>
    <xdr:sp macro="" textlink="">
      <xdr:nvSpPr>
        <xdr:cNvPr id="290" name="フローチャート: 判断 289">
          <a:extLst>
            <a:ext uri="{FF2B5EF4-FFF2-40B4-BE49-F238E27FC236}">
              <a16:creationId xmlns:a16="http://schemas.microsoft.com/office/drawing/2014/main" id="{9D9E32DF-7D69-4781-A6B8-42474731E9B8}"/>
            </a:ext>
          </a:extLst>
        </xdr:cNvPr>
        <xdr:cNvSpPr/>
      </xdr:nvSpPr>
      <xdr:spPr>
        <a:xfrm>
          <a:off x="2571750" y="1401152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103887</xdr:rowOff>
    </xdr:from>
    <xdr:to>
      <xdr:col>10</xdr:col>
      <xdr:colOff>165100</xdr:colOff>
      <xdr:row>82</xdr:row>
      <xdr:rowOff>34037</xdr:rowOff>
    </xdr:to>
    <xdr:sp macro="" textlink="">
      <xdr:nvSpPr>
        <xdr:cNvPr id="291" name="フローチャート: 判断 290">
          <a:extLst>
            <a:ext uri="{FF2B5EF4-FFF2-40B4-BE49-F238E27FC236}">
              <a16:creationId xmlns:a16="http://schemas.microsoft.com/office/drawing/2014/main" id="{5F986010-F383-4AD3-B4C1-8BB4BF1023E2}"/>
            </a:ext>
          </a:extLst>
        </xdr:cNvPr>
        <xdr:cNvSpPr/>
      </xdr:nvSpPr>
      <xdr:spPr>
        <a:xfrm>
          <a:off x="1774190" y="13989432"/>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158750</xdr:rowOff>
    </xdr:from>
    <xdr:to>
      <xdr:col>6</xdr:col>
      <xdr:colOff>38100</xdr:colOff>
      <xdr:row>82</xdr:row>
      <xdr:rowOff>88900</xdr:rowOff>
    </xdr:to>
    <xdr:sp macro="" textlink="">
      <xdr:nvSpPr>
        <xdr:cNvPr id="292" name="フローチャート: 判断 291">
          <a:extLst>
            <a:ext uri="{FF2B5EF4-FFF2-40B4-BE49-F238E27FC236}">
              <a16:creationId xmlns:a16="http://schemas.microsoft.com/office/drawing/2014/main" id="{1E7468F2-7F5F-4F06-8985-D9130856C0E3}"/>
            </a:ext>
          </a:extLst>
        </xdr:cNvPr>
        <xdr:cNvSpPr/>
      </xdr:nvSpPr>
      <xdr:spPr>
        <a:xfrm>
          <a:off x="988060" y="140481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4A067D0C-9B70-4C23-B22C-5D16EDD6EFE5}"/>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EA1EA023-BB46-460D-AE9B-7820EEB0BD2B}"/>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54B3EE97-67DB-4210-A6B8-920967BFD1AC}"/>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1B2068A2-2318-467E-82B9-CAB9D6F18155}"/>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862D26C8-AACF-44D1-8A69-DCFBAB709DF4}"/>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37592</xdr:rowOff>
    </xdr:from>
    <xdr:to>
      <xdr:col>24</xdr:col>
      <xdr:colOff>114300</xdr:colOff>
      <xdr:row>83</xdr:row>
      <xdr:rowOff>139192</xdr:rowOff>
    </xdr:to>
    <xdr:sp macro="" textlink="">
      <xdr:nvSpPr>
        <xdr:cNvPr id="298" name="楕円 297">
          <a:extLst>
            <a:ext uri="{FF2B5EF4-FFF2-40B4-BE49-F238E27FC236}">
              <a16:creationId xmlns:a16="http://schemas.microsoft.com/office/drawing/2014/main" id="{6F881B47-CBF9-46BA-B9BF-01F1A0DDDDFB}"/>
            </a:ext>
          </a:extLst>
        </xdr:cNvPr>
        <xdr:cNvSpPr/>
      </xdr:nvSpPr>
      <xdr:spPr>
        <a:xfrm>
          <a:off x="4131310" y="1426794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16019</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72121EED-3D52-4BCA-A5BA-A237BC24A9CB}"/>
            </a:ext>
          </a:extLst>
        </xdr:cNvPr>
        <xdr:cNvSpPr txBox="1"/>
      </xdr:nvSpPr>
      <xdr:spPr>
        <a:xfrm>
          <a:off x="4212590" y="1425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161037</xdr:rowOff>
    </xdr:from>
    <xdr:to>
      <xdr:col>20</xdr:col>
      <xdr:colOff>38100</xdr:colOff>
      <xdr:row>83</xdr:row>
      <xdr:rowOff>91187</xdr:rowOff>
    </xdr:to>
    <xdr:sp macro="" textlink="">
      <xdr:nvSpPr>
        <xdr:cNvPr id="300" name="楕円 299">
          <a:extLst>
            <a:ext uri="{FF2B5EF4-FFF2-40B4-BE49-F238E27FC236}">
              <a16:creationId xmlns:a16="http://schemas.microsoft.com/office/drawing/2014/main" id="{2E56943C-86D7-4A19-890E-F4DC2CA0E97D}"/>
            </a:ext>
          </a:extLst>
        </xdr:cNvPr>
        <xdr:cNvSpPr/>
      </xdr:nvSpPr>
      <xdr:spPr>
        <a:xfrm>
          <a:off x="3388360" y="1422184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40387</xdr:rowOff>
    </xdr:from>
    <xdr:to>
      <xdr:col>24</xdr:col>
      <xdr:colOff>63500</xdr:colOff>
      <xdr:row>83</xdr:row>
      <xdr:rowOff>88392</xdr:rowOff>
    </xdr:to>
    <xdr:cxnSp macro="">
      <xdr:nvCxnSpPr>
        <xdr:cNvPr id="301" name="直線コネクタ 300">
          <a:extLst>
            <a:ext uri="{FF2B5EF4-FFF2-40B4-BE49-F238E27FC236}">
              <a16:creationId xmlns:a16="http://schemas.microsoft.com/office/drawing/2014/main" id="{DF23BB74-E4F5-4463-8831-51A99870DC74}"/>
            </a:ext>
          </a:extLst>
        </xdr:cNvPr>
        <xdr:cNvCxnSpPr/>
      </xdr:nvCxnSpPr>
      <xdr:spPr>
        <a:xfrm>
          <a:off x="3431540" y="14270737"/>
          <a:ext cx="742950" cy="5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113030</xdr:rowOff>
    </xdr:from>
    <xdr:to>
      <xdr:col>15</xdr:col>
      <xdr:colOff>101600</xdr:colOff>
      <xdr:row>83</xdr:row>
      <xdr:rowOff>43180</xdr:rowOff>
    </xdr:to>
    <xdr:sp macro="" textlink="">
      <xdr:nvSpPr>
        <xdr:cNvPr id="302" name="楕円 301">
          <a:extLst>
            <a:ext uri="{FF2B5EF4-FFF2-40B4-BE49-F238E27FC236}">
              <a16:creationId xmlns:a16="http://schemas.microsoft.com/office/drawing/2014/main" id="{5E573C4C-AB50-40EB-BE81-EF0D3527EADE}"/>
            </a:ext>
          </a:extLst>
        </xdr:cNvPr>
        <xdr:cNvSpPr/>
      </xdr:nvSpPr>
      <xdr:spPr>
        <a:xfrm>
          <a:off x="2571750" y="141719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163830</xdr:rowOff>
    </xdr:from>
    <xdr:to>
      <xdr:col>19</xdr:col>
      <xdr:colOff>177800</xdr:colOff>
      <xdr:row>83</xdr:row>
      <xdr:rowOff>40387</xdr:rowOff>
    </xdr:to>
    <xdr:cxnSp macro="">
      <xdr:nvCxnSpPr>
        <xdr:cNvPr id="303" name="直線コネクタ 302">
          <a:extLst>
            <a:ext uri="{FF2B5EF4-FFF2-40B4-BE49-F238E27FC236}">
              <a16:creationId xmlns:a16="http://schemas.microsoft.com/office/drawing/2014/main" id="{A965BBE5-729C-4FAC-B4B9-83E20DD862EA}"/>
            </a:ext>
          </a:extLst>
        </xdr:cNvPr>
        <xdr:cNvCxnSpPr/>
      </xdr:nvCxnSpPr>
      <xdr:spPr>
        <a:xfrm>
          <a:off x="2626360" y="14226540"/>
          <a:ext cx="805180" cy="4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81026</xdr:rowOff>
    </xdr:from>
    <xdr:to>
      <xdr:col>10</xdr:col>
      <xdr:colOff>165100</xdr:colOff>
      <xdr:row>83</xdr:row>
      <xdr:rowOff>11176</xdr:rowOff>
    </xdr:to>
    <xdr:sp macro="" textlink="">
      <xdr:nvSpPr>
        <xdr:cNvPr id="304" name="楕円 303">
          <a:extLst>
            <a:ext uri="{FF2B5EF4-FFF2-40B4-BE49-F238E27FC236}">
              <a16:creationId xmlns:a16="http://schemas.microsoft.com/office/drawing/2014/main" id="{A18ECB41-2A43-4762-A129-D900A32CDA2D}"/>
            </a:ext>
          </a:extLst>
        </xdr:cNvPr>
        <xdr:cNvSpPr/>
      </xdr:nvSpPr>
      <xdr:spPr>
        <a:xfrm>
          <a:off x="1774190" y="14141831"/>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131826</xdr:rowOff>
    </xdr:from>
    <xdr:to>
      <xdr:col>15</xdr:col>
      <xdr:colOff>50800</xdr:colOff>
      <xdr:row>82</xdr:row>
      <xdr:rowOff>163830</xdr:rowOff>
    </xdr:to>
    <xdr:cxnSp macro="">
      <xdr:nvCxnSpPr>
        <xdr:cNvPr id="305" name="直線コネクタ 304">
          <a:extLst>
            <a:ext uri="{FF2B5EF4-FFF2-40B4-BE49-F238E27FC236}">
              <a16:creationId xmlns:a16="http://schemas.microsoft.com/office/drawing/2014/main" id="{252DD19C-2180-4A00-BC3B-6BFA9B8CB9F1}"/>
            </a:ext>
          </a:extLst>
        </xdr:cNvPr>
        <xdr:cNvCxnSpPr/>
      </xdr:nvCxnSpPr>
      <xdr:spPr>
        <a:xfrm>
          <a:off x="1828800" y="14194536"/>
          <a:ext cx="79756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33020</xdr:rowOff>
    </xdr:from>
    <xdr:to>
      <xdr:col>6</xdr:col>
      <xdr:colOff>38100</xdr:colOff>
      <xdr:row>82</xdr:row>
      <xdr:rowOff>134620</xdr:rowOff>
    </xdr:to>
    <xdr:sp macro="" textlink="">
      <xdr:nvSpPr>
        <xdr:cNvPr id="306" name="楕円 305">
          <a:extLst>
            <a:ext uri="{FF2B5EF4-FFF2-40B4-BE49-F238E27FC236}">
              <a16:creationId xmlns:a16="http://schemas.microsoft.com/office/drawing/2014/main" id="{C5581C14-0875-47F5-8642-CC2AB7CB1498}"/>
            </a:ext>
          </a:extLst>
        </xdr:cNvPr>
        <xdr:cNvSpPr/>
      </xdr:nvSpPr>
      <xdr:spPr>
        <a:xfrm>
          <a:off x="988060" y="1409001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83820</xdr:rowOff>
    </xdr:from>
    <xdr:to>
      <xdr:col>10</xdr:col>
      <xdr:colOff>114300</xdr:colOff>
      <xdr:row>82</xdr:row>
      <xdr:rowOff>131826</xdr:rowOff>
    </xdr:to>
    <xdr:cxnSp macro="">
      <xdr:nvCxnSpPr>
        <xdr:cNvPr id="307" name="直線コネクタ 306">
          <a:extLst>
            <a:ext uri="{FF2B5EF4-FFF2-40B4-BE49-F238E27FC236}">
              <a16:creationId xmlns:a16="http://schemas.microsoft.com/office/drawing/2014/main" id="{B0A9F8C2-8BEB-4E8B-AFF7-57157F986FE2}"/>
            </a:ext>
          </a:extLst>
        </xdr:cNvPr>
        <xdr:cNvCxnSpPr/>
      </xdr:nvCxnSpPr>
      <xdr:spPr>
        <a:xfrm>
          <a:off x="1031240" y="14144625"/>
          <a:ext cx="79756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148862</xdr:rowOff>
    </xdr:from>
    <xdr:ext cx="405111" cy="259045"/>
    <xdr:sp macro="" textlink="">
      <xdr:nvSpPr>
        <xdr:cNvPr id="308" name="n_1aveValue【公営住宅】&#10;有形固定資産減価償却率">
          <a:extLst>
            <a:ext uri="{FF2B5EF4-FFF2-40B4-BE49-F238E27FC236}">
              <a16:creationId xmlns:a16="http://schemas.microsoft.com/office/drawing/2014/main" id="{2F46ECB1-1791-4558-81AD-A9CF9B1CA12E}"/>
            </a:ext>
          </a:extLst>
        </xdr:cNvPr>
        <xdr:cNvSpPr txBox="1"/>
      </xdr:nvSpPr>
      <xdr:spPr>
        <a:xfrm>
          <a:off x="3239144" y="1386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68851</xdr:rowOff>
    </xdr:from>
    <xdr:ext cx="405111" cy="259045"/>
    <xdr:sp macro="" textlink="">
      <xdr:nvSpPr>
        <xdr:cNvPr id="309" name="n_2aveValue【公営住宅】&#10;有形固定資産減価償却率">
          <a:extLst>
            <a:ext uri="{FF2B5EF4-FFF2-40B4-BE49-F238E27FC236}">
              <a16:creationId xmlns:a16="http://schemas.microsoft.com/office/drawing/2014/main" id="{9952F79F-9BA0-458C-B0A8-B7585DA833C3}"/>
            </a:ext>
          </a:extLst>
        </xdr:cNvPr>
        <xdr:cNvSpPr txBox="1"/>
      </xdr:nvSpPr>
      <xdr:spPr>
        <a:xfrm>
          <a:off x="2439044" y="1378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50564</xdr:rowOff>
    </xdr:from>
    <xdr:ext cx="405111" cy="259045"/>
    <xdr:sp macro="" textlink="">
      <xdr:nvSpPr>
        <xdr:cNvPr id="310" name="n_3aveValue【公営住宅】&#10;有形固定資産減価償却率">
          <a:extLst>
            <a:ext uri="{FF2B5EF4-FFF2-40B4-BE49-F238E27FC236}">
              <a16:creationId xmlns:a16="http://schemas.microsoft.com/office/drawing/2014/main" id="{3BFE188D-259B-4032-9D0D-3D8365574C6D}"/>
            </a:ext>
          </a:extLst>
        </xdr:cNvPr>
        <xdr:cNvSpPr txBox="1"/>
      </xdr:nvSpPr>
      <xdr:spPr>
        <a:xfrm>
          <a:off x="1641484" y="13770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105427</xdr:rowOff>
    </xdr:from>
    <xdr:ext cx="405111" cy="259045"/>
    <xdr:sp macro="" textlink="">
      <xdr:nvSpPr>
        <xdr:cNvPr id="311" name="n_4aveValue【公営住宅】&#10;有形固定資産減価償却率">
          <a:extLst>
            <a:ext uri="{FF2B5EF4-FFF2-40B4-BE49-F238E27FC236}">
              <a16:creationId xmlns:a16="http://schemas.microsoft.com/office/drawing/2014/main" id="{A17BFA3E-9FAE-4EF2-857E-B691BE4EE6C3}"/>
            </a:ext>
          </a:extLst>
        </xdr:cNvPr>
        <xdr:cNvSpPr txBox="1"/>
      </xdr:nvSpPr>
      <xdr:spPr>
        <a:xfrm>
          <a:off x="85535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82314</xdr:rowOff>
    </xdr:from>
    <xdr:ext cx="405111" cy="259045"/>
    <xdr:sp macro="" textlink="">
      <xdr:nvSpPr>
        <xdr:cNvPr id="312" name="n_1mainValue【公営住宅】&#10;有形固定資産減価償却率">
          <a:extLst>
            <a:ext uri="{FF2B5EF4-FFF2-40B4-BE49-F238E27FC236}">
              <a16:creationId xmlns:a16="http://schemas.microsoft.com/office/drawing/2014/main" id="{0A9F2306-6E44-4382-BB8B-A00AEEDD3B77}"/>
            </a:ext>
          </a:extLst>
        </xdr:cNvPr>
        <xdr:cNvSpPr txBox="1"/>
      </xdr:nvSpPr>
      <xdr:spPr>
        <a:xfrm>
          <a:off x="3239144" y="1431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34307</xdr:rowOff>
    </xdr:from>
    <xdr:ext cx="405111" cy="259045"/>
    <xdr:sp macro="" textlink="">
      <xdr:nvSpPr>
        <xdr:cNvPr id="313" name="n_2mainValue【公営住宅】&#10;有形固定資産減価償却率">
          <a:extLst>
            <a:ext uri="{FF2B5EF4-FFF2-40B4-BE49-F238E27FC236}">
              <a16:creationId xmlns:a16="http://schemas.microsoft.com/office/drawing/2014/main" id="{D88ADF39-2340-4363-AC41-1B08B30D1BF1}"/>
            </a:ext>
          </a:extLst>
        </xdr:cNvPr>
        <xdr:cNvSpPr txBox="1"/>
      </xdr:nvSpPr>
      <xdr:spPr>
        <a:xfrm>
          <a:off x="24390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2303</xdr:rowOff>
    </xdr:from>
    <xdr:ext cx="405111" cy="259045"/>
    <xdr:sp macro="" textlink="">
      <xdr:nvSpPr>
        <xdr:cNvPr id="314" name="n_3mainValue【公営住宅】&#10;有形固定資産減価償却率">
          <a:extLst>
            <a:ext uri="{FF2B5EF4-FFF2-40B4-BE49-F238E27FC236}">
              <a16:creationId xmlns:a16="http://schemas.microsoft.com/office/drawing/2014/main" id="{36372943-FA2B-417A-8974-C58C326E6CBA}"/>
            </a:ext>
          </a:extLst>
        </xdr:cNvPr>
        <xdr:cNvSpPr txBox="1"/>
      </xdr:nvSpPr>
      <xdr:spPr>
        <a:xfrm>
          <a:off x="1641484" y="1423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125747</xdr:rowOff>
    </xdr:from>
    <xdr:ext cx="405111" cy="259045"/>
    <xdr:sp macro="" textlink="">
      <xdr:nvSpPr>
        <xdr:cNvPr id="315" name="n_4mainValue【公営住宅】&#10;有形固定資産減価償却率">
          <a:extLst>
            <a:ext uri="{FF2B5EF4-FFF2-40B4-BE49-F238E27FC236}">
              <a16:creationId xmlns:a16="http://schemas.microsoft.com/office/drawing/2014/main" id="{F6560A66-9306-4474-9147-CAE8B5864444}"/>
            </a:ext>
          </a:extLst>
        </xdr:cNvPr>
        <xdr:cNvSpPr txBox="1"/>
      </xdr:nvSpPr>
      <xdr:spPr>
        <a:xfrm>
          <a:off x="85535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53AACB5E-CB81-4E24-A030-6482D026E15C}"/>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C028672B-3649-4C4C-B27A-9A16599901D9}"/>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F486116A-A8B8-4EB0-89DC-D32E7A7C2D71}"/>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BFE95FFD-7049-4BF1-B21D-E46BCE0B32F1}"/>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934352EA-6F9C-4284-A7F3-E26A87EDD6AF}"/>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E3E0FD04-AEAA-4805-87E7-E6103AA4F52C}"/>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2D747747-CF31-4B81-BAA8-55E12EF4D792}"/>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36F01FEA-CC04-4503-BB2B-DB667A13694E}"/>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53CABA9A-B6CE-497C-8561-5F25645F81FB}"/>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C60B4657-ADD2-47C3-870F-D769D04333AC}"/>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AC82582B-2036-4C3E-8317-F710CC553994}"/>
            </a:ext>
          </a:extLst>
        </xdr:cNvPr>
        <xdr:cNvCxnSpPr/>
      </xdr:nvCxnSpPr>
      <xdr:spPr>
        <a:xfrm>
          <a:off x="5960110" y="1478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4035BD43-FB4A-48E4-AA44-C0551C86007D}"/>
            </a:ext>
          </a:extLst>
        </xdr:cNvPr>
        <xdr:cNvSpPr txBox="1"/>
      </xdr:nvSpPr>
      <xdr:spPr>
        <a:xfrm>
          <a:off x="5527221"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D0CC7844-DFA5-484E-A5BD-0C807E4336BC}"/>
            </a:ext>
          </a:extLst>
        </xdr:cNvPr>
        <xdr:cNvCxnSpPr/>
      </xdr:nvCxnSpPr>
      <xdr:spPr>
        <a:xfrm>
          <a:off x="5960110" y="1432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F3B8A5BE-025B-4A8A-B9CF-D02B19E72221}"/>
            </a:ext>
          </a:extLst>
        </xdr:cNvPr>
        <xdr:cNvSpPr txBox="1"/>
      </xdr:nvSpPr>
      <xdr:spPr>
        <a:xfrm>
          <a:off x="5527221"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1956ACEB-16F5-4909-9280-E31D17B79E8D}"/>
            </a:ext>
          </a:extLst>
        </xdr:cNvPr>
        <xdr:cNvCxnSpPr/>
      </xdr:nvCxnSpPr>
      <xdr:spPr>
        <a:xfrm>
          <a:off x="5960110" y="1386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67FE8BCF-64FE-4EF6-879E-FBCA561C08A3}"/>
            </a:ext>
          </a:extLst>
        </xdr:cNvPr>
        <xdr:cNvSpPr txBox="1"/>
      </xdr:nvSpPr>
      <xdr:spPr>
        <a:xfrm>
          <a:off x="5527221"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DE5D12EA-4A92-4927-AF87-97B2ABD7DA10}"/>
            </a:ext>
          </a:extLst>
        </xdr:cNvPr>
        <xdr:cNvCxnSpPr/>
      </xdr:nvCxnSpPr>
      <xdr:spPr>
        <a:xfrm>
          <a:off x="5960110" y="1341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37135F34-A1B1-467C-8C46-DFE2015E702E}"/>
            </a:ext>
          </a:extLst>
        </xdr:cNvPr>
        <xdr:cNvSpPr txBox="1"/>
      </xdr:nvSpPr>
      <xdr:spPr>
        <a:xfrm>
          <a:off x="5527221"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7599D063-0FE6-4ECE-AFC0-CB1E1290A122}"/>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7B543E8A-2428-49E0-9048-A032764562E3}"/>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00ECC7BC-4898-49E8-ACF5-A73DBF5A0B43}"/>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90221</xdr:rowOff>
    </xdr:from>
    <xdr:to>
      <xdr:col>54</xdr:col>
      <xdr:colOff>189865</xdr:colOff>
      <xdr:row>85</xdr:row>
      <xdr:rowOff>164288</xdr:rowOff>
    </xdr:to>
    <xdr:cxnSp macro="">
      <xdr:nvCxnSpPr>
        <xdr:cNvPr id="337" name="直線コネクタ 336">
          <a:extLst>
            <a:ext uri="{FF2B5EF4-FFF2-40B4-BE49-F238E27FC236}">
              <a16:creationId xmlns:a16="http://schemas.microsoft.com/office/drawing/2014/main" id="{0E32898C-4758-4E30-947D-AFA8782FBB10}"/>
            </a:ext>
          </a:extLst>
        </xdr:cNvPr>
        <xdr:cNvCxnSpPr/>
      </xdr:nvCxnSpPr>
      <xdr:spPr>
        <a:xfrm flipV="1">
          <a:off x="9429115" y="13295681"/>
          <a:ext cx="0" cy="1445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168115</xdr:rowOff>
    </xdr:from>
    <xdr:ext cx="469744" cy="259045"/>
    <xdr:sp macro="" textlink="">
      <xdr:nvSpPr>
        <xdr:cNvPr id="338" name="【公営住宅】&#10;一人当たり面積最小値テキスト">
          <a:extLst>
            <a:ext uri="{FF2B5EF4-FFF2-40B4-BE49-F238E27FC236}">
              <a16:creationId xmlns:a16="http://schemas.microsoft.com/office/drawing/2014/main" id="{995F6068-5AC0-4D34-82EC-7C6FA7D5D6E8}"/>
            </a:ext>
          </a:extLst>
        </xdr:cNvPr>
        <xdr:cNvSpPr txBox="1"/>
      </xdr:nvSpPr>
      <xdr:spPr>
        <a:xfrm>
          <a:off x="9467850" y="14745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164288</xdr:rowOff>
    </xdr:from>
    <xdr:to>
      <xdr:col>55</xdr:col>
      <xdr:colOff>88900</xdr:colOff>
      <xdr:row>85</xdr:row>
      <xdr:rowOff>164288</xdr:rowOff>
    </xdr:to>
    <xdr:cxnSp macro="">
      <xdr:nvCxnSpPr>
        <xdr:cNvPr id="339" name="直線コネクタ 338">
          <a:extLst>
            <a:ext uri="{FF2B5EF4-FFF2-40B4-BE49-F238E27FC236}">
              <a16:creationId xmlns:a16="http://schemas.microsoft.com/office/drawing/2014/main" id="{49843D57-27B9-4C6C-9C8E-4AD32FEA2156}"/>
            </a:ext>
          </a:extLst>
        </xdr:cNvPr>
        <xdr:cNvCxnSpPr/>
      </xdr:nvCxnSpPr>
      <xdr:spPr>
        <a:xfrm>
          <a:off x="9356090" y="1474134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36898</xdr:rowOff>
    </xdr:from>
    <xdr:ext cx="469744" cy="259045"/>
    <xdr:sp macro="" textlink="">
      <xdr:nvSpPr>
        <xdr:cNvPr id="340" name="【公営住宅】&#10;一人当たり面積最大値テキスト">
          <a:extLst>
            <a:ext uri="{FF2B5EF4-FFF2-40B4-BE49-F238E27FC236}">
              <a16:creationId xmlns:a16="http://schemas.microsoft.com/office/drawing/2014/main" id="{D722374B-084A-43A0-8365-38038331BFF5}"/>
            </a:ext>
          </a:extLst>
        </xdr:cNvPr>
        <xdr:cNvSpPr txBox="1"/>
      </xdr:nvSpPr>
      <xdr:spPr>
        <a:xfrm>
          <a:off x="9467850" y="1306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90221</xdr:rowOff>
    </xdr:from>
    <xdr:to>
      <xdr:col>55</xdr:col>
      <xdr:colOff>88900</xdr:colOff>
      <xdr:row>77</xdr:row>
      <xdr:rowOff>90221</xdr:rowOff>
    </xdr:to>
    <xdr:cxnSp macro="">
      <xdr:nvCxnSpPr>
        <xdr:cNvPr id="341" name="直線コネクタ 340">
          <a:extLst>
            <a:ext uri="{FF2B5EF4-FFF2-40B4-BE49-F238E27FC236}">
              <a16:creationId xmlns:a16="http://schemas.microsoft.com/office/drawing/2014/main" id="{8C8690A8-2ECE-4CFC-9A33-E89B62B3DBB2}"/>
            </a:ext>
          </a:extLst>
        </xdr:cNvPr>
        <xdr:cNvCxnSpPr/>
      </xdr:nvCxnSpPr>
      <xdr:spPr>
        <a:xfrm>
          <a:off x="9356090" y="1329568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16476</xdr:rowOff>
    </xdr:from>
    <xdr:ext cx="469744" cy="259045"/>
    <xdr:sp macro="" textlink="">
      <xdr:nvSpPr>
        <xdr:cNvPr id="342" name="【公営住宅】&#10;一人当たり面積平均値テキスト">
          <a:extLst>
            <a:ext uri="{FF2B5EF4-FFF2-40B4-BE49-F238E27FC236}">
              <a16:creationId xmlns:a16="http://schemas.microsoft.com/office/drawing/2014/main" id="{F9A998CA-D8DD-4AF1-B247-D32C8648E81F}"/>
            </a:ext>
          </a:extLst>
        </xdr:cNvPr>
        <xdr:cNvSpPr txBox="1"/>
      </xdr:nvSpPr>
      <xdr:spPr>
        <a:xfrm>
          <a:off x="9467850" y="14250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38049</xdr:rowOff>
    </xdr:from>
    <xdr:to>
      <xdr:col>55</xdr:col>
      <xdr:colOff>50800</xdr:colOff>
      <xdr:row>83</xdr:row>
      <xdr:rowOff>139649</xdr:rowOff>
    </xdr:to>
    <xdr:sp macro="" textlink="">
      <xdr:nvSpPr>
        <xdr:cNvPr id="343" name="フローチャート: 判断 342">
          <a:extLst>
            <a:ext uri="{FF2B5EF4-FFF2-40B4-BE49-F238E27FC236}">
              <a16:creationId xmlns:a16="http://schemas.microsoft.com/office/drawing/2014/main" id="{54DFC4FF-31DF-4D9F-BD9B-D9C1B82B3A49}"/>
            </a:ext>
          </a:extLst>
        </xdr:cNvPr>
        <xdr:cNvSpPr/>
      </xdr:nvSpPr>
      <xdr:spPr>
        <a:xfrm>
          <a:off x="9394190" y="14268399"/>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40336</xdr:rowOff>
    </xdr:from>
    <xdr:to>
      <xdr:col>50</xdr:col>
      <xdr:colOff>165100</xdr:colOff>
      <xdr:row>83</xdr:row>
      <xdr:rowOff>141936</xdr:rowOff>
    </xdr:to>
    <xdr:sp macro="" textlink="">
      <xdr:nvSpPr>
        <xdr:cNvPr id="344" name="フローチャート: 判断 343">
          <a:extLst>
            <a:ext uri="{FF2B5EF4-FFF2-40B4-BE49-F238E27FC236}">
              <a16:creationId xmlns:a16="http://schemas.microsoft.com/office/drawing/2014/main" id="{F13539C9-8E10-449A-9FB3-688A8B049885}"/>
            </a:ext>
          </a:extLst>
        </xdr:cNvPr>
        <xdr:cNvSpPr/>
      </xdr:nvSpPr>
      <xdr:spPr>
        <a:xfrm>
          <a:off x="8632190" y="1427068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75540</xdr:rowOff>
    </xdr:from>
    <xdr:to>
      <xdr:col>46</xdr:col>
      <xdr:colOff>38100</xdr:colOff>
      <xdr:row>84</xdr:row>
      <xdr:rowOff>5690</xdr:rowOff>
    </xdr:to>
    <xdr:sp macro="" textlink="">
      <xdr:nvSpPr>
        <xdr:cNvPr id="345" name="フローチャート: 判断 344">
          <a:extLst>
            <a:ext uri="{FF2B5EF4-FFF2-40B4-BE49-F238E27FC236}">
              <a16:creationId xmlns:a16="http://schemas.microsoft.com/office/drawing/2014/main" id="{4BD8179E-C360-45BD-A734-477AD681A6B2}"/>
            </a:ext>
          </a:extLst>
        </xdr:cNvPr>
        <xdr:cNvSpPr/>
      </xdr:nvSpPr>
      <xdr:spPr>
        <a:xfrm>
          <a:off x="7846060" y="143058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64567</xdr:rowOff>
    </xdr:from>
    <xdr:to>
      <xdr:col>41</xdr:col>
      <xdr:colOff>101600</xdr:colOff>
      <xdr:row>83</xdr:row>
      <xdr:rowOff>166167</xdr:rowOff>
    </xdr:to>
    <xdr:sp macro="" textlink="">
      <xdr:nvSpPr>
        <xdr:cNvPr id="346" name="フローチャート: 判断 345">
          <a:extLst>
            <a:ext uri="{FF2B5EF4-FFF2-40B4-BE49-F238E27FC236}">
              <a16:creationId xmlns:a16="http://schemas.microsoft.com/office/drawing/2014/main" id="{E715DEFB-B3BF-46DA-8C0F-62A8E003E1FC}"/>
            </a:ext>
          </a:extLst>
        </xdr:cNvPr>
        <xdr:cNvSpPr/>
      </xdr:nvSpPr>
      <xdr:spPr>
        <a:xfrm>
          <a:off x="7029450" y="14291107"/>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116687</xdr:rowOff>
    </xdr:from>
    <xdr:to>
      <xdr:col>36</xdr:col>
      <xdr:colOff>165100</xdr:colOff>
      <xdr:row>84</xdr:row>
      <xdr:rowOff>46837</xdr:rowOff>
    </xdr:to>
    <xdr:sp macro="" textlink="">
      <xdr:nvSpPr>
        <xdr:cNvPr id="347" name="フローチャート: 判断 346">
          <a:extLst>
            <a:ext uri="{FF2B5EF4-FFF2-40B4-BE49-F238E27FC236}">
              <a16:creationId xmlns:a16="http://schemas.microsoft.com/office/drawing/2014/main" id="{7E03BFC6-612C-45B6-BC41-A5360A189117}"/>
            </a:ext>
          </a:extLst>
        </xdr:cNvPr>
        <xdr:cNvSpPr/>
      </xdr:nvSpPr>
      <xdr:spPr>
        <a:xfrm>
          <a:off x="6231890" y="1434703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F534350-F202-46ED-818D-B0754E94F1AB}"/>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C53F57C3-AB08-4F80-B283-5B5FA1D44BED}"/>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7A473F8C-008B-4E6B-BD7D-2D78FDEE98CB}"/>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AEE9F284-E198-4C4E-A181-D6E9A8C270E9}"/>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F9B7D6FF-C203-4BD4-8A66-2111BDE4821A}"/>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120802</xdr:rowOff>
    </xdr:from>
    <xdr:to>
      <xdr:col>55</xdr:col>
      <xdr:colOff>50800</xdr:colOff>
      <xdr:row>80</xdr:row>
      <xdr:rowOff>50952</xdr:rowOff>
    </xdr:to>
    <xdr:sp macro="" textlink="">
      <xdr:nvSpPr>
        <xdr:cNvPr id="353" name="楕円 352">
          <a:extLst>
            <a:ext uri="{FF2B5EF4-FFF2-40B4-BE49-F238E27FC236}">
              <a16:creationId xmlns:a16="http://schemas.microsoft.com/office/drawing/2014/main" id="{2740462C-67A0-47EC-BBA7-15528CC64E4C}"/>
            </a:ext>
          </a:extLst>
        </xdr:cNvPr>
        <xdr:cNvSpPr/>
      </xdr:nvSpPr>
      <xdr:spPr>
        <a:xfrm>
          <a:off x="9394190" y="13667257"/>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143679</xdr:rowOff>
    </xdr:from>
    <xdr:ext cx="469744" cy="259045"/>
    <xdr:sp macro="" textlink="">
      <xdr:nvSpPr>
        <xdr:cNvPr id="354" name="【公営住宅】&#10;一人当たり面積該当値テキスト">
          <a:extLst>
            <a:ext uri="{FF2B5EF4-FFF2-40B4-BE49-F238E27FC236}">
              <a16:creationId xmlns:a16="http://schemas.microsoft.com/office/drawing/2014/main" id="{9BE64983-E10F-4F92-86A6-83E58FC397DB}"/>
            </a:ext>
          </a:extLst>
        </xdr:cNvPr>
        <xdr:cNvSpPr txBox="1"/>
      </xdr:nvSpPr>
      <xdr:spPr>
        <a:xfrm>
          <a:off x="9467850" y="13514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132690</xdr:rowOff>
    </xdr:from>
    <xdr:to>
      <xdr:col>50</xdr:col>
      <xdr:colOff>165100</xdr:colOff>
      <xdr:row>80</xdr:row>
      <xdr:rowOff>62840</xdr:rowOff>
    </xdr:to>
    <xdr:sp macro="" textlink="">
      <xdr:nvSpPr>
        <xdr:cNvPr id="355" name="楕円 354">
          <a:extLst>
            <a:ext uri="{FF2B5EF4-FFF2-40B4-BE49-F238E27FC236}">
              <a16:creationId xmlns:a16="http://schemas.microsoft.com/office/drawing/2014/main" id="{BD409B94-3092-4DDA-8F30-293B19162865}"/>
            </a:ext>
          </a:extLst>
        </xdr:cNvPr>
        <xdr:cNvSpPr/>
      </xdr:nvSpPr>
      <xdr:spPr>
        <a:xfrm>
          <a:off x="8632190" y="1368105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152</xdr:rowOff>
    </xdr:from>
    <xdr:to>
      <xdr:col>55</xdr:col>
      <xdr:colOff>0</xdr:colOff>
      <xdr:row>80</xdr:row>
      <xdr:rowOff>12040</xdr:rowOff>
    </xdr:to>
    <xdr:cxnSp macro="">
      <xdr:nvCxnSpPr>
        <xdr:cNvPr id="356" name="直線コネクタ 355">
          <a:extLst>
            <a:ext uri="{FF2B5EF4-FFF2-40B4-BE49-F238E27FC236}">
              <a16:creationId xmlns:a16="http://schemas.microsoft.com/office/drawing/2014/main" id="{88F6D990-E5FC-4EC6-B112-F627BE5F5932}"/>
            </a:ext>
          </a:extLst>
        </xdr:cNvPr>
        <xdr:cNvCxnSpPr/>
      </xdr:nvCxnSpPr>
      <xdr:spPr>
        <a:xfrm flipV="1">
          <a:off x="8686800" y="13716152"/>
          <a:ext cx="742950" cy="1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148692</xdr:rowOff>
    </xdr:from>
    <xdr:to>
      <xdr:col>46</xdr:col>
      <xdr:colOff>38100</xdr:colOff>
      <xdr:row>80</xdr:row>
      <xdr:rowOff>78842</xdr:rowOff>
    </xdr:to>
    <xdr:sp macro="" textlink="">
      <xdr:nvSpPr>
        <xdr:cNvPr id="357" name="楕円 356">
          <a:extLst>
            <a:ext uri="{FF2B5EF4-FFF2-40B4-BE49-F238E27FC236}">
              <a16:creationId xmlns:a16="http://schemas.microsoft.com/office/drawing/2014/main" id="{A14D84CF-B4F4-4B54-83F3-72F7D8C04D74}"/>
            </a:ext>
          </a:extLst>
        </xdr:cNvPr>
        <xdr:cNvSpPr/>
      </xdr:nvSpPr>
      <xdr:spPr>
        <a:xfrm>
          <a:off x="7846060" y="136932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12040</xdr:rowOff>
    </xdr:from>
    <xdr:to>
      <xdr:col>50</xdr:col>
      <xdr:colOff>114300</xdr:colOff>
      <xdr:row>80</xdr:row>
      <xdr:rowOff>28042</xdr:rowOff>
    </xdr:to>
    <xdr:cxnSp macro="">
      <xdr:nvCxnSpPr>
        <xdr:cNvPr id="358" name="直線コネクタ 357">
          <a:extLst>
            <a:ext uri="{FF2B5EF4-FFF2-40B4-BE49-F238E27FC236}">
              <a16:creationId xmlns:a16="http://schemas.microsoft.com/office/drawing/2014/main" id="{48C3F868-F96C-46B5-BBD3-AB300F3C5D5E}"/>
            </a:ext>
          </a:extLst>
        </xdr:cNvPr>
        <xdr:cNvCxnSpPr/>
      </xdr:nvCxnSpPr>
      <xdr:spPr>
        <a:xfrm flipV="1">
          <a:off x="7889240" y="13731850"/>
          <a:ext cx="79756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155550</xdr:rowOff>
    </xdr:from>
    <xdr:to>
      <xdr:col>41</xdr:col>
      <xdr:colOff>101600</xdr:colOff>
      <xdr:row>80</xdr:row>
      <xdr:rowOff>85700</xdr:rowOff>
    </xdr:to>
    <xdr:sp macro="" textlink="">
      <xdr:nvSpPr>
        <xdr:cNvPr id="359" name="楕円 358">
          <a:extLst>
            <a:ext uri="{FF2B5EF4-FFF2-40B4-BE49-F238E27FC236}">
              <a16:creationId xmlns:a16="http://schemas.microsoft.com/office/drawing/2014/main" id="{D784120D-57E1-45F2-BD22-A8E962B38C8C}"/>
            </a:ext>
          </a:extLst>
        </xdr:cNvPr>
        <xdr:cNvSpPr/>
      </xdr:nvSpPr>
      <xdr:spPr>
        <a:xfrm>
          <a:off x="7029450" y="1370010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28042</xdr:rowOff>
    </xdr:from>
    <xdr:to>
      <xdr:col>45</xdr:col>
      <xdr:colOff>177800</xdr:colOff>
      <xdr:row>80</xdr:row>
      <xdr:rowOff>34900</xdr:rowOff>
    </xdr:to>
    <xdr:cxnSp macro="">
      <xdr:nvCxnSpPr>
        <xdr:cNvPr id="360" name="直線コネクタ 359">
          <a:extLst>
            <a:ext uri="{FF2B5EF4-FFF2-40B4-BE49-F238E27FC236}">
              <a16:creationId xmlns:a16="http://schemas.microsoft.com/office/drawing/2014/main" id="{53EFF726-718C-445C-9F87-6708683FFD3B}"/>
            </a:ext>
          </a:extLst>
        </xdr:cNvPr>
        <xdr:cNvCxnSpPr/>
      </xdr:nvCxnSpPr>
      <xdr:spPr>
        <a:xfrm flipV="1">
          <a:off x="7084060" y="13742137"/>
          <a:ext cx="80518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171095</xdr:rowOff>
    </xdr:from>
    <xdr:to>
      <xdr:col>36</xdr:col>
      <xdr:colOff>165100</xdr:colOff>
      <xdr:row>80</xdr:row>
      <xdr:rowOff>101245</xdr:rowOff>
    </xdr:to>
    <xdr:sp macro="" textlink="">
      <xdr:nvSpPr>
        <xdr:cNvPr id="361" name="楕円 360">
          <a:extLst>
            <a:ext uri="{FF2B5EF4-FFF2-40B4-BE49-F238E27FC236}">
              <a16:creationId xmlns:a16="http://schemas.microsoft.com/office/drawing/2014/main" id="{27463965-7C19-4D9E-B521-44A0F25CB1F0}"/>
            </a:ext>
          </a:extLst>
        </xdr:cNvPr>
        <xdr:cNvSpPr/>
      </xdr:nvSpPr>
      <xdr:spPr>
        <a:xfrm>
          <a:off x="6231890" y="1371945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34900</xdr:rowOff>
    </xdr:from>
    <xdr:to>
      <xdr:col>41</xdr:col>
      <xdr:colOff>50800</xdr:colOff>
      <xdr:row>80</xdr:row>
      <xdr:rowOff>50445</xdr:rowOff>
    </xdr:to>
    <xdr:cxnSp macro="">
      <xdr:nvCxnSpPr>
        <xdr:cNvPr id="362" name="直線コネクタ 361">
          <a:extLst>
            <a:ext uri="{FF2B5EF4-FFF2-40B4-BE49-F238E27FC236}">
              <a16:creationId xmlns:a16="http://schemas.microsoft.com/office/drawing/2014/main" id="{54FAC4FD-DF9C-4682-BBC6-C8D2FF84070B}"/>
            </a:ext>
          </a:extLst>
        </xdr:cNvPr>
        <xdr:cNvCxnSpPr/>
      </xdr:nvCxnSpPr>
      <xdr:spPr>
        <a:xfrm flipV="1">
          <a:off x="6286500" y="13750900"/>
          <a:ext cx="79756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133063</xdr:rowOff>
    </xdr:from>
    <xdr:ext cx="469744" cy="259045"/>
    <xdr:sp macro="" textlink="">
      <xdr:nvSpPr>
        <xdr:cNvPr id="363" name="n_1aveValue【公営住宅】&#10;一人当たり面積">
          <a:extLst>
            <a:ext uri="{FF2B5EF4-FFF2-40B4-BE49-F238E27FC236}">
              <a16:creationId xmlns:a16="http://schemas.microsoft.com/office/drawing/2014/main" id="{4F480F1E-3C26-4B73-AF8A-B6F20113FAB8}"/>
            </a:ext>
          </a:extLst>
        </xdr:cNvPr>
        <xdr:cNvSpPr txBox="1"/>
      </xdr:nvSpPr>
      <xdr:spPr>
        <a:xfrm>
          <a:off x="8454467" y="1436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168267</xdr:rowOff>
    </xdr:from>
    <xdr:ext cx="469744" cy="259045"/>
    <xdr:sp macro="" textlink="">
      <xdr:nvSpPr>
        <xdr:cNvPr id="364" name="n_2aveValue【公営住宅】&#10;一人当たり面積">
          <a:extLst>
            <a:ext uri="{FF2B5EF4-FFF2-40B4-BE49-F238E27FC236}">
              <a16:creationId xmlns:a16="http://schemas.microsoft.com/office/drawing/2014/main" id="{FE2330DC-7019-46B1-973A-610F6B082B6B}"/>
            </a:ext>
          </a:extLst>
        </xdr:cNvPr>
        <xdr:cNvSpPr txBox="1"/>
      </xdr:nvSpPr>
      <xdr:spPr>
        <a:xfrm>
          <a:off x="7673417" y="144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157294</xdr:rowOff>
    </xdr:from>
    <xdr:ext cx="469744" cy="259045"/>
    <xdr:sp macro="" textlink="">
      <xdr:nvSpPr>
        <xdr:cNvPr id="365" name="n_3aveValue【公営住宅】&#10;一人当たり面積">
          <a:extLst>
            <a:ext uri="{FF2B5EF4-FFF2-40B4-BE49-F238E27FC236}">
              <a16:creationId xmlns:a16="http://schemas.microsoft.com/office/drawing/2014/main" id="{64DF8655-14DC-49D1-B6C1-E10BB3047342}"/>
            </a:ext>
          </a:extLst>
        </xdr:cNvPr>
        <xdr:cNvSpPr txBox="1"/>
      </xdr:nvSpPr>
      <xdr:spPr>
        <a:xfrm>
          <a:off x="6866332" y="1438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37964</xdr:rowOff>
    </xdr:from>
    <xdr:ext cx="469744" cy="259045"/>
    <xdr:sp macro="" textlink="">
      <xdr:nvSpPr>
        <xdr:cNvPr id="366" name="n_4aveValue【公営住宅】&#10;一人当たり面積">
          <a:extLst>
            <a:ext uri="{FF2B5EF4-FFF2-40B4-BE49-F238E27FC236}">
              <a16:creationId xmlns:a16="http://schemas.microsoft.com/office/drawing/2014/main" id="{27A9513B-5603-4AE4-87FB-75A2A254EDC2}"/>
            </a:ext>
          </a:extLst>
        </xdr:cNvPr>
        <xdr:cNvSpPr txBox="1"/>
      </xdr:nvSpPr>
      <xdr:spPr>
        <a:xfrm>
          <a:off x="6068772" y="144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79367</xdr:rowOff>
    </xdr:from>
    <xdr:ext cx="469744" cy="259045"/>
    <xdr:sp macro="" textlink="">
      <xdr:nvSpPr>
        <xdr:cNvPr id="367" name="n_1mainValue【公営住宅】&#10;一人当たり面積">
          <a:extLst>
            <a:ext uri="{FF2B5EF4-FFF2-40B4-BE49-F238E27FC236}">
              <a16:creationId xmlns:a16="http://schemas.microsoft.com/office/drawing/2014/main" id="{4843C8C3-B139-40C2-BDC6-25B74B023AEF}"/>
            </a:ext>
          </a:extLst>
        </xdr:cNvPr>
        <xdr:cNvSpPr txBox="1"/>
      </xdr:nvSpPr>
      <xdr:spPr>
        <a:xfrm>
          <a:off x="8454467" y="1345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95369</xdr:rowOff>
    </xdr:from>
    <xdr:ext cx="469744" cy="259045"/>
    <xdr:sp macro="" textlink="">
      <xdr:nvSpPr>
        <xdr:cNvPr id="368" name="n_2mainValue【公営住宅】&#10;一人当たり面積">
          <a:extLst>
            <a:ext uri="{FF2B5EF4-FFF2-40B4-BE49-F238E27FC236}">
              <a16:creationId xmlns:a16="http://schemas.microsoft.com/office/drawing/2014/main" id="{0AD42D38-7012-4BE0-AF64-6CD550AB0E81}"/>
            </a:ext>
          </a:extLst>
        </xdr:cNvPr>
        <xdr:cNvSpPr txBox="1"/>
      </xdr:nvSpPr>
      <xdr:spPr>
        <a:xfrm>
          <a:off x="7673417" y="1346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102227</xdr:rowOff>
    </xdr:from>
    <xdr:ext cx="469744" cy="259045"/>
    <xdr:sp macro="" textlink="">
      <xdr:nvSpPr>
        <xdr:cNvPr id="369" name="n_3mainValue【公営住宅】&#10;一人当たり面積">
          <a:extLst>
            <a:ext uri="{FF2B5EF4-FFF2-40B4-BE49-F238E27FC236}">
              <a16:creationId xmlns:a16="http://schemas.microsoft.com/office/drawing/2014/main" id="{6D368673-B709-4609-A5AB-4C703C6A6E3D}"/>
            </a:ext>
          </a:extLst>
        </xdr:cNvPr>
        <xdr:cNvSpPr txBox="1"/>
      </xdr:nvSpPr>
      <xdr:spPr>
        <a:xfrm>
          <a:off x="6866332" y="1347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117772</xdr:rowOff>
    </xdr:from>
    <xdr:ext cx="469744" cy="259045"/>
    <xdr:sp macro="" textlink="">
      <xdr:nvSpPr>
        <xdr:cNvPr id="370" name="n_4mainValue【公営住宅】&#10;一人当たり面積">
          <a:extLst>
            <a:ext uri="{FF2B5EF4-FFF2-40B4-BE49-F238E27FC236}">
              <a16:creationId xmlns:a16="http://schemas.microsoft.com/office/drawing/2014/main" id="{E9C7AF5D-48F4-49C2-BA0C-5B06F16E47FA}"/>
            </a:ext>
          </a:extLst>
        </xdr:cNvPr>
        <xdr:cNvSpPr txBox="1"/>
      </xdr:nvSpPr>
      <xdr:spPr>
        <a:xfrm>
          <a:off x="6068772" y="1349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0BB33C1B-042E-4A01-9CEB-5BD85EF8546C}"/>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5B4580EC-D591-449A-A056-0619D695E0BC}"/>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E270722A-4F21-46D0-82FA-F3F6D91A11B1}"/>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A9FD89E8-E29D-48EC-ACD8-6CAED7D41238}"/>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44A6EB90-F8CA-41D9-A021-6B7BEDAE5291}"/>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8DBBD909-FC53-44C2-BE49-3E50BF7A7DEC}"/>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6B9AC49F-925A-4E9C-AF23-3E1E985961E0}"/>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5FF2AF73-6890-4C33-B566-77A5802AC541}"/>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1A347A18-B658-4C60-96E4-746FFE8F21FB}"/>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943499A8-DB1E-4C59-80E8-714841C1A3A4}"/>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1A7D16D4-F381-421C-A714-0947270A3C59}"/>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15486EC8-F319-4752-B13B-5A9E82FB347C}"/>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E9E4F042-D27A-4BE4-B55F-0CE04923745F}"/>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85F560B6-CF5B-487A-AC64-50E0ECC0E538}"/>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4FC8FA0D-193F-4A5E-B11F-C8942E48B196}"/>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FCEB39CE-C894-4564-87CB-DA3492DE9C7C}"/>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a:extLst>
            <a:ext uri="{FF2B5EF4-FFF2-40B4-BE49-F238E27FC236}">
              <a16:creationId xmlns:a16="http://schemas.microsoft.com/office/drawing/2014/main" id="{22BD66AA-A085-4799-BBAD-15F1300FF291}"/>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a:extLst>
            <a:ext uri="{FF2B5EF4-FFF2-40B4-BE49-F238E27FC236}">
              <a16:creationId xmlns:a16="http://schemas.microsoft.com/office/drawing/2014/main" id="{3DC04813-A86F-42DC-971D-FDC978EE9F65}"/>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a:extLst>
            <a:ext uri="{FF2B5EF4-FFF2-40B4-BE49-F238E27FC236}">
              <a16:creationId xmlns:a16="http://schemas.microsoft.com/office/drawing/2014/main" id="{A5EB867A-23C1-4728-8CD4-D921CEAAD0DE}"/>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a:extLst>
            <a:ext uri="{FF2B5EF4-FFF2-40B4-BE49-F238E27FC236}">
              <a16:creationId xmlns:a16="http://schemas.microsoft.com/office/drawing/2014/main" id="{48584423-CE79-4A0C-822A-1EA16231EDA0}"/>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a:extLst>
            <a:ext uri="{FF2B5EF4-FFF2-40B4-BE49-F238E27FC236}">
              <a16:creationId xmlns:a16="http://schemas.microsoft.com/office/drawing/2014/main" id="{E8393CC8-4ED8-4792-851C-1082AADCAF96}"/>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a:extLst>
            <a:ext uri="{FF2B5EF4-FFF2-40B4-BE49-F238E27FC236}">
              <a16:creationId xmlns:a16="http://schemas.microsoft.com/office/drawing/2014/main" id="{D1A1B983-7E17-4CBA-B39C-749501A50326}"/>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a:extLst>
            <a:ext uri="{FF2B5EF4-FFF2-40B4-BE49-F238E27FC236}">
              <a16:creationId xmlns:a16="http://schemas.microsoft.com/office/drawing/2014/main" id="{ABB9DC72-4510-4454-98B8-B652A4746682}"/>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a:extLst>
            <a:ext uri="{FF2B5EF4-FFF2-40B4-BE49-F238E27FC236}">
              <a16:creationId xmlns:a16="http://schemas.microsoft.com/office/drawing/2014/main" id="{246B2097-8517-46BC-940F-D6164F0F7AD2}"/>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a:extLst>
            <a:ext uri="{FF2B5EF4-FFF2-40B4-BE49-F238E27FC236}">
              <a16:creationId xmlns:a16="http://schemas.microsoft.com/office/drawing/2014/main" id="{62C65736-8A59-4F25-83E5-873EFC9BE716}"/>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a:extLst>
            <a:ext uri="{FF2B5EF4-FFF2-40B4-BE49-F238E27FC236}">
              <a16:creationId xmlns:a16="http://schemas.microsoft.com/office/drawing/2014/main" id="{278B80A8-48A7-4DA3-9BE9-BF7905FC0BFD}"/>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a:extLst>
            <a:ext uri="{FF2B5EF4-FFF2-40B4-BE49-F238E27FC236}">
              <a16:creationId xmlns:a16="http://schemas.microsoft.com/office/drawing/2014/main" id="{000AF057-867A-4EC2-BA6B-D2CFFE0D4456}"/>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8" name="直線コネクタ 397">
          <a:extLst>
            <a:ext uri="{FF2B5EF4-FFF2-40B4-BE49-F238E27FC236}">
              <a16:creationId xmlns:a16="http://schemas.microsoft.com/office/drawing/2014/main" id="{64A383A4-65B3-4DAA-B4BB-498A4CBAE0EB}"/>
            </a:ext>
          </a:extLst>
        </xdr:cNvPr>
        <xdr:cNvCxnSpPr/>
      </xdr:nvCxnSpPr>
      <xdr:spPr>
        <a:xfrm>
          <a:off x="1120394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399" name="テキスト ボックス 398">
          <a:extLst>
            <a:ext uri="{FF2B5EF4-FFF2-40B4-BE49-F238E27FC236}">
              <a16:creationId xmlns:a16="http://schemas.microsoft.com/office/drawing/2014/main" id="{76A5690B-255A-4BDC-844B-1B3412DA6980}"/>
            </a:ext>
          </a:extLst>
        </xdr:cNvPr>
        <xdr:cNvSpPr txBox="1"/>
      </xdr:nvSpPr>
      <xdr:spPr>
        <a:xfrm>
          <a:off x="10801531"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0" name="直線コネクタ 399">
          <a:extLst>
            <a:ext uri="{FF2B5EF4-FFF2-40B4-BE49-F238E27FC236}">
              <a16:creationId xmlns:a16="http://schemas.microsoft.com/office/drawing/2014/main" id="{7F957EC6-07F0-4950-BDCE-8C2382F6997A}"/>
            </a:ext>
          </a:extLst>
        </xdr:cNvPr>
        <xdr:cNvCxnSpPr/>
      </xdr:nvCxnSpPr>
      <xdr:spPr>
        <a:xfrm>
          <a:off x="1120394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1" name="テキスト ボックス 400">
          <a:extLst>
            <a:ext uri="{FF2B5EF4-FFF2-40B4-BE49-F238E27FC236}">
              <a16:creationId xmlns:a16="http://schemas.microsoft.com/office/drawing/2014/main" id="{70D69149-F57C-4AFF-824E-EA4EDBB28540}"/>
            </a:ext>
          </a:extLst>
        </xdr:cNvPr>
        <xdr:cNvSpPr txBox="1"/>
      </xdr:nvSpPr>
      <xdr:spPr>
        <a:xfrm>
          <a:off x="10842791" y="656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2" name="直線コネクタ 401">
          <a:extLst>
            <a:ext uri="{FF2B5EF4-FFF2-40B4-BE49-F238E27FC236}">
              <a16:creationId xmlns:a16="http://schemas.microsoft.com/office/drawing/2014/main" id="{3E21DC94-CD4F-4F23-A25B-984BF6B950F3}"/>
            </a:ext>
          </a:extLst>
        </xdr:cNvPr>
        <xdr:cNvCxnSpPr/>
      </xdr:nvCxnSpPr>
      <xdr:spPr>
        <a:xfrm>
          <a:off x="1120394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3" name="テキスト ボックス 402">
          <a:extLst>
            <a:ext uri="{FF2B5EF4-FFF2-40B4-BE49-F238E27FC236}">
              <a16:creationId xmlns:a16="http://schemas.microsoft.com/office/drawing/2014/main" id="{162B2743-69DF-4A30-B9D1-1447E3EA80E1}"/>
            </a:ext>
          </a:extLst>
        </xdr:cNvPr>
        <xdr:cNvSpPr txBox="1"/>
      </xdr:nvSpPr>
      <xdr:spPr>
        <a:xfrm>
          <a:off x="10842791" y="610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4" name="直線コネクタ 403">
          <a:extLst>
            <a:ext uri="{FF2B5EF4-FFF2-40B4-BE49-F238E27FC236}">
              <a16:creationId xmlns:a16="http://schemas.microsoft.com/office/drawing/2014/main" id="{E130BFC6-03A2-4B3B-A918-C70B8B7824B4}"/>
            </a:ext>
          </a:extLst>
        </xdr:cNvPr>
        <xdr:cNvCxnSpPr/>
      </xdr:nvCxnSpPr>
      <xdr:spPr>
        <a:xfrm>
          <a:off x="1120394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5" name="テキスト ボックス 404">
          <a:extLst>
            <a:ext uri="{FF2B5EF4-FFF2-40B4-BE49-F238E27FC236}">
              <a16:creationId xmlns:a16="http://schemas.microsoft.com/office/drawing/2014/main" id="{76A9942B-8FD8-43A8-915C-FD5CB7B08094}"/>
            </a:ext>
          </a:extLst>
        </xdr:cNvPr>
        <xdr:cNvSpPr txBox="1"/>
      </xdr:nvSpPr>
      <xdr:spPr>
        <a:xfrm>
          <a:off x="10842791" y="56508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6" name="直線コネクタ 405">
          <a:extLst>
            <a:ext uri="{FF2B5EF4-FFF2-40B4-BE49-F238E27FC236}">
              <a16:creationId xmlns:a16="http://schemas.microsoft.com/office/drawing/2014/main" id="{59312730-6077-407A-9E44-01E7CB8C3513}"/>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07" name="テキスト ボックス 406">
          <a:extLst>
            <a:ext uri="{FF2B5EF4-FFF2-40B4-BE49-F238E27FC236}">
              <a16:creationId xmlns:a16="http://schemas.microsoft.com/office/drawing/2014/main" id="{D90DE10D-12A2-4343-B482-D86DE242361B}"/>
            </a:ext>
          </a:extLst>
        </xdr:cNvPr>
        <xdr:cNvSpPr txBox="1"/>
      </xdr:nvSpPr>
      <xdr:spPr>
        <a:xfrm>
          <a:off x="10842791" y="519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8" name="【認定こども園・幼稚園・保育所】&#10;有形固定資産減価償却率グラフ枠">
          <a:extLst>
            <a:ext uri="{FF2B5EF4-FFF2-40B4-BE49-F238E27FC236}">
              <a16:creationId xmlns:a16="http://schemas.microsoft.com/office/drawing/2014/main" id="{85E609CE-768E-43E3-9CE6-900CC3E06095}"/>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37338</xdr:rowOff>
    </xdr:from>
    <xdr:to>
      <xdr:col>85</xdr:col>
      <xdr:colOff>126364</xdr:colOff>
      <xdr:row>41</xdr:row>
      <xdr:rowOff>133350</xdr:rowOff>
    </xdr:to>
    <xdr:cxnSp macro="">
      <xdr:nvCxnSpPr>
        <xdr:cNvPr id="409" name="直線コネクタ 408">
          <a:extLst>
            <a:ext uri="{FF2B5EF4-FFF2-40B4-BE49-F238E27FC236}">
              <a16:creationId xmlns:a16="http://schemas.microsoft.com/office/drawing/2014/main" id="{04756AEA-76A6-4FB0-9C2F-DF12C99BA8F7}"/>
            </a:ext>
          </a:extLst>
        </xdr:cNvPr>
        <xdr:cNvCxnSpPr/>
      </xdr:nvCxnSpPr>
      <xdr:spPr>
        <a:xfrm flipV="1">
          <a:off x="14703424" y="5695188"/>
          <a:ext cx="0"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69744" cy="259045"/>
    <xdr:sp macro="" textlink="">
      <xdr:nvSpPr>
        <xdr:cNvPr id="410" name="【認定こども園・幼稚園・保育所】&#10;有形固定資産減価償却率最小値テキスト">
          <a:extLst>
            <a:ext uri="{FF2B5EF4-FFF2-40B4-BE49-F238E27FC236}">
              <a16:creationId xmlns:a16="http://schemas.microsoft.com/office/drawing/2014/main" id="{4FB1CBE2-245A-4714-AF8C-8379E600695B}"/>
            </a:ext>
          </a:extLst>
        </xdr:cNvPr>
        <xdr:cNvSpPr txBox="1"/>
      </xdr:nvSpPr>
      <xdr:spPr>
        <a:xfrm>
          <a:off x="14742160"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11" name="直線コネクタ 410">
          <a:extLst>
            <a:ext uri="{FF2B5EF4-FFF2-40B4-BE49-F238E27FC236}">
              <a16:creationId xmlns:a16="http://schemas.microsoft.com/office/drawing/2014/main" id="{71F5E1AD-D747-4ADE-A7B3-F4AFBAA2E666}"/>
            </a:ext>
          </a:extLst>
        </xdr:cNvPr>
        <xdr:cNvCxnSpPr/>
      </xdr:nvCxnSpPr>
      <xdr:spPr>
        <a:xfrm>
          <a:off x="14611350" y="7158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155465</xdr:rowOff>
    </xdr:from>
    <xdr:ext cx="405111" cy="259045"/>
    <xdr:sp macro="" textlink="">
      <xdr:nvSpPr>
        <xdr:cNvPr id="412" name="【認定こども園・幼稚園・保育所】&#10;有形固定資産減価償却率最大値テキスト">
          <a:extLst>
            <a:ext uri="{FF2B5EF4-FFF2-40B4-BE49-F238E27FC236}">
              <a16:creationId xmlns:a16="http://schemas.microsoft.com/office/drawing/2014/main" id="{4F2E64ED-58D2-419A-ABC1-D45DFE9FB64C}"/>
            </a:ext>
          </a:extLst>
        </xdr:cNvPr>
        <xdr:cNvSpPr txBox="1"/>
      </xdr:nvSpPr>
      <xdr:spPr>
        <a:xfrm>
          <a:off x="1474216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37338</xdr:rowOff>
    </xdr:from>
    <xdr:to>
      <xdr:col>86</xdr:col>
      <xdr:colOff>25400</xdr:colOff>
      <xdr:row>33</xdr:row>
      <xdr:rowOff>37338</xdr:rowOff>
    </xdr:to>
    <xdr:cxnSp macro="">
      <xdr:nvCxnSpPr>
        <xdr:cNvPr id="413" name="直線コネクタ 412">
          <a:extLst>
            <a:ext uri="{FF2B5EF4-FFF2-40B4-BE49-F238E27FC236}">
              <a16:creationId xmlns:a16="http://schemas.microsoft.com/office/drawing/2014/main" id="{CBC8B210-3476-409E-97C5-74EB651AA3E2}"/>
            </a:ext>
          </a:extLst>
        </xdr:cNvPr>
        <xdr:cNvCxnSpPr/>
      </xdr:nvCxnSpPr>
      <xdr:spPr>
        <a:xfrm>
          <a:off x="14611350" y="56951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64279</xdr:rowOff>
    </xdr:from>
    <xdr:ext cx="405111" cy="259045"/>
    <xdr:sp macro="" textlink="">
      <xdr:nvSpPr>
        <xdr:cNvPr id="414" name="【認定こども園・幼稚園・保育所】&#10;有形固定資産減価償却率平均値テキスト">
          <a:extLst>
            <a:ext uri="{FF2B5EF4-FFF2-40B4-BE49-F238E27FC236}">
              <a16:creationId xmlns:a16="http://schemas.microsoft.com/office/drawing/2014/main" id="{2368E70A-86FB-401D-A791-E5E4FEEF3781}"/>
            </a:ext>
          </a:extLst>
        </xdr:cNvPr>
        <xdr:cNvSpPr txBox="1"/>
      </xdr:nvSpPr>
      <xdr:spPr>
        <a:xfrm>
          <a:off x="14742160" y="6061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41402</xdr:rowOff>
    </xdr:from>
    <xdr:to>
      <xdr:col>85</xdr:col>
      <xdr:colOff>177800</xdr:colOff>
      <xdr:row>36</xdr:row>
      <xdr:rowOff>143002</xdr:rowOff>
    </xdr:to>
    <xdr:sp macro="" textlink="">
      <xdr:nvSpPr>
        <xdr:cNvPr id="415" name="フローチャート: 判断 414">
          <a:extLst>
            <a:ext uri="{FF2B5EF4-FFF2-40B4-BE49-F238E27FC236}">
              <a16:creationId xmlns:a16="http://schemas.microsoft.com/office/drawing/2014/main" id="{55E17236-EBC8-4A58-BF5D-CBD18BAA759C}"/>
            </a:ext>
          </a:extLst>
        </xdr:cNvPr>
        <xdr:cNvSpPr/>
      </xdr:nvSpPr>
      <xdr:spPr>
        <a:xfrm>
          <a:off x="14649450" y="6213602"/>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121412</xdr:rowOff>
    </xdr:from>
    <xdr:to>
      <xdr:col>81</xdr:col>
      <xdr:colOff>101600</xdr:colOff>
      <xdr:row>36</xdr:row>
      <xdr:rowOff>51562</xdr:rowOff>
    </xdr:to>
    <xdr:sp macro="" textlink="">
      <xdr:nvSpPr>
        <xdr:cNvPr id="416" name="フローチャート: 判断 415">
          <a:extLst>
            <a:ext uri="{FF2B5EF4-FFF2-40B4-BE49-F238E27FC236}">
              <a16:creationId xmlns:a16="http://schemas.microsoft.com/office/drawing/2014/main" id="{506D8525-0BEE-4512-98C2-5B0FE3DDAF41}"/>
            </a:ext>
          </a:extLst>
        </xdr:cNvPr>
        <xdr:cNvSpPr/>
      </xdr:nvSpPr>
      <xdr:spPr>
        <a:xfrm>
          <a:off x="13887450" y="612406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45974</xdr:rowOff>
    </xdr:from>
    <xdr:to>
      <xdr:col>76</xdr:col>
      <xdr:colOff>165100</xdr:colOff>
      <xdr:row>35</xdr:row>
      <xdr:rowOff>147574</xdr:rowOff>
    </xdr:to>
    <xdr:sp macro="" textlink="">
      <xdr:nvSpPr>
        <xdr:cNvPr id="417" name="フローチャート: 判断 416">
          <a:extLst>
            <a:ext uri="{FF2B5EF4-FFF2-40B4-BE49-F238E27FC236}">
              <a16:creationId xmlns:a16="http://schemas.microsoft.com/office/drawing/2014/main" id="{E322BFF9-FEC1-49A8-A2E4-34F17F0A1C7D}"/>
            </a:ext>
          </a:extLst>
        </xdr:cNvPr>
        <xdr:cNvSpPr/>
      </xdr:nvSpPr>
      <xdr:spPr>
        <a:xfrm>
          <a:off x="13089890" y="6048629"/>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61976</xdr:rowOff>
    </xdr:from>
    <xdr:to>
      <xdr:col>72</xdr:col>
      <xdr:colOff>38100</xdr:colOff>
      <xdr:row>35</xdr:row>
      <xdr:rowOff>163576</xdr:rowOff>
    </xdr:to>
    <xdr:sp macro="" textlink="">
      <xdr:nvSpPr>
        <xdr:cNvPr id="418" name="フローチャート: 判断 417">
          <a:extLst>
            <a:ext uri="{FF2B5EF4-FFF2-40B4-BE49-F238E27FC236}">
              <a16:creationId xmlns:a16="http://schemas.microsoft.com/office/drawing/2014/main" id="{3B6F2154-6B04-4FBE-8055-F7B41070489F}"/>
            </a:ext>
          </a:extLst>
        </xdr:cNvPr>
        <xdr:cNvSpPr/>
      </xdr:nvSpPr>
      <xdr:spPr>
        <a:xfrm>
          <a:off x="12303760" y="605891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80264</xdr:rowOff>
    </xdr:from>
    <xdr:to>
      <xdr:col>67</xdr:col>
      <xdr:colOff>101600</xdr:colOff>
      <xdr:row>36</xdr:row>
      <xdr:rowOff>10414</xdr:rowOff>
    </xdr:to>
    <xdr:sp macro="" textlink="">
      <xdr:nvSpPr>
        <xdr:cNvPr id="419" name="フローチャート: 判断 418">
          <a:extLst>
            <a:ext uri="{FF2B5EF4-FFF2-40B4-BE49-F238E27FC236}">
              <a16:creationId xmlns:a16="http://schemas.microsoft.com/office/drawing/2014/main" id="{BA7DD569-240D-431C-8629-6698E44BF794}"/>
            </a:ext>
          </a:extLst>
        </xdr:cNvPr>
        <xdr:cNvSpPr/>
      </xdr:nvSpPr>
      <xdr:spPr>
        <a:xfrm>
          <a:off x="11487150" y="608291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B5A6E2E1-3430-406A-9FE2-E182EF423B9B}"/>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C5D728D9-D232-47AB-AFE0-EBCEB134CBCF}"/>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68DB3CD1-FDAA-4E4B-AC15-1E156392B043}"/>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B882EDBB-F637-4531-ADD2-55477CB2112A}"/>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477136F1-E260-40BB-8602-F4885560F3EF}"/>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87122</xdr:rowOff>
    </xdr:from>
    <xdr:to>
      <xdr:col>85</xdr:col>
      <xdr:colOff>177800</xdr:colOff>
      <xdr:row>40</xdr:row>
      <xdr:rowOff>17272</xdr:rowOff>
    </xdr:to>
    <xdr:sp macro="" textlink="">
      <xdr:nvSpPr>
        <xdr:cNvPr id="425" name="楕円 424">
          <a:extLst>
            <a:ext uri="{FF2B5EF4-FFF2-40B4-BE49-F238E27FC236}">
              <a16:creationId xmlns:a16="http://schemas.microsoft.com/office/drawing/2014/main" id="{A42980D8-7676-456A-A455-18EC25CF9A51}"/>
            </a:ext>
          </a:extLst>
        </xdr:cNvPr>
        <xdr:cNvSpPr/>
      </xdr:nvSpPr>
      <xdr:spPr>
        <a:xfrm>
          <a:off x="14649450" y="677557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65549</xdr:rowOff>
    </xdr:from>
    <xdr:ext cx="405111" cy="259045"/>
    <xdr:sp macro="" textlink="">
      <xdr:nvSpPr>
        <xdr:cNvPr id="426" name="【認定こども園・幼稚園・保育所】&#10;有形固定資産減価償却率該当値テキスト">
          <a:extLst>
            <a:ext uri="{FF2B5EF4-FFF2-40B4-BE49-F238E27FC236}">
              <a16:creationId xmlns:a16="http://schemas.microsoft.com/office/drawing/2014/main" id="{6E34D2C3-8BE9-4177-A563-6E4989AC0CDF}"/>
            </a:ext>
          </a:extLst>
        </xdr:cNvPr>
        <xdr:cNvSpPr txBox="1"/>
      </xdr:nvSpPr>
      <xdr:spPr>
        <a:xfrm>
          <a:off x="14742160" y="675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82550</xdr:rowOff>
    </xdr:from>
    <xdr:to>
      <xdr:col>81</xdr:col>
      <xdr:colOff>101600</xdr:colOff>
      <xdr:row>40</xdr:row>
      <xdr:rowOff>12700</xdr:rowOff>
    </xdr:to>
    <xdr:sp macro="" textlink="">
      <xdr:nvSpPr>
        <xdr:cNvPr id="427" name="楕円 426">
          <a:extLst>
            <a:ext uri="{FF2B5EF4-FFF2-40B4-BE49-F238E27FC236}">
              <a16:creationId xmlns:a16="http://schemas.microsoft.com/office/drawing/2014/main" id="{F2838CA4-6872-4F8D-94E1-BFDA1EC327EF}"/>
            </a:ext>
          </a:extLst>
        </xdr:cNvPr>
        <xdr:cNvSpPr/>
      </xdr:nvSpPr>
      <xdr:spPr>
        <a:xfrm>
          <a:off x="13887450" y="67710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133350</xdr:rowOff>
    </xdr:from>
    <xdr:to>
      <xdr:col>85</xdr:col>
      <xdr:colOff>127000</xdr:colOff>
      <xdr:row>39</xdr:row>
      <xdr:rowOff>137922</xdr:rowOff>
    </xdr:to>
    <xdr:cxnSp macro="">
      <xdr:nvCxnSpPr>
        <xdr:cNvPr id="428" name="直線コネクタ 427">
          <a:extLst>
            <a:ext uri="{FF2B5EF4-FFF2-40B4-BE49-F238E27FC236}">
              <a16:creationId xmlns:a16="http://schemas.microsoft.com/office/drawing/2014/main" id="{F42E5D6A-6A65-4DDF-AF14-B884AA78752D}"/>
            </a:ext>
          </a:extLst>
        </xdr:cNvPr>
        <xdr:cNvCxnSpPr/>
      </xdr:nvCxnSpPr>
      <xdr:spPr>
        <a:xfrm>
          <a:off x="13942060" y="6816090"/>
          <a:ext cx="762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39116</xdr:rowOff>
    </xdr:from>
    <xdr:to>
      <xdr:col>76</xdr:col>
      <xdr:colOff>165100</xdr:colOff>
      <xdr:row>39</xdr:row>
      <xdr:rowOff>140716</xdr:rowOff>
    </xdr:to>
    <xdr:sp macro="" textlink="">
      <xdr:nvSpPr>
        <xdr:cNvPr id="429" name="楕円 428">
          <a:extLst>
            <a:ext uri="{FF2B5EF4-FFF2-40B4-BE49-F238E27FC236}">
              <a16:creationId xmlns:a16="http://schemas.microsoft.com/office/drawing/2014/main" id="{92C87004-8DBA-4134-9325-B6FCCA5696EC}"/>
            </a:ext>
          </a:extLst>
        </xdr:cNvPr>
        <xdr:cNvSpPr/>
      </xdr:nvSpPr>
      <xdr:spPr>
        <a:xfrm>
          <a:off x="13089890" y="6725666"/>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89916</xdr:rowOff>
    </xdr:from>
    <xdr:to>
      <xdr:col>81</xdr:col>
      <xdr:colOff>50800</xdr:colOff>
      <xdr:row>39</xdr:row>
      <xdr:rowOff>133350</xdr:rowOff>
    </xdr:to>
    <xdr:cxnSp macro="">
      <xdr:nvCxnSpPr>
        <xdr:cNvPr id="430" name="直線コネクタ 429">
          <a:extLst>
            <a:ext uri="{FF2B5EF4-FFF2-40B4-BE49-F238E27FC236}">
              <a16:creationId xmlns:a16="http://schemas.microsoft.com/office/drawing/2014/main" id="{1F730E62-3E0B-4931-B9C7-BA5809AE687A}"/>
            </a:ext>
          </a:extLst>
        </xdr:cNvPr>
        <xdr:cNvCxnSpPr/>
      </xdr:nvCxnSpPr>
      <xdr:spPr>
        <a:xfrm>
          <a:off x="13144500" y="6780276"/>
          <a:ext cx="79756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164846</xdr:rowOff>
    </xdr:from>
    <xdr:to>
      <xdr:col>72</xdr:col>
      <xdr:colOff>38100</xdr:colOff>
      <xdr:row>39</xdr:row>
      <xdr:rowOff>94996</xdr:rowOff>
    </xdr:to>
    <xdr:sp macro="" textlink="">
      <xdr:nvSpPr>
        <xdr:cNvPr id="431" name="楕円 430">
          <a:extLst>
            <a:ext uri="{FF2B5EF4-FFF2-40B4-BE49-F238E27FC236}">
              <a16:creationId xmlns:a16="http://schemas.microsoft.com/office/drawing/2014/main" id="{DD41185C-8D39-4EF9-BEA7-EA0D291CDBF7}"/>
            </a:ext>
          </a:extLst>
        </xdr:cNvPr>
        <xdr:cNvSpPr/>
      </xdr:nvSpPr>
      <xdr:spPr>
        <a:xfrm>
          <a:off x="12303760" y="66837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44196</xdr:rowOff>
    </xdr:from>
    <xdr:to>
      <xdr:col>76</xdr:col>
      <xdr:colOff>114300</xdr:colOff>
      <xdr:row>39</xdr:row>
      <xdr:rowOff>89916</xdr:rowOff>
    </xdr:to>
    <xdr:cxnSp macro="">
      <xdr:nvCxnSpPr>
        <xdr:cNvPr id="432" name="直線コネクタ 431">
          <a:extLst>
            <a:ext uri="{FF2B5EF4-FFF2-40B4-BE49-F238E27FC236}">
              <a16:creationId xmlns:a16="http://schemas.microsoft.com/office/drawing/2014/main" id="{0845603B-D568-4599-9DD6-94DCF5898AC5}"/>
            </a:ext>
          </a:extLst>
        </xdr:cNvPr>
        <xdr:cNvCxnSpPr/>
      </xdr:nvCxnSpPr>
      <xdr:spPr>
        <a:xfrm>
          <a:off x="12346940" y="6732651"/>
          <a:ext cx="7975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114554</xdr:rowOff>
    </xdr:from>
    <xdr:to>
      <xdr:col>67</xdr:col>
      <xdr:colOff>101600</xdr:colOff>
      <xdr:row>39</xdr:row>
      <xdr:rowOff>44704</xdr:rowOff>
    </xdr:to>
    <xdr:sp macro="" textlink="">
      <xdr:nvSpPr>
        <xdr:cNvPr id="433" name="楕円 432">
          <a:extLst>
            <a:ext uri="{FF2B5EF4-FFF2-40B4-BE49-F238E27FC236}">
              <a16:creationId xmlns:a16="http://schemas.microsoft.com/office/drawing/2014/main" id="{B0D9B671-4524-4526-A67A-E62EDBF38CFE}"/>
            </a:ext>
          </a:extLst>
        </xdr:cNvPr>
        <xdr:cNvSpPr/>
      </xdr:nvSpPr>
      <xdr:spPr>
        <a:xfrm>
          <a:off x="11487150" y="662965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165354</xdr:rowOff>
    </xdr:from>
    <xdr:to>
      <xdr:col>71</xdr:col>
      <xdr:colOff>177800</xdr:colOff>
      <xdr:row>39</xdr:row>
      <xdr:rowOff>44196</xdr:rowOff>
    </xdr:to>
    <xdr:cxnSp macro="">
      <xdr:nvCxnSpPr>
        <xdr:cNvPr id="434" name="直線コネクタ 433">
          <a:extLst>
            <a:ext uri="{FF2B5EF4-FFF2-40B4-BE49-F238E27FC236}">
              <a16:creationId xmlns:a16="http://schemas.microsoft.com/office/drawing/2014/main" id="{81C6570A-9AE3-4D47-BEC1-9328ABD134A7}"/>
            </a:ext>
          </a:extLst>
        </xdr:cNvPr>
        <xdr:cNvCxnSpPr/>
      </xdr:nvCxnSpPr>
      <xdr:spPr>
        <a:xfrm>
          <a:off x="11541760" y="6684264"/>
          <a:ext cx="80518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68089</xdr:rowOff>
    </xdr:from>
    <xdr:ext cx="405111" cy="259045"/>
    <xdr:sp macro="" textlink="">
      <xdr:nvSpPr>
        <xdr:cNvPr id="435" name="n_1aveValue【認定こども園・幼稚園・保育所】&#10;有形固定資産減価償却率">
          <a:extLst>
            <a:ext uri="{FF2B5EF4-FFF2-40B4-BE49-F238E27FC236}">
              <a16:creationId xmlns:a16="http://schemas.microsoft.com/office/drawing/2014/main" id="{8145C910-4B60-4848-86EC-D88230EA1BE2}"/>
            </a:ext>
          </a:extLst>
        </xdr:cNvPr>
        <xdr:cNvSpPr txBox="1"/>
      </xdr:nvSpPr>
      <xdr:spPr>
        <a:xfrm>
          <a:off x="13738234" y="589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164101</xdr:rowOff>
    </xdr:from>
    <xdr:ext cx="405111" cy="259045"/>
    <xdr:sp macro="" textlink="">
      <xdr:nvSpPr>
        <xdr:cNvPr id="436" name="n_2aveValue【認定こども園・幼稚園・保育所】&#10;有形固定資産減価償却率">
          <a:extLst>
            <a:ext uri="{FF2B5EF4-FFF2-40B4-BE49-F238E27FC236}">
              <a16:creationId xmlns:a16="http://schemas.microsoft.com/office/drawing/2014/main" id="{64F69C9B-C941-416C-88AD-01302A3729F0}"/>
            </a:ext>
          </a:extLst>
        </xdr:cNvPr>
        <xdr:cNvSpPr txBox="1"/>
      </xdr:nvSpPr>
      <xdr:spPr>
        <a:xfrm>
          <a:off x="12957184" y="582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8653</xdr:rowOff>
    </xdr:from>
    <xdr:ext cx="405111" cy="259045"/>
    <xdr:sp macro="" textlink="">
      <xdr:nvSpPr>
        <xdr:cNvPr id="437" name="n_3aveValue【認定こども園・幼稚園・保育所】&#10;有形固定資産減価償却率">
          <a:extLst>
            <a:ext uri="{FF2B5EF4-FFF2-40B4-BE49-F238E27FC236}">
              <a16:creationId xmlns:a16="http://schemas.microsoft.com/office/drawing/2014/main" id="{60CFBF89-9E38-4AAC-876D-3D2141822592}"/>
            </a:ext>
          </a:extLst>
        </xdr:cNvPr>
        <xdr:cNvSpPr txBox="1"/>
      </xdr:nvSpPr>
      <xdr:spPr>
        <a:xfrm>
          <a:off x="12171054" y="583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26941</xdr:rowOff>
    </xdr:from>
    <xdr:ext cx="405111" cy="259045"/>
    <xdr:sp macro="" textlink="">
      <xdr:nvSpPr>
        <xdr:cNvPr id="438" name="n_4aveValue【認定こども園・幼稚園・保育所】&#10;有形固定資産減価償却率">
          <a:extLst>
            <a:ext uri="{FF2B5EF4-FFF2-40B4-BE49-F238E27FC236}">
              <a16:creationId xmlns:a16="http://schemas.microsoft.com/office/drawing/2014/main" id="{AFECF4F3-22BE-43E2-BC9B-9C33C7DF2DA6}"/>
            </a:ext>
          </a:extLst>
        </xdr:cNvPr>
        <xdr:cNvSpPr txBox="1"/>
      </xdr:nvSpPr>
      <xdr:spPr>
        <a:xfrm>
          <a:off x="11354444" y="5854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3827</xdr:rowOff>
    </xdr:from>
    <xdr:ext cx="405111" cy="259045"/>
    <xdr:sp macro="" textlink="">
      <xdr:nvSpPr>
        <xdr:cNvPr id="439" name="n_1mainValue【認定こども園・幼稚園・保育所】&#10;有形固定資産減価償却率">
          <a:extLst>
            <a:ext uri="{FF2B5EF4-FFF2-40B4-BE49-F238E27FC236}">
              <a16:creationId xmlns:a16="http://schemas.microsoft.com/office/drawing/2014/main" id="{30F8E73F-9AF1-4BF4-8936-1E315D7F3313}"/>
            </a:ext>
          </a:extLst>
        </xdr:cNvPr>
        <xdr:cNvSpPr txBox="1"/>
      </xdr:nvSpPr>
      <xdr:spPr>
        <a:xfrm>
          <a:off x="13738234"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131843</xdr:rowOff>
    </xdr:from>
    <xdr:ext cx="405111" cy="259045"/>
    <xdr:sp macro="" textlink="">
      <xdr:nvSpPr>
        <xdr:cNvPr id="440" name="n_2mainValue【認定こども園・幼稚園・保育所】&#10;有形固定資産減価償却率">
          <a:extLst>
            <a:ext uri="{FF2B5EF4-FFF2-40B4-BE49-F238E27FC236}">
              <a16:creationId xmlns:a16="http://schemas.microsoft.com/office/drawing/2014/main" id="{11322CD0-972B-4010-9A98-7542670FFA4E}"/>
            </a:ext>
          </a:extLst>
        </xdr:cNvPr>
        <xdr:cNvSpPr txBox="1"/>
      </xdr:nvSpPr>
      <xdr:spPr>
        <a:xfrm>
          <a:off x="12957184" y="682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86123</xdr:rowOff>
    </xdr:from>
    <xdr:ext cx="405111" cy="259045"/>
    <xdr:sp macro="" textlink="">
      <xdr:nvSpPr>
        <xdr:cNvPr id="441" name="n_3mainValue【認定こども園・幼稚園・保育所】&#10;有形固定資産減価償却率">
          <a:extLst>
            <a:ext uri="{FF2B5EF4-FFF2-40B4-BE49-F238E27FC236}">
              <a16:creationId xmlns:a16="http://schemas.microsoft.com/office/drawing/2014/main" id="{A5676A52-28C2-4F75-A3A0-3CA7B4666507}"/>
            </a:ext>
          </a:extLst>
        </xdr:cNvPr>
        <xdr:cNvSpPr txBox="1"/>
      </xdr:nvSpPr>
      <xdr:spPr>
        <a:xfrm>
          <a:off x="12171054" y="677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35831</xdr:rowOff>
    </xdr:from>
    <xdr:ext cx="405111" cy="259045"/>
    <xdr:sp macro="" textlink="">
      <xdr:nvSpPr>
        <xdr:cNvPr id="442" name="n_4mainValue【認定こども園・幼稚園・保育所】&#10;有形固定資産減価償却率">
          <a:extLst>
            <a:ext uri="{FF2B5EF4-FFF2-40B4-BE49-F238E27FC236}">
              <a16:creationId xmlns:a16="http://schemas.microsoft.com/office/drawing/2014/main" id="{5AB33EA2-3B83-4652-817E-9751E8F0AC98}"/>
            </a:ext>
          </a:extLst>
        </xdr:cNvPr>
        <xdr:cNvSpPr txBox="1"/>
      </xdr:nvSpPr>
      <xdr:spPr>
        <a:xfrm>
          <a:off x="11354444" y="672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3" name="正方形/長方形 442">
          <a:extLst>
            <a:ext uri="{FF2B5EF4-FFF2-40B4-BE49-F238E27FC236}">
              <a16:creationId xmlns:a16="http://schemas.microsoft.com/office/drawing/2014/main" id="{1E660517-13B3-4CA5-80AC-E1AC133D1643}"/>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4" name="正方形/長方形 443">
          <a:extLst>
            <a:ext uri="{FF2B5EF4-FFF2-40B4-BE49-F238E27FC236}">
              <a16:creationId xmlns:a16="http://schemas.microsoft.com/office/drawing/2014/main" id="{099FD636-6820-4CAC-A9D3-7FA7414A290C}"/>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5" name="正方形/長方形 444">
          <a:extLst>
            <a:ext uri="{FF2B5EF4-FFF2-40B4-BE49-F238E27FC236}">
              <a16:creationId xmlns:a16="http://schemas.microsoft.com/office/drawing/2014/main" id="{BE9C6E6B-1608-4252-92AD-BF16BE29CC5D}"/>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6" name="正方形/長方形 445">
          <a:extLst>
            <a:ext uri="{FF2B5EF4-FFF2-40B4-BE49-F238E27FC236}">
              <a16:creationId xmlns:a16="http://schemas.microsoft.com/office/drawing/2014/main" id="{2EC4F88F-1092-4943-B0A6-2DBD27A360AC}"/>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7" name="正方形/長方形 446">
          <a:extLst>
            <a:ext uri="{FF2B5EF4-FFF2-40B4-BE49-F238E27FC236}">
              <a16:creationId xmlns:a16="http://schemas.microsoft.com/office/drawing/2014/main" id="{765E15E6-A1F7-4AF3-B719-26DF81AF3242}"/>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8" name="正方形/長方形 447">
          <a:extLst>
            <a:ext uri="{FF2B5EF4-FFF2-40B4-BE49-F238E27FC236}">
              <a16:creationId xmlns:a16="http://schemas.microsoft.com/office/drawing/2014/main" id="{4AEAF58C-D8FE-486F-8932-8C090D0508E9}"/>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9" name="正方形/長方形 448">
          <a:extLst>
            <a:ext uri="{FF2B5EF4-FFF2-40B4-BE49-F238E27FC236}">
              <a16:creationId xmlns:a16="http://schemas.microsoft.com/office/drawing/2014/main" id="{FB7F86E1-6685-4904-9899-2A5EE84D45F7}"/>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0" name="正方形/長方形 449">
          <a:extLst>
            <a:ext uri="{FF2B5EF4-FFF2-40B4-BE49-F238E27FC236}">
              <a16:creationId xmlns:a16="http://schemas.microsoft.com/office/drawing/2014/main" id="{78CDE8F8-52C5-4FD3-B8D5-B66A37805F9F}"/>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1" name="テキスト ボックス 450">
          <a:extLst>
            <a:ext uri="{FF2B5EF4-FFF2-40B4-BE49-F238E27FC236}">
              <a16:creationId xmlns:a16="http://schemas.microsoft.com/office/drawing/2014/main" id="{A2B2866D-FB83-4B7B-A73B-D5FACD72E98D}"/>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2" name="直線コネクタ 451">
          <a:extLst>
            <a:ext uri="{FF2B5EF4-FFF2-40B4-BE49-F238E27FC236}">
              <a16:creationId xmlns:a16="http://schemas.microsoft.com/office/drawing/2014/main" id="{B2C68981-8668-4C02-AA8D-7CBC8A217F9D}"/>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3" name="直線コネクタ 452">
          <a:extLst>
            <a:ext uri="{FF2B5EF4-FFF2-40B4-BE49-F238E27FC236}">
              <a16:creationId xmlns:a16="http://schemas.microsoft.com/office/drawing/2014/main" id="{60EFCF5F-478B-439C-807D-1B718EBE930B}"/>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4" name="テキスト ボックス 453">
          <a:extLst>
            <a:ext uri="{FF2B5EF4-FFF2-40B4-BE49-F238E27FC236}">
              <a16:creationId xmlns:a16="http://schemas.microsoft.com/office/drawing/2014/main" id="{B33892C5-5E9E-472C-B8C7-33C460489A14}"/>
            </a:ext>
          </a:extLst>
        </xdr:cNvPr>
        <xdr:cNvSpPr txBox="1"/>
      </xdr:nvSpPr>
      <xdr:spPr>
        <a:xfrm>
          <a:off x="160472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5" name="直線コネクタ 454">
          <a:extLst>
            <a:ext uri="{FF2B5EF4-FFF2-40B4-BE49-F238E27FC236}">
              <a16:creationId xmlns:a16="http://schemas.microsoft.com/office/drawing/2014/main" id="{429AC473-1F36-4778-A107-C999094154D3}"/>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6" name="テキスト ボックス 455">
          <a:extLst>
            <a:ext uri="{FF2B5EF4-FFF2-40B4-BE49-F238E27FC236}">
              <a16:creationId xmlns:a16="http://schemas.microsoft.com/office/drawing/2014/main" id="{32FA30FD-710A-44D1-8698-E565C8A864C0}"/>
            </a:ext>
          </a:extLst>
        </xdr:cNvPr>
        <xdr:cNvSpPr txBox="1"/>
      </xdr:nvSpPr>
      <xdr:spPr>
        <a:xfrm>
          <a:off x="16047266"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7" name="直線コネクタ 456">
          <a:extLst>
            <a:ext uri="{FF2B5EF4-FFF2-40B4-BE49-F238E27FC236}">
              <a16:creationId xmlns:a16="http://schemas.microsoft.com/office/drawing/2014/main" id="{0943F7C1-F5BA-43B0-80DE-F3E5F88984BC}"/>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8" name="テキスト ボックス 457">
          <a:extLst>
            <a:ext uri="{FF2B5EF4-FFF2-40B4-BE49-F238E27FC236}">
              <a16:creationId xmlns:a16="http://schemas.microsoft.com/office/drawing/2014/main" id="{16F93E53-A0B7-49EC-9F73-76CFDD29EE6F}"/>
            </a:ext>
          </a:extLst>
        </xdr:cNvPr>
        <xdr:cNvSpPr txBox="1"/>
      </xdr:nvSpPr>
      <xdr:spPr>
        <a:xfrm>
          <a:off x="16047266"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9" name="直線コネクタ 458">
          <a:extLst>
            <a:ext uri="{FF2B5EF4-FFF2-40B4-BE49-F238E27FC236}">
              <a16:creationId xmlns:a16="http://schemas.microsoft.com/office/drawing/2014/main" id="{D158425B-414C-4AC9-A6A1-29945D87A508}"/>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0" name="テキスト ボックス 459">
          <a:extLst>
            <a:ext uri="{FF2B5EF4-FFF2-40B4-BE49-F238E27FC236}">
              <a16:creationId xmlns:a16="http://schemas.microsoft.com/office/drawing/2014/main" id="{BDCA246A-EBF2-44EF-97AE-D1937C27545F}"/>
            </a:ext>
          </a:extLst>
        </xdr:cNvPr>
        <xdr:cNvSpPr txBox="1"/>
      </xdr:nvSpPr>
      <xdr:spPr>
        <a:xfrm>
          <a:off x="16047266"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1" name="直線コネクタ 460">
          <a:extLst>
            <a:ext uri="{FF2B5EF4-FFF2-40B4-BE49-F238E27FC236}">
              <a16:creationId xmlns:a16="http://schemas.microsoft.com/office/drawing/2014/main" id="{A97D5975-928D-494B-9F8E-6AFF1C83214F}"/>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2" name="テキスト ボックス 461">
          <a:extLst>
            <a:ext uri="{FF2B5EF4-FFF2-40B4-BE49-F238E27FC236}">
              <a16:creationId xmlns:a16="http://schemas.microsoft.com/office/drawing/2014/main" id="{D3B32090-4F0C-4F7E-89D3-5BD29D9D600F}"/>
            </a:ext>
          </a:extLst>
        </xdr:cNvPr>
        <xdr:cNvSpPr txBox="1"/>
      </xdr:nvSpPr>
      <xdr:spPr>
        <a:xfrm>
          <a:off x="16047266"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3" name="直線コネクタ 462">
          <a:extLst>
            <a:ext uri="{FF2B5EF4-FFF2-40B4-BE49-F238E27FC236}">
              <a16:creationId xmlns:a16="http://schemas.microsoft.com/office/drawing/2014/main" id="{0C59EB8A-F611-49D8-A142-0ABEA89D200C}"/>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4" name="テキスト ボックス 463">
          <a:extLst>
            <a:ext uri="{FF2B5EF4-FFF2-40B4-BE49-F238E27FC236}">
              <a16:creationId xmlns:a16="http://schemas.microsoft.com/office/drawing/2014/main" id="{D1D36A39-7AAB-410F-8F3F-299323F90330}"/>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5" name="【認定こども園・幼稚園・保育所】&#10;一人当たり面積グラフ枠">
          <a:extLst>
            <a:ext uri="{FF2B5EF4-FFF2-40B4-BE49-F238E27FC236}">
              <a16:creationId xmlns:a16="http://schemas.microsoft.com/office/drawing/2014/main" id="{8EEF695A-C421-4CF4-8D49-FD7C2594D507}"/>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102870</xdr:rowOff>
    </xdr:to>
    <xdr:cxnSp macro="">
      <xdr:nvCxnSpPr>
        <xdr:cNvPr id="466" name="直線コネクタ 465">
          <a:extLst>
            <a:ext uri="{FF2B5EF4-FFF2-40B4-BE49-F238E27FC236}">
              <a16:creationId xmlns:a16="http://schemas.microsoft.com/office/drawing/2014/main" id="{359F5E24-387A-4974-A5DC-5336E5F529FA}"/>
            </a:ext>
          </a:extLst>
        </xdr:cNvPr>
        <xdr:cNvCxnSpPr/>
      </xdr:nvCxnSpPr>
      <xdr:spPr>
        <a:xfrm flipV="1">
          <a:off x="19947254" y="571500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106697</xdr:rowOff>
    </xdr:from>
    <xdr:ext cx="469744" cy="259045"/>
    <xdr:sp macro="" textlink="">
      <xdr:nvSpPr>
        <xdr:cNvPr id="467" name="【認定こども園・幼稚園・保育所】&#10;一人当たり面積最小値テキスト">
          <a:extLst>
            <a:ext uri="{FF2B5EF4-FFF2-40B4-BE49-F238E27FC236}">
              <a16:creationId xmlns:a16="http://schemas.microsoft.com/office/drawing/2014/main" id="{F57BD349-7925-49E4-9C1D-184AF8B32D30}"/>
            </a:ext>
          </a:extLst>
        </xdr:cNvPr>
        <xdr:cNvSpPr txBox="1"/>
      </xdr:nvSpPr>
      <xdr:spPr>
        <a:xfrm>
          <a:off x="19985990" y="713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102870</xdr:rowOff>
    </xdr:from>
    <xdr:to>
      <xdr:col>116</xdr:col>
      <xdr:colOff>152400</xdr:colOff>
      <xdr:row>41</xdr:row>
      <xdr:rowOff>102870</xdr:rowOff>
    </xdr:to>
    <xdr:cxnSp macro="">
      <xdr:nvCxnSpPr>
        <xdr:cNvPr id="468" name="直線コネクタ 467">
          <a:extLst>
            <a:ext uri="{FF2B5EF4-FFF2-40B4-BE49-F238E27FC236}">
              <a16:creationId xmlns:a16="http://schemas.microsoft.com/office/drawing/2014/main" id="{0B90048E-2047-4CCC-AB27-BB918FA412F6}"/>
            </a:ext>
          </a:extLst>
        </xdr:cNvPr>
        <xdr:cNvCxnSpPr/>
      </xdr:nvCxnSpPr>
      <xdr:spPr>
        <a:xfrm>
          <a:off x="19885660" y="71304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469" name="【認定こども園・幼稚園・保育所】&#10;一人当たり面積最大値テキスト">
          <a:extLst>
            <a:ext uri="{FF2B5EF4-FFF2-40B4-BE49-F238E27FC236}">
              <a16:creationId xmlns:a16="http://schemas.microsoft.com/office/drawing/2014/main" id="{736D8899-BF4F-4BD5-A158-12559D116926}"/>
            </a:ext>
          </a:extLst>
        </xdr:cNvPr>
        <xdr:cNvSpPr txBox="1"/>
      </xdr:nvSpPr>
      <xdr:spPr>
        <a:xfrm>
          <a:off x="1998599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470" name="直線コネクタ 469">
          <a:extLst>
            <a:ext uri="{FF2B5EF4-FFF2-40B4-BE49-F238E27FC236}">
              <a16:creationId xmlns:a16="http://schemas.microsoft.com/office/drawing/2014/main" id="{7C3D4A77-0F1C-4621-91A8-CD522ED3213F}"/>
            </a:ext>
          </a:extLst>
        </xdr:cNvPr>
        <xdr:cNvCxnSpPr/>
      </xdr:nvCxnSpPr>
      <xdr:spPr>
        <a:xfrm>
          <a:off x="19885660" y="571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36847</xdr:rowOff>
    </xdr:from>
    <xdr:ext cx="469744" cy="259045"/>
    <xdr:sp macro="" textlink="">
      <xdr:nvSpPr>
        <xdr:cNvPr id="471" name="【認定こども園・幼稚園・保育所】&#10;一人当たり面積平均値テキスト">
          <a:extLst>
            <a:ext uri="{FF2B5EF4-FFF2-40B4-BE49-F238E27FC236}">
              <a16:creationId xmlns:a16="http://schemas.microsoft.com/office/drawing/2014/main" id="{D454623E-2B67-4099-9EDA-314D3FA8CE8A}"/>
            </a:ext>
          </a:extLst>
        </xdr:cNvPr>
        <xdr:cNvSpPr txBox="1"/>
      </xdr:nvSpPr>
      <xdr:spPr>
        <a:xfrm>
          <a:off x="19985990" y="6380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xdr:rowOff>
    </xdr:from>
    <xdr:to>
      <xdr:col>116</xdr:col>
      <xdr:colOff>114300</xdr:colOff>
      <xdr:row>38</xdr:row>
      <xdr:rowOff>115570</xdr:rowOff>
    </xdr:to>
    <xdr:sp macro="" textlink="">
      <xdr:nvSpPr>
        <xdr:cNvPr id="472" name="フローチャート: 判断 471">
          <a:extLst>
            <a:ext uri="{FF2B5EF4-FFF2-40B4-BE49-F238E27FC236}">
              <a16:creationId xmlns:a16="http://schemas.microsoft.com/office/drawing/2014/main" id="{F06C6845-6846-4D8D-AAD2-EE9AB08972B4}"/>
            </a:ext>
          </a:extLst>
        </xdr:cNvPr>
        <xdr:cNvSpPr/>
      </xdr:nvSpPr>
      <xdr:spPr>
        <a:xfrm>
          <a:off x="19904710" y="653288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xdr:rowOff>
    </xdr:from>
    <xdr:to>
      <xdr:col>112</xdr:col>
      <xdr:colOff>38100</xdr:colOff>
      <xdr:row>38</xdr:row>
      <xdr:rowOff>111760</xdr:rowOff>
    </xdr:to>
    <xdr:sp macro="" textlink="">
      <xdr:nvSpPr>
        <xdr:cNvPr id="473" name="フローチャート: 判断 472">
          <a:extLst>
            <a:ext uri="{FF2B5EF4-FFF2-40B4-BE49-F238E27FC236}">
              <a16:creationId xmlns:a16="http://schemas.microsoft.com/office/drawing/2014/main" id="{FAD60541-B170-48D9-A8EB-9D8D6B6CD7B2}"/>
            </a:ext>
          </a:extLst>
        </xdr:cNvPr>
        <xdr:cNvSpPr/>
      </xdr:nvSpPr>
      <xdr:spPr>
        <a:xfrm>
          <a:off x="19161760" y="652716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29210</xdr:rowOff>
    </xdr:from>
    <xdr:to>
      <xdr:col>107</xdr:col>
      <xdr:colOff>101600</xdr:colOff>
      <xdr:row>38</xdr:row>
      <xdr:rowOff>130810</xdr:rowOff>
    </xdr:to>
    <xdr:sp macro="" textlink="">
      <xdr:nvSpPr>
        <xdr:cNvPr id="474" name="フローチャート: 判断 473">
          <a:extLst>
            <a:ext uri="{FF2B5EF4-FFF2-40B4-BE49-F238E27FC236}">
              <a16:creationId xmlns:a16="http://schemas.microsoft.com/office/drawing/2014/main" id="{9E247DA0-4385-4902-9CB4-00AD6B44729B}"/>
            </a:ext>
          </a:extLst>
        </xdr:cNvPr>
        <xdr:cNvSpPr/>
      </xdr:nvSpPr>
      <xdr:spPr>
        <a:xfrm>
          <a:off x="18345150" y="654240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25400</xdr:rowOff>
    </xdr:from>
    <xdr:to>
      <xdr:col>102</xdr:col>
      <xdr:colOff>165100</xdr:colOff>
      <xdr:row>38</xdr:row>
      <xdr:rowOff>127000</xdr:rowOff>
    </xdr:to>
    <xdr:sp macro="" textlink="">
      <xdr:nvSpPr>
        <xdr:cNvPr id="475" name="フローチャート: 判断 474">
          <a:extLst>
            <a:ext uri="{FF2B5EF4-FFF2-40B4-BE49-F238E27FC236}">
              <a16:creationId xmlns:a16="http://schemas.microsoft.com/office/drawing/2014/main" id="{5676FF4D-82CA-4D0A-BA17-B68CF1676EFE}"/>
            </a:ext>
          </a:extLst>
        </xdr:cNvPr>
        <xdr:cNvSpPr/>
      </xdr:nvSpPr>
      <xdr:spPr>
        <a:xfrm>
          <a:off x="17547590" y="6536690"/>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44450</xdr:rowOff>
    </xdr:from>
    <xdr:to>
      <xdr:col>98</xdr:col>
      <xdr:colOff>38100</xdr:colOff>
      <xdr:row>38</xdr:row>
      <xdr:rowOff>146050</xdr:rowOff>
    </xdr:to>
    <xdr:sp macro="" textlink="">
      <xdr:nvSpPr>
        <xdr:cNvPr id="476" name="フローチャート: 判断 475">
          <a:extLst>
            <a:ext uri="{FF2B5EF4-FFF2-40B4-BE49-F238E27FC236}">
              <a16:creationId xmlns:a16="http://schemas.microsoft.com/office/drawing/2014/main" id="{64E4DD26-1C90-4086-83AB-40A5D3990814}"/>
            </a:ext>
          </a:extLst>
        </xdr:cNvPr>
        <xdr:cNvSpPr/>
      </xdr:nvSpPr>
      <xdr:spPr>
        <a:xfrm>
          <a:off x="16761460" y="65614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DAF8D0D3-00C4-4B0C-9AE8-40C935ADEA6F}"/>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644E2B99-BBDA-4CD8-9810-F06E6597E0C1}"/>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8A86A2D5-E4E3-4E5B-858E-F66725374B55}"/>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1723242A-BFE2-4B3E-9DC3-F581CD4D7C75}"/>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20791BE8-A599-4643-871A-876E213270BC}"/>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124460</xdr:rowOff>
    </xdr:from>
    <xdr:to>
      <xdr:col>116</xdr:col>
      <xdr:colOff>114300</xdr:colOff>
      <xdr:row>41</xdr:row>
      <xdr:rowOff>54610</xdr:rowOff>
    </xdr:to>
    <xdr:sp macro="" textlink="">
      <xdr:nvSpPr>
        <xdr:cNvPr id="482" name="楕円 481">
          <a:extLst>
            <a:ext uri="{FF2B5EF4-FFF2-40B4-BE49-F238E27FC236}">
              <a16:creationId xmlns:a16="http://schemas.microsoft.com/office/drawing/2014/main" id="{4F5B83BE-B1DF-4770-8759-C5599E6F747C}"/>
            </a:ext>
          </a:extLst>
        </xdr:cNvPr>
        <xdr:cNvSpPr/>
      </xdr:nvSpPr>
      <xdr:spPr>
        <a:xfrm>
          <a:off x="19904710" y="69843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39387</xdr:rowOff>
    </xdr:from>
    <xdr:ext cx="469744" cy="259045"/>
    <xdr:sp macro="" textlink="">
      <xdr:nvSpPr>
        <xdr:cNvPr id="483" name="【認定こども園・幼稚園・保育所】&#10;一人当たり面積該当値テキスト">
          <a:extLst>
            <a:ext uri="{FF2B5EF4-FFF2-40B4-BE49-F238E27FC236}">
              <a16:creationId xmlns:a16="http://schemas.microsoft.com/office/drawing/2014/main" id="{F6BFF7BB-46FD-4D74-9E88-F60E00723FDE}"/>
            </a:ext>
          </a:extLst>
        </xdr:cNvPr>
        <xdr:cNvSpPr txBox="1"/>
      </xdr:nvSpPr>
      <xdr:spPr>
        <a:xfrm>
          <a:off x="19985990" y="689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78740</xdr:rowOff>
    </xdr:from>
    <xdr:to>
      <xdr:col>112</xdr:col>
      <xdr:colOff>38100</xdr:colOff>
      <xdr:row>41</xdr:row>
      <xdr:rowOff>8890</xdr:rowOff>
    </xdr:to>
    <xdr:sp macro="" textlink="">
      <xdr:nvSpPr>
        <xdr:cNvPr id="484" name="楕円 483">
          <a:extLst>
            <a:ext uri="{FF2B5EF4-FFF2-40B4-BE49-F238E27FC236}">
              <a16:creationId xmlns:a16="http://schemas.microsoft.com/office/drawing/2014/main" id="{7644A63A-A257-488B-9E7D-30C2AB90A364}"/>
            </a:ext>
          </a:extLst>
        </xdr:cNvPr>
        <xdr:cNvSpPr/>
      </xdr:nvSpPr>
      <xdr:spPr>
        <a:xfrm>
          <a:off x="19161760" y="693674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129540</xdr:rowOff>
    </xdr:from>
    <xdr:to>
      <xdr:col>116</xdr:col>
      <xdr:colOff>63500</xdr:colOff>
      <xdr:row>41</xdr:row>
      <xdr:rowOff>3810</xdr:rowOff>
    </xdr:to>
    <xdr:cxnSp macro="">
      <xdr:nvCxnSpPr>
        <xdr:cNvPr id="485" name="直線コネクタ 484">
          <a:extLst>
            <a:ext uri="{FF2B5EF4-FFF2-40B4-BE49-F238E27FC236}">
              <a16:creationId xmlns:a16="http://schemas.microsoft.com/office/drawing/2014/main" id="{013AFA12-ED1B-42DC-8351-48D45EADF5E5}"/>
            </a:ext>
          </a:extLst>
        </xdr:cNvPr>
        <xdr:cNvCxnSpPr/>
      </xdr:nvCxnSpPr>
      <xdr:spPr>
        <a:xfrm>
          <a:off x="19204940" y="6991350"/>
          <a:ext cx="74295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82550</xdr:rowOff>
    </xdr:from>
    <xdr:to>
      <xdr:col>107</xdr:col>
      <xdr:colOff>101600</xdr:colOff>
      <xdr:row>41</xdr:row>
      <xdr:rowOff>12700</xdr:rowOff>
    </xdr:to>
    <xdr:sp macro="" textlink="">
      <xdr:nvSpPr>
        <xdr:cNvPr id="486" name="楕円 485">
          <a:extLst>
            <a:ext uri="{FF2B5EF4-FFF2-40B4-BE49-F238E27FC236}">
              <a16:creationId xmlns:a16="http://schemas.microsoft.com/office/drawing/2014/main" id="{26153726-4870-4F82-ACB3-C71D7D485FA6}"/>
            </a:ext>
          </a:extLst>
        </xdr:cNvPr>
        <xdr:cNvSpPr/>
      </xdr:nvSpPr>
      <xdr:spPr>
        <a:xfrm>
          <a:off x="18345150" y="69424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129540</xdr:rowOff>
    </xdr:from>
    <xdr:to>
      <xdr:col>111</xdr:col>
      <xdr:colOff>177800</xdr:colOff>
      <xdr:row>40</xdr:row>
      <xdr:rowOff>133350</xdr:rowOff>
    </xdr:to>
    <xdr:cxnSp macro="">
      <xdr:nvCxnSpPr>
        <xdr:cNvPr id="487" name="直線コネクタ 486">
          <a:extLst>
            <a:ext uri="{FF2B5EF4-FFF2-40B4-BE49-F238E27FC236}">
              <a16:creationId xmlns:a16="http://schemas.microsoft.com/office/drawing/2014/main" id="{E962A396-6596-47C5-8A09-16830674E416}"/>
            </a:ext>
          </a:extLst>
        </xdr:cNvPr>
        <xdr:cNvCxnSpPr/>
      </xdr:nvCxnSpPr>
      <xdr:spPr>
        <a:xfrm flipV="1">
          <a:off x="18399760" y="699135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86360</xdr:rowOff>
    </xdr:from>
    <xdr:to>
      <xdr:col>102</xdr:col>
      <xdr:colOff>165100</xdr:colOff>
      <xdr:row>41</xdr:row>
      <xdr:rowOff>16510</xdr:rowOff>
    </xdr:to>
    <xdr:sp macro="" textlink="">
      <xdr:nvSpPr>
        <xdr:cNvPr id="488" name="楕円 487">
          <a:extLst>
            <a:ext uri="{FF2B5EF4-FFF2-40B4-BE49-F238E27FC236}">
              <a16:creationId xmlns:a16="http://schemas.microsoft.com/office/drawing/2014/main" id="{0D6E5175-F54C-489D-A91D-329DB166370E}"/>
            </a:ext>
          </a:extLst>
        </xdr:cNvPr>
        <xdr:cNvSpPr/>
      </xdr:nvSpPr>
      <xdr:spPr>
        <a:xfrm>
          <a:off x="17547590" y="69462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133350</xdr:rowOff>
    </xdr:from>
    <xdr:to>
      <xdr:col>107</xdr:col>
      <xdr:colOff>50800</xdr:colOff>
      <xdr:row>40</xdr:row>
      <xdr:rowOff>137160</xdr:rowOff>
    </xdr:to>
    <xdr:cxnSp macro="">
      <xdr:nvCxnSpPr>
        <xdr:cNvPr id="489" name="直線コネクタ 488">
          <a:extLst>
            <a:ext uri="{FF2B5EF4-FFF2-40B4-BE49-F238E27FC236}">
              <a16:creationId xmlns:a16="http://schemas.microsoft.com/office/drawing/2014/main" id="{7F1433CD-8135-444C-84EB-9DFDB185A509}"/>
            </a:ext>
          </a:extLst>
        </xdr:cNvPr>
        <xdr:cNvCxnSpPr/>
      </xdr:nvCxnSpPr>
      <xdr:spPr>
        <a:xfrm flipV="1">
          <a:off x="17602200" y="6987540"/>
          <a:ext cx="79756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90170</xdr:rowOff>
    </xdr:from>
    <xdr:to>
      <xdr:col>98</xdr:col>
      <xdr:colOff>38100</xdr:colOff>
      <xdr:row>41</xdr:row>
      <xdr:rowOff>20320</xdr:rowOff>
    </xdr:to>
    <xdr:sp macro="" textlink="">
      <xdr:nvSpPr>
        <xdr:cNvPr id="490" name="楕円 489">
          <a:extLst>
            <a:ext uri="{FF2B5EF4-FFF2-40B4-BE49-F238E27FC236}">
              <a16:creationId xmlns:a16="http://schemas.microsoft.com/office/drawing/2014/main" id="{B258129D-8049-4B4B-B357-38224162634B}"/>
            </a:ext>
          </a:extLst>
        </xdr:cNvPr>
        <xdr:cNvSpPr/>
      </xdr:nvSpPr>
      <xdr:spPr>
        <a:xfrm>
          <a:off x="16761460" y="695198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137160</xdr:rowOff>
    </xdr:from>
    <xdr:to>
      <xdr:col>102</xdr:col>
      <xdr:colOff>114300</xdr:colOff>
      <xdr:row>40</xdr:row>
      <xdr:rowOff>140970</xdr:rowOff>
    </xdr:to>
    <xdr:cxnSp macro="">
      <xdr:nvCxnSpPr>
        <xdr:cNvPr id="491" name="直線コネクタ 490">
          <a:extLst>
            <a:ext uri="{FF2B5EF4-FFF2-40B4-BE49-F238E27FC236}">
              <a16:creationId xmlns:a16="http://schemas.microsoft.com/office/drawing/2014/main" id="{FEB4D5DC-ABE5-48F5-9C92-EA67D9655492}"/>
            </a:ext>
          </a:extLst>
        </xdr:cNvPr>
        <xdr:cNvCxnSpPr/>
      </xdr:nvCxnSpPr>
      <xdr:spPr>
        <a:xfrm flipV="1">
          <a:off x="16804640" y="6991350"/>
          <a:ext cx="79756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128287</xdr:rowOff>
    </xdr:from>
    <xdr:ext cx="469744" cy="259045"/>
    <xdr:sp macro="" textlink="">
      <xdr:nvSpPr>
        <xdr:cNvPr id="492" name="n_1aveValue【認定こども園・幼稚園・保育所】&#10;一人当たり面積">
          <a:extLst>
            <a:ext uri="{FF2B5EF4-FFF2-40B4-BE49-F238E27FC236}">
              <a16:creationId xmlns:a16="http://schemas.microsoft.com/office/drawing/2014/main" id="{16817795-1923-49EC-8881-D1866E02E95B}"/>
            </a:ext>
          </a:extLst>
        </xdr:cNvPr>
        <xdr:cNvSpPr txBox="1"/>
      </xdr:nvSpPr>
      <xdr:spPr>
        <a:xfrm>
          <a:off x="18982132"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147337</xdr:rowOff>
    </xdr:from>
    <xdr:ext cx="469744" cy="259045"/>
    <xdr:sp macro="" textlink="">
      <xdr:nvSpPr>
        <xdr:cNvPr id="493" name="n_2aveValue【認定こども園・幼稚園・保育所】&#10;一人当たり面積">
          <a:extLst>
            <a:ext uri="{FF2B5EF4-FFF2-40B4-BE49-F238E27FC236}">
              <a16:creationId xmlns:a16="http://schemas.microsoft.com/office/drawing/2014/main" id="{492948FD-AC8E-4B1A-BEBE-A64FA63BFDC3}"/>
            </a:ext>
          </a:extLst>
        </xdr:cNvPr>
        <xdr:cNvSpPr txBox="1"/>
      </xdr:nvSpPr>
      <xdr:spPr>
        <a:xfrm>
          <a:off x="18182032" y="631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143527</xdr:rowOff>
    </xdr:from>
    <xdr:ext cx="469744" cy="259045"/>
    <xdr:sp macro="" textlink="">
      <xdr:nvSpPr>
        <xdr:cNvPr id="494" name="n_3aveValue【認定こども園・幼稚園・保育所】&#10;一人当たり面積">
          <a:extLst>
            <a:ext uri="{FF2B5EF4-FFF2-40B4-BE49-F238E27FC236}">
              <a16:creationId xmlns:a16="http://schemas.microsoft.com/office/drawing/2014/main" id="{B02717F5-BDDE-4512-A390-8E3ED4D2A8AE}"/>
            </a:ext>
          </a:extLst>
        </xdr:cNvPr>
        <xdr:cNvSpPr txBox="1"/>
      </xdr:nvSpPr>
      <xdr:spPr>
        <a:xfrm>
          <a:off x="17384472" y="631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162577</xdr:rowOff>
    </xdr:from>
    <xdr:ext cx="469744" cy="259045"/>
    <xdr:sp macro="" textlink="">
      <xdr:nvSpPr>
        <xdr:cNvPr id="495" name="n_4aveValue【認定こども園・幼稚園・保育所】&#10;一人当たり面積">
          <a:extLst>
            <a:ext uri="{FF2B5EF4-FFF2-40B4-BE49-F238E27FC236}">
              <a16:creationId xmlns:a16="http://schemas.microsoft.com/office/drawing/2014/main" id="{7A800082-89E9-40DF-B9AC-02461C1086AA}"/>
            </a:ext>
          </a:extLst>
        </xdr:cNvPr>
        <xdr:cNvSpPr txBox="1"/>
      </xdr:nvSpPr>
      <xdr:spPr>
        <a:xfrm>
          <a:off x="16588817" y="633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17</xdr:rowOff>
    </xdr:from>
    <xdr:ext cx="469744" cy="259045"/>
    <xdr:sp macro="" textlink="">
      <xdr:nvSpPr>
        <xdr:cNvPr id="496" name="n_1mainValue【認定こども園・幼稚園・保育所】&#10;一人当たり面積">
          <a:extLst>
            <a:ext uri="{FF2B5EF4-FFF2-40B4-BE49-F238E27FC236}">
              <a16:creationId xmlns:a16="http://schemas.microsoft.com/office/drawing/2014/main" id="{608BAD4B-B90D-47BF-91F4-BB771EEEF380}"/>
            </a:ext>
          </a:extLst>
        </xdr:cNvPr>
        <xdr:cNvSpPr txBox="1"/>
      </xdr:nvSpPr>
      <xdr:spPr>
        <a:xfrm>
          <a:off x="18982132"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3827</xdr:rowOff>
    </xdr:from>
    <xdr:ext cx="469744" cy="259045"/>
    <xdr:sp macro="" textlink="">
      <xdr:nvSpPr>
        <xdr:cNvPr id="497" name="n_2mainValue【認定こども園・幼稚園・保育所】&#10;一人当たり面積">
          <a:extLst>
            <a:ext uri="{FF2B5EF4-FFF2-40B4-BE49-F238E27FC236}">
              <a16:creationId xmlns:a16="http://schemas.microsoft.com/office/drawing/2014/main" id="{9FAF9CF3-3DC8-4A7F-8AD1-78B3D3A39C18}"/>
            </a:ext>
          </a:extLst>
        </xdr:cNvPr>
        <xdr:cNvSpPr txBox="1"/>
      </xdr:nvSpPr>
      <xdr:spPr>
        <a:xfrm>
          <a:off x="18182032" y="703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7637</xdr:rowOff>
    </xdr:from>
    <xdr:ext cx="469744" cy="259045"/>
    <xdr:sp macro="" textlink="">
      <xdr:nvSpPr>
        <xdr:cNvPr id="498" name="n_3mainValue【認定こども園・幼稚園・保育所】&#10;一人当たり面積">
          <a:extLst>
            <a:ext uri="{FF2B5EF4-FFF2-40B4-BE49-F238E27FC236}">
              <a16:creationId xmlns:a16="http://schemas.microsoft.com/office/drawing/2014/main" id="{66A8FEE4-4AC0-4465-9A69-1BC85A3B3638}"/>
            </a:ext>
          </a:extLst>
        </xdr:cNvPr>
        <xdr:cNvSpPr txBox="1"/>
      </xdr:nvSpPr>
      <xdr:spPr>
        <a:xfrm>
          <a:off x="17384472" y="703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11447</xdr:rowOff>
    </xdr:from>
    <xdr:ext cx="469744" cy="259045"/>
    <xdr:sp macro="" textlink="">
      <xdr:nvSpPr>
        <xdr:cNvPr id="499" name="n_4mainValue【認定こども園・幼稚園・保育所】&#10;一人当たり面積">
          <a:extLst>
            <a:ext uri="{FF2B5EF4-FFF2-40B4-BE49-F238E27FC236}">
              <a16:creationId xmlns:a16="http://schemas.microsoft.com/office/drawing/2014/main" id="{6EB45AB5-B08D-44C6-942D-26EB6E02A9B7}"/>
            </a:ext>
          </a:extLst>
        </xdr:cNvPr>
        <xdr:cNvSpPr txBox="1"/>
      </xdr:nvSpPr>
      <xdr:spPr>
        <a:xfrm>
          <a:off x="1658881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a:extLst>
            <a:ext uri="{FF2B5EF4-FFF2-40B4-BE49-F238E27FC236}">
              <a16:creationId xmlns:a16="http://schemas.microsoft.com/office/drawing/2014/main" id="{0E45484D-140E-4D7F-8669-24E2BE5BDB36}"/>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a:extLst>
            <a:ext uri="{FF2B5EF4-FFF2-40B4-BE49-F238E27FC236}">
              <a16:creationId xmlns:a16="http://schemas.microsoft.com/office/drawing/2014/main" id="{4CF67D26-2371-43E8-8BF5-749AB2DED7E2}"/>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a:extLst>
            <a:ext uri="{FF2B5EF4-FFF2-40B4-BE49-F238E27FC236}">
              <a16:creationId xmlns:a16="http://schemas.microsoft.com/office/drawing/2014/main" id="{DD603849-21A9-4F61-9CF5-834B13512F0F}"/>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a:extLst>
            <a:ext uri="{FF2B5EF4-FFF2-40B4-BE49-F238E27FC236}">
              <a16:creationId xmlns:a16="http://schemas.microsoft.com/office/drawing/2014/main" id="{4A613E7D-D05A-431E-A53A-068B37EB1679}"/>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a:extLst>
            <a:ext uri="{FF2B5EF4-FFF2-40B4-BE49-F238E27FC236}">
              <a16:creationId xmlns:a16="http://schemas.microsoft.com/office/drawing/2014/main" id="{4A0E88A3-7BAB-458A-9270-2D2685506C1B}"/>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a:extLst>
            <a:ext uri="{FF2B5EF4-FFF2-40B4-BE49-F238E27FC236}">
              <a16:creationId xmlns:a16="http://schemas.microsoft.com/office/drawing/2014/main" id="{57AD6C96-9A20-476A-B531-83BEDC14A7A8}"/>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a:extLst>
            <a:ext uri="{FF2B5EF4-FFF2-40B4-BE49-F238E27FC236}">
              <a16:creationId xmlns:a16="http://schemas.microsoft.com/office/drawing/2014/main" id="{8D337D80-B6EA-4DEE-8E26-66D31E0220E6}"/>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a:extLst>
            <a:ext uri="{FF2B5EF4-FFF2-40B4-BE49-F238E27FC236}">
              <a16:creationId xmlns:a16="http://schemas.microsoft.com/office/drawing/2014/main" id="{50BA04AC-A40F-4501-ADF2-6819193D1781}"/>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a:extLst>
            <a:ext uri="{FF2B5EF4-FFF2-40B4-BE49-F238E27FC236}">
              <a16:creationId xmlns:a16="http://schemas.microsoft.com/office/drawing/2014/main" id="{59D59924-C43D-4F4D-A8A1-47D47F7B19B3}"/>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a:extLst>
            <a:ext uri="{FF2B5EF4-FFF2-40B4-BE49-F238E27FC236}">
              <a16:creationId xmlns:a16="http://schemas.microsoft.com/office/drawing/2014/main" id="{F8DE0BCC-5BEE-403D-BFB9-0FB0E58B5E47}"/>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0" name="テキスト ボックス 509">
          <a:extLst>
            <a:ext uri="{FF2B5EF4-FFF2-40B4-BE49-F238E27FC236}">
              <a16:creationId xmlns:a16="http://schemas.microsoft.com/office/drawing/2014/main" id="{BBB36DC5-8445-4558-ABB7-2B9A6E75D000}"/>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1" name="直線コネクタ 510">
          <a:extLst>
            <a:ext uri="{FF2B5EF4-FFF2-40B4-BE49-F238E27FC236}">
              <a16:creationId xmlns:a16="http://schemas.microsoft.com/office/drawing/2014/main" id="{620D22A7-011D-4CFC-8C9B-2ADA2E7BA48B}"/>
            </a:ext>
          </a:extLst>
        </xdr:cNvPr>
        <xdr:cNvCxnSpPr/>
      </xdr:nvCxnSpPr>
      <xdr:spPr>
        <a:xfrm>
          <a:off x="11203940" y="11144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12" name="テキスト ボックス 511">
          <a:extLst>
            <a:ext uri="{FF2B5EF4-FFF2-40B4-BE49-F238E27FC236}">
              <a16:creationId xmlns:a16="http://schemas.microsoft.com/office/drawing/2014/main" id="{697E90C9-C7FB-42C5-A6A1-2941D42FF768}"/>
            </a:ext>
          </a:extLst>
        </xdr:cNvPr>
        <xdr:cNvSpPr txBox="1"/>
      </xdr:nvSpPr>
      <xdr:spPr>
        <a:xfrm>
          <a:off x="10842791" y="1100012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3" name="直線コネクタ 512">
          <a:extLst>
            <a:ext uri="{FF2B5EF4-FFF2-40B4-BE49-F238E27FC236}">
              <a16:creationId xmlns:a16="http://schemas.microsoft.com/office/drawing/2014/main" id="{E83D4787-EB23-46B7-B235-AB6AD757A1A4}"/>
            </a:ext>
          </a:extLst>
        </xdr:cNvPr>
        <xdr:cNvCxnSpPr/>
      </xdr:nvCxnSpPr>
      <xdr:spPr>
        <a:xfrm>
          <a:off x="11203940" y="108546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14" name="テキスト ボックス 513">
          <a:extLst>
            <a:ext uri="{FF2B5EF4-FFF2-40B4-BE49-F238E27FC236}">
              <a16:creationId xmlns:a16="http://schemas.microsoft.com/office/drawing/2014/main" id="{39BDBF6A-697F-46CA-AACF-AA47CE8236B2}"/>
            </a:ext>
          </a:extLst>
        </xdr:cNvPr>
        <xdr:cNvSpPr txBox="1"/>
      </xdr:nvSpPr>
      <xdr:spPr>
        <a:xfrm>
          <a:off x="10842791" y="107181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15" name="直線コネクタ 514">
          <a:extLst>
            <a:ext uri="{FF2B5EF4-FFF2-40B4-BE49-F238E27FC236}">
              <a16:creationId xmlns:a16="http://schemas.microsoft.com/office/drawing/2014/main" id="{34027A8B-F5A0-497F-A607-5DC27F963232}"/>
            </a:ext>
          </a:extLst>
        </xdr:cNvPr>
        <xdr:cNvCxnSpPr/>
      </xdr:nvCxnSpPr>
      <xdr:spPr>
        <a:xfrm>
          <a:off x="1120394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16" name="テキスト ボックス 515">
          <a:extLst>
            <a:ext uri="{FF2B5EF4-FFF2-40B4-BE49-F238E27FC236}">
              <a16:creationId xmlns:a16="http://schemas.microsoft.com/office/drawing/2014/main" id="{1B997D56-3CEE-4BA0-AD18-D636D58A0341}"/>
            </a:ext>
          </a:extLst>
        </xdr:cNvPr>
        <xdr:cNvSpPr txBox="1"/>
      </xdr:nvSpPr>
      <xdr:spPr>
        <a:xfrm>
          <a:off x="10842791" y="1042862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7" name="直線コネクタ 516">
          <a:extLst>
            <a:ext uri="{FF2B5EF4-FFF2-40B4-BE49-F238E27FC236}">
              <a16:creationId xmlns:a16="http://schemas.microsoft.com/office/drawing/2014/main" id="{FAD00AF7-2802-430A-932B-947748F7EE68}"/>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8" name="テキスト ボックス 517">
          <a:extLst>
            <a:ext uri="{FF2B5EF4-FFF2-40B4-BE49-F238E27FC236}">
              <a16:creationId xmlns:a16="http://schemas.microsoft.com/office/drawing/2014/main" id="{5000341A-FD0C-4F0F-A41A-1F8C191F2A96}"/>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19" name="直線コネクタ 518">
          <a:extLst>
            <a:ext uri="{FF2B5EF4-FFF2-40B4-BE49-F238E27FC236}">
              <a16:creationId xmlns:a16="http://schemas.microsoft.com/office/drawing/2014/main" id="{0D4F3607-57A0-44A1-BA87-14CE566D03F7}"/>
            </a:ext>
          </a:extLst>
        </xdr:cNvPr>
        <xdr:cNvCxnSpPr/>
      </xdr:nvCxnSpPr>
      <xdr:spPr>
        <a:xfrm>
          <a:off x="11203940" y="9997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20" name="テキスト ボックス 519">
          <a:extLst>
            <a:ext uri="{FF2B5EF4-FFF2-40B4-BE49-F238E27FC236}">
              <a16:creationId xmlns:a16="http://schemas.microsoft.com/office/drawing/2014/main" id="{52AEA7F0-A55C-4551-A322-AD1FC89805E4}"/>
            </a:ext>
          </a:extLst>
        </xdr:cNvPr>
        <xdr:cNvSpPr txBox="1"/>
      </xdr:nvSpPr>
      <xdr:spPr>
        <a:xfrm>
          <a:off x="10842791" y="98609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1" name="直線コネクタ 520">
          <a:extLst>
            <a:ext uri="{FF2B5EF4-FFF2-40B4-BE49-F238E27FC236}">
              <a16:creationId xmlns:a16="http://schemas.microsoft.com/office/drawing/2014/main" id="{7AB53924-0A33-40B5-9995-0BF847B7C7E1}"/>
            </a:ext>
          </a:extLst>
        </xdr:cNvPr>
        <xdr:cNvCxnSpPr/>
      </xdr:nvCxnSpPr>
      <xdr:spPr>
        <a:xfrm>
          <a:off x="1120394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2" name="テキスト ボックス 521">
          <a:extLst>
            <a:ext uri="{FF2B5EF4-FFF2-40B4-BE49-F238E27FC236}">
              <a16:creationId xmlns:a16="http://schemas.microsoft.com/office/drawing/2014/main" id="{41743DFD-9B57-4010-80C3-285FD1D07552}"/>
            </a:ext>
          </a:extLst>
        </xdr:cNvPr>
        <xdr:cNvSpPr txBox="1"/>
      </xdr:nvSpPr>
      <xdr:spPr>
        <a:xfrm>
          <a:off x="10842791" y="95713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3" name="直線コネクタ 522">
          <a:extLst>
            <a:ext uri="{FF2B5EF4-FFF2-40B4-BE49-F238E27FC236}">
              <a16:creationId xmlns:a16="http://schemas.microsoft.com/office/drawing/2014/main" id="{7505DA6A-4A4E-4564-8337-920FEAD2DD54}"/>
            </a:ext>
          </a:extLst>
        </xdr:cNvPr>
        <xdr:cNvCxnSpPr/>
      </xdr:nvCxnSpPr>
      <xdr:spPr>
        <a:xfrm>
          <a:off x="11203940" y="942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24" name="テキスト ボックス 523">
          <a:extLst>
            <a:ext uri="{FF2B5EF4-FFF2-40B4-BE49-F238E27FC236}">
              <a16:creationId xmlns:a16="http://schemas.microsoft.com/office/drawing/2014/main" id="{A30AFE9B-2540-42F6-A506-65C17CA14DF7}"/>
            </a:ext>
          </a:extLst>
        </xdr:cNvPr>
        <xdr:cNvSpPr txBox="1"/>
      </xdr:nvSpPr>
      <xdr:spPr>
        <a:xfrm>
          <a:off x="10842791" y="928562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FC72BE25-1DB3-4BD5-BADE-82442F582094}"/>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a:extLst>
            <a:ext uri="{FF2B5EF4-FFF2-40B4-BE49-F238E27FC236}">
              <a16:creationId xmlns:a16="http://schemas.microsoft.com/office/drawing/2014/main" id="{90809BBA-DB01-4011-8BE8-F77F12F46D30}"/>
            </a:ext>
          </a:extLst>
        </xdr:cNvPr>
        <xdr:cNvSpPr txBox="1"/>
      </xdr:nvSpPr>
      <xdr:spPr>
        <a:xfrm>
          <a:off x="10842791" y="900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64314FB2-7F47-4357-91D0-00A1528EA803}"/>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165735</xdr:rowOff>
    </xdr:to>
    <xdr:cxnSp macro="">
      <xdr:nvCxnSpPr>
        <xdr:cNvPr id="528" name="直線コネクタ 527">
          <a:extLst>
            <a:ext uri="{FF2B5EF4-FFF2-40B4-BE49-F238E27FC236}">
              <a16:creationId xmlns:a16="http://schemas.microsoft.com/office/drawing/2014/main" id="{66B1E5E4-90C2-4288-A2A7-3E003D232ECE}"/>
            </a:ext>
          </a:extLst>
        </xdr:cNvPr>
        <xdr:cNvCxnSpPr/>
      </xdr:nvCxnSpPr>
      <xdr:spPr>
        <a:xfrm flipV="1">
          <a:off x="14703424" y="962025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169562</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F03B114B-ED3F-46C5-B269-29C170E9506B}"/>
            </a:ext>
          </a:extLst>
        </xdr:cNvPr>
        <xdr:cNvSpPr txBox="1"/>
      </xdr:nvSpPr>
      <xdr:spPr>
        <a:xfrm>
          <a:off x="1474216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165735</xdr:rowOff>
    </xdr:from>
    <xdr:to>
      <xdr:col>86</xdr:col>
      <xdr:colOff>25400</xdr:colOff>
      <xdr:row>63</xdr:row>
      <xdr:rowOff>165735</xdr:rowOff>
    </xdr:to>
    <xdr:cxnSp macro="">
      <xdr:nvCxnSpPr>
        <xdr:cNvPr id="530" name="直線コネクタ 529">
          <a:extLst>
            <a:ext uri="{FF2B5EF4-FFF2-40B4-BE49-F238E27FC236}">
              <a16:creationId xmlns:a16="http://schemas.microsoft.com/office/drawing/2014/main" id="{A13D54C4-5E7D-412F-A43F-C2FA3D2D02FB}"/>
            </a:ext>
          </a:extLst>
        </xdr:cNvPr>
        <xdr:cNvCxnSpPr/>
      </xdr:nvCxnSpPr>
      <xdr:spPr>
        <a:xfrm>
          <a:off x="14611350" y="109708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1" name="【学校施設】&#10;有形固定資産減価償却率最大値テキスト">
          <a:extLst>
            <a:ext uri="{FF2B5EF4-FFF2-40B4-BE49-F238E27FC236}">
              <a16:creationId xmlns:a16="http://schemas.microsoft.com/office/drawing/2014/main" id="{1184E6A2-3C34-42D3-9E4B-66748F18404F}"/>
            </a:ext>
          </a:extLst>
        </xdr:cNvPr>
        <xdr:cNvSpPr txBox="1"/>
      </xdr:nvSpPr>
      <xdr:spPr>
        <a:xfrm>
          <a:off x="1474216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2" name="直線コネクタ 531">
          <a:extLst>
            <a:ext uri="{FF2B5EF4-FFF2-40B4-BE49-F238E27FC236}">
              <a16:creationId xmlns:a16="http://schemas.microsoft.com/office/drawing/2014/main" id="{B04F2C92-2FCC-4CA0-84E9-F41D8E050CBF}"/>
            </a:ext>
          </a:extLst>
        </xdr:cNvPr>
        <xdr:cNvCxnSpPr/>
      </xdr:nvCxnSpPr>
      <xdr:spPr>
        <a:xfrm>
          <a:off x="14611350" y="9620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32084</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C40A4CEF-CBD1-424F-A99B-F33BA1A07FB0}"/>
            </a:ext>
          </a:extLst>
        </xdr:cNvPr>
        <xdr:cNvSpPr txBox="1"/>
      </xdr:nvSpPr>
      <xdr:spPr>
        <a:xfrm>
          <a:off x="14742160" y="10145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9207</xdr:rowOff>
    </xdr:from>
    <xdr:to>
      <xdr:col>85</xdr:col>
      <xdr:colOff>177800</xdr:colOff>
      <xdr:row>60</xdr:row>
      <xdr:rowOff>110807</xdr:rowOff>
    </xdr:to>
    <xdr:sp macro="" textlink="">
      <xdr:nvSpPr>
        <xdr:cNvPr id="534" name="フローチャート: 判断 533">
          <a:extLst>
            <a:ext uri="{FF2B5EF4-FFF2-40B4-BE49-F238E27FC236}">
              <a16:creationId xmlns:a16="http://schemas.microsoft.com/office/drawing/2014/main" id="{2388140C-8803-48BF-9AF6-C23A551840FB}"/>
            </a:ext>
          </a:extLst>
        </xdr:cNvPr>
        <xdr:cNvSpPr/>
      </xdr:nvSpPr>
      <xdr:spPr>
        <a:xfrm>
          <a:off x="14649450" y="10298112"/>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129222</xdr:rowOff>
    </xdr:from>
    <xdr:to>
      <xdr:col>81</xdr:col>
      <xdr:colOff>101600</xdr:colOff>
      <xdr:row>60</xdr:row>
      <xdr:rowOff>59372</xdr:rowOff>
    </xdr:to>
    <xdr:sp macro="" textlink="">
      <xdr:nvSpPr>
        <xdr:cNvPr id="535" name="フローチャート: 判断 534">
          <a:extLst>
            <a:ext uri="{FF2B5EF4-FFF2-40B4-BE49-F238E27FC236}">
              <a16:creationId xmlns:a16="http://schemas.microsoft.com/office/drawing/2014/main" id="{5EDA926A-C6FC-4936-864F-05A3671311A7}"/>
            </a:ext>
          </a:extLst>
        </xdr:cNvPr>
        <xdr:cNvSpPr/>
      </xdr:nvSpPr>
      <xdr:spPr>
        <a:xfrm>
          <a:off x="13887450" y="10248582"/>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40640</xdr:rowOff>
    </xdr:from>
    <xdr:to>
      <xdr:col>76</xdr:col>
      <xdr:colOff>165100</xdr:colOff>
      <xdr:row>59</xdr:row>
      <xdr:rowOff>142240</xdr:rowOff>
    </xdr:to>
    <xdr:sp macro="" textlink="">
      <xdr:nvSpPr>
        <xdr:cNvPr id="536" name="フローチャート: 判断 535">
          <a:extLst>
            <a:ext uri="{FF2B5EF4-FFF2-40B4-BE49-F238E27FC236}">
              <a16:creationId xmlns:a16="http://schemas.microsoft.com/office/drawing/2014/main" id="{E9DBA87B-7613-474E-89DE-84DEDFA1B385}"/>
            </a:ext>
          </a:extLst>
        </xdr:cNvPr>
        <xdr:cNvSpPr/>
      </xdr:nvSpPr>
      <xdr:spPr>
        <a:xfrm>
          <a:off x="13089890" y="1015619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74930</xdr:rowOff>
    </xdr:from>
    <xdr:to>
      <xdr:col>72</xdr:col>
      <xdr:colOff>38100</xdr:colOff>
      <xdr:row>60</xdr:row>
      <xdr:rowOff>5080</xdr:rowOff>
    </xdr:to>
    <xdr:sp macro="" textlink="">
      <xdr:nvSpPr>
        <xdr:cNvPr id="537" name="フローチャート: 判断 536">
          <a:extLst>
            <a:ext uri="{FF2B5EF4-FFF2-40B4-BE49-F238E27FC236}">
              <a16:creationId xmlns:a16="http://schemas.microsoft.com/office/drawing/2014/main" id="{402113B4-A8E0-43A6-9AA4-0D4E84C8F568}"/>
            </a:ext>
          </a:extLst>
        </xdr:cNvPr>
        <xdr:cNvSpPr/>
      </xdr:nvSpPr>
      <xdr:spPr>
        <a:xfrm>
          <a:off x="12303760" y="101904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123507</xdr:rowOff>
    </xdr:from>
    <xdr:to>
      <xdr:col>67</xdr:col>
      <xdr:colOff>101600</xdr:colOff>
      <xdr:row>60</xdr:row>
      <xdr:rowOff>53657</xdr:rowOff>
    </xdr:to>
    <xdr:sp macro="" textlink="">
      <xdr:nvSpPr>
        <xdr:cNvPr id="538" name="フローチャート: 判断 537">
          <a:extLst>
            <a:ext uri="{FF2B5EF4-FFF2-40B4-BE49-F238E27FC236}">
              <a16:creationId xmlns:a16="http://schemas.microsoft.com/office/drawing/2014/main" id="{A84C8A80-130B-45F2-B310-DF8F892E02E4}"/>
            </a:ext>
          </a:extLst>
        </xdr:cNvPr>
        <xdr:cNvSpPr/>
      </xdr:nvSpPr>
      <xdr:spPr>
        <a:xfrm>
          <a:off x="11487150" y="1024096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A648A6E1-5EA3-43B6-A291-FD1BFD74757B}"/>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EB890EBB-7A16-487D-8F73-F6780CF032AA}"/>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C9EE48F2-7B84-4BAB-B41F-26C12378AFE8}"/>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5065B438-5850-465B-B68D-3B1FEDB0A161}"/>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DA910503-FDA1-4524-BA2D-FF335305201A}"/>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94932</xdr:rowOff>
    </xdr:from>
    <xdr:to>
      <xdr:col>85</xdr:col>
      <xdr:colOff>177800</xdr:colOff>
      <xdr:row>63</xdr:row>
      <xdr:rowOff>25082</xdr:rowOff>
    </xdr:to>
    <xdr:sp macro="" textlink="">
      <xdr:nvSpPr>
        <xdr:cNvPr id="544" name="楕円 543">
          <a:extLst>
            <a:ext uri="{FF2B5EF4-FFF2-40B4-BE49-F238E27FC236}">
              <a16:creationId xmlns:a16="http://schemas.microsoft.com/office/drawing/2014/main" id="{808A660B-34C0-46F3-B981-64027AA5E43C}"/>
            </a:ext>
          </a:extLst>
        </xdr:cNvPr>
        <xdr:cNvSpPr/>
      </xdr:nvSpPr>
      <xdr:spPr>
        <a:xfrm>
          <a:off x="14649450" y="1072864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73359</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285E5DE3-4C76-4FA3-9DEF-DBC2349D8750}"/>
            </a:ext>
          </a:extLst>
        </xdr:cNvPr>
        <xdr:cNvSpPr txBox="1"/>
      </xdr:nvSpPr>
      <xdr:spPr>
        <a:xfrm>
          <a:off x="14742160" y="10703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63500</xdr:rowOff>
    </xdr:from>
    <xdr:to>
      <xdr:col>81</xdr:col>
      <xdr:colOff>101600</xdr:colOff>
      <xdr:row>62</xdr:row>
      <xdr:rowOff>165100</xdr:rowOff>
    </xdr:to>
    <xdr:sp macro="" textlink="">
      <xdr:nvSpPr>
        <xdr:cNvPr id="546" name="楕円 545">
          <a:extLst>
            <a:ext uri="{FF2B5EF4-FFF2-40B4-BE49-F238E27FC236}">
              <a16:creationId xmlns:a16="http://schemas.microsoft.com/office/drawing/2014/main" id="{96D30DCE-65F3-46FE-8A08-BCC9BBE64E82}"/>
            </a:ext>
          </a:extLst>
        </xdr:cNvPr>
        <xdr:cNvSpPr/>
      </xdr:nvSpPr>
      <xdr:spPr>
        <a:xfrm>
          <a:off x="13887450" y="106895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114300</xdr:rowOff>
    </xdr:from>
    <xdr:to>
      <xdr:col>85</xdr:col>
      <xdr:colOff>127000</xdr:colOff>
      <xdr:row>62</xdr:row>
      <xdr:rowOff>145732</xdr:rowOff>
    </xdr:to>
    <xdr:cxnSp macro="">
      <xdr:nvCxnSpPr>
        <xdr:cNvPr id="547" name="直線コネクタ 546">
          <a:extLst>
            <a:ext uri="{FF2B5EF4-FFF2-40B4-BE49-F238E27FC236}">
              <a16:creationId xmlns:a16="http://schemas.microsoft.com/office/drawing/2014/main" id="{9231F270-FBD0-4A54-80F5-2B3DE8716EC0}"/>
            </a:ext>
          </a:extLst>
        </xdr:cNvPr>
        <xdr:cNvCxnSpPr/>
      </xdr:nvCxnSpPr>
      <xdr:spPr>
        <a:xfrm>
          <a:off x="13942060" y="10744200"/>
          <a:ext cx="762000" cy="2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32068</xdr:rowOff>
    </xdr:from>
    <xdr:to>
      <xdr:col>76</xdr:col>
      <xdr:colOff>165100</xdr:colOff>
      <xdr:row>62</xdr:row>
      <xdr:rowOff>133668</xdr:rowOff>
    </xdr:to>
    <xdr:sp macro="" textlink="">
      <xdr:nvSpPr>
        <xdr:cNvPr id="548" name="楕円 547">
          <a:extLst>
            <a:ext uri="{FF2B5EF4-FFF2-40B4-BE49-F238E27FC236}">
              <a16:creationId xmlns:a16="http://schemas.microsoft.com/office/drawing/2014/main" id="{856D324F-0F43-42B0-BB7E-46F856853D7F}"/>
            </a:ext>
          </a:extLst>
        </xdr:cNvPr>
        <xdr:cNvSpPr/>
      </xdr:nvSpPr>
      <xdr:spPr>
        <a:xfrm>
          <a:off x="13089890" y="10660063"/>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82868</xdr:rowOff>
    </xdr:from>
    <xdr:to>
      <xdr:col>81</xdr:col>
      <xdr:colOff>50800</xdr:colOff>
      <xdr:row>62</xdr:row>
      <xdr:rowOff>114300</xdr:rowOff>
    </xdr:to>
    <xdr:cxnSp macro="">
      <xdr:nvCxnSpPr>
        <xdr:cNvPr id="549" name="直線コネクタ 548">
          <a:extLst>
            <a:ext uri="{FF2B5EF4-FFF2-40B4-BE49-F238E27FC236}">
              <a16:creationId xmlns:a16="http://schemas.microsoft.com/office/drawing/2014/main" id="{DFAB1C7D-C72F-492F-84C9-612620FE0CC6}"/>
            </a:ext>
          </a:extLst>
        </xdr:cNvPr>
        <xdr:cNvCxnSpPr/>
      </xdr:nvCxnSpPr>
      <xdr:spPr>
        <a:xfrm>
          <a:off x="13144500" y="10714673"/>
          <a:ext cx="797560" cy="2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14922</xdr:rowOff>
    </xdr:from>
    <xdr:to>
      <xdr:col>72</xdr:col>
      <xdr:colOff>38100</xdr:colOff>
      <xdr:row>62</xdr:row>
      <xdr:rowOff>116522</xdr:rowOff>
    </xdr:to>
    <xdr:sp macro="" textlink="">
      <xdr:nvSpPr>
        <xdr:cNvPr id="550" name="楕円 549">
          <a:extLst>
            <a:ext uri="{FF2B5EF4-FFF2-40B4-BE49-F238E27FC236}">
              <a16:creationId xmlns:a16="http://schemas.microsoft.com/office/drawing/2014/main" id="{D6F2EF20-EDA7-48DB-8836-005A11DD5995}"/>
            </a:ext>
          </a:extLst>
        </xdr:cNvPr>
        <xdr:cNvSpPr/>
      </xdr:nvSpPr>
      <xdr:spPr>
        <a:xfrm>
          <a:off x="12303760" y="106486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65722</xdr:rowOff>
    </xdr:from>
    <xdr:to>
      <xdr:col>76</xdr:col>
      <xdr:colOff>114300</xdr:colOff>
      <xdr:row>62</xdr:row>
      <xdr:rowOff>82868</xdr:rowOff>
    </xdr:to>
    <xdr:cxnSp macro="">
      <xdr:nvCxnSpPr>
        <xdr:cNvPr id="551" name="直線コネクタ 550">
          <a:extLst>
            <a:ext uri="{FF2B5EF4-FFF2-40B4-BE49-F238E27FC236}">
              <a16:creationId xmlns:a16="http://schemas.microsoft.com/office/drawing/2014/main" id="{4F9AEF58-B7FF-4901-AC81-CC10CA984169}"/>
            </a:ext>
          </a:extLst>
        </xdr:cNvPr>
        <xdr:cNvCxnSpPr/>
      </xdr:nvCxnSpPr>
      <xdr:spPr>
        <a:xfrm>
          <a:off x="12346940" y="10693717"/>
          <a:ext cx="79756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149225</xdr:rowOff>
    </xdr:from>
    <xdr:to>
      <xdr:col>67</xdr:col>
      <xdr:colOff>101600</xdr:colOff>
      <xdr:row>62</xdr:row>
      <xdr:rowOff>79375</xdr:rowOff>
    </xdr:to>
    <xdr:sp macro="" textlink="">
      <xdr:nvSpPr>
        <xdr:cNvPr id="552" name="楕円 551">
          <a:extLst>
            <a:ext uri="{FF2B5EF4-FFF2-40B4-BE49-F238E27FC236}">
              <a16:creationId xmlns:a16="http://schemas.microsoft.com/office/drawing/2014/main" id="{F8F7DBD7-C7DE-4599-921C-BAA4E034F23C}"/>
            </a:ext>
          </a:extLst>
        </xdr:cNvPr>
        <xdr:cNvSpPr/>
      </xdr:nvSpPr>
      <xdr:spPr>
        <a:xfrm>
          <a:off x="11487150" y="106076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28575</xdr:rowOff>
    </xdr:from>
    <xdr:to>
      <xdr:col>71</xdr:col>
      <xdr:colOff>177800</xdr:colOff>
      <xdr:row>62</xdr:row>
      <xdr:rowOff>65722</xdr:rowOff>
    </xdr:to>
    <xdr:cxnSp macro="">
      <xdr:nvCxnSpPr>
        <xdr:cNvPr id="553" name="直線コネクタ 552">
          <a:extLst>
            <a:ext uri="{FF2B5EF4-FFF2-40B4-BE49-F238E27FC236}">
              <a16:creationId xmlns:a16="http://schemas.microsoft.com/office/drawing/2014/main" id="{09798D15-8EAF-46CC-9B11-ADA8C689F557}"/>
            </a:ext>
          </a:extLst>
        </xdr:cNvPr>
        <xdr:cNvCxnSpPr/>
      </xdr:nvCxnSpPr>
      <xdr:spPr>
        <a:xfrm>
          <a:off x="11541760" y="10656570"/>
          <a:ext cx="80518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75899</xdr:rowOff>
    </xdr:from>
    <xdr:ext cx="405111" cy="259045"/>
    <xdr:sp macro="" textlink="">
      <xdr:nvSpPr>
        <xdr:cNvPr id="554" name="n_1aveValue【学校施設】&#10;有形固定資産減価償却率">
          <a:extLst>
            <a:ext uri="{FF2B5EF4-FFF2-40B4-BE49-F238E27FC236}">
              <a16:creationId xmlns:a16="http://schemas.microsoft.com/office/drawing/2014/main" id="{675737AC-6ED8-4AFD-9B8A-116B2FEFC38A}"/>
            </a:ext>
          </a:extLst>
        </xdr:cNvPr>
        <xdr:cNvSpPr txBox="1"/>
      </xdr:nvSpPr>
      <xdr:spPr>
        <a:xfrm>
          <a:off x="13738234" y="10019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158767</xdr:rowOff>
    </xdr:from>
    <xdr:ext cx="405111" cy="259045"/>
    <xdr:sp macro="" textlink="">
      <xdr:nvSpPr>
        <xdr:cNvPr id="555" name="n_2aveValue【学校施設】&#10;有形固定資産減価償却率">
          <a:extLst>
            <a:ext uri="{FF2B5EF4-FFF2-40B4-BE49-F238E27FC236}">
              <a16:creationId xmlns:a16="http://schemas.microsoft.com/office/drawing/2014/main" id="{876BF054-107B-4724-A8E6-C6B3386C9D2A}"/>
            </a:ext>
          </a:extLst>
        </xdr:cNvPr>
        <xdr:cNvSpPr txBox="1"/>
      </xdr:nvSpPr>
      <xdr:spPr>
        <a:xfrm>
          <a:off x="1295718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21607</xdr:rowOff>
    </xdr:from>
    <xdr:ext cx="405111" cy="259045"/>
    <xdr:sp macro="" textlink="">
      <xdr:nvSpPr>
        <xdr:cNvPr id="556" name="n_3aveValue【学校施設】&#10;有形固定資産減価償却率">
          <a:extLst>
            <a:ext uri="{FF2B5EF4-FFF2-40B4-BE49-F238E27FC236}">
              <a16:creationId xmlns:a16="http://schemas.microsoft.com/office/drawing/2014/main" id="{777F9D2D-0907-4A74-930C-8AAEA5075B34}"/>
            </a:ext>
          </a:extLst>
        </xdr:cNvPr>
        <xdr:cNvSpPr txBox="1"/>
      </xdr:nvSpPr>
      <xdr:spPr>
        <a:xfrm>
          <a:off x="1217105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70184</xdr:rowOff>
    </xdr:from>
    <xdr:ext cx="405111" cy="259045"/>
    <xdr:sp macro="" textlink="">
      <xdr:nvSpPr>
        <xdr:cNvPr id="557" name="n_4aveValue【学校施設】&#10;有形固定資産減価償却率">
          <a:extLst>
            <a:ext uri="{FF2B5EF4-FFF2-40B4-BE49-F238E27FC236}">
              <a16:creationId xmlns:a16="http://schemas.microsoft.com/office/drawing/2014/main" id="{8A164DFA-7DCB-4E5D-BE24-92F93C04AC0F}"/>
            </a:ext>
          </a:extLst>
        </xdr:cNvPr>
        <xdr:cNvSpPr txBox="1"/>
      </xdr:nvSpPr>
      <xdr:spPr>
        <a:xfrm>
          <a:off x="11354444" y="10012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156227</xdr:rowOff>
    </xdr:from>
    <xdr:ext cx="405111" cy="259045"/>
    <xdr:sp macro="" textlink="">
      <xdr:nvSpPr>
        <xdr:cNvPr id="558" name="n_1mainValue【学校施設】&#10;有形固定資産減価償却率">
          <a:extLst>
            <a:ext uri="{FF2B5EF4-FFF2-40B4-BE49-F238E27FC236}">
              <a16:creationId xmlns:a16="http://schemas.microsoft.com/office/drawing/2014/main" id="{D34C65EF-808C-42C8-875B-F3D83169F29D}"/>
            </a:ext>
          </a:extLst>
        </xdr:cNvPr>
        <xdr:cNvSpPr txBox="1"/>
      </xdr:nvSpPr>
      <xdr:spPr>
        <a:xfrm>
          <a:off x="13738234"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124795</xdr:rowOff>
    </xdr:from>
    <xdr:ext cx="405111" cy="259045"/>
    <xdr:sp macro="" textlink="">
      <xdr:nvSpPr>
        <xdr:cNvPr id="559" name="n_2mainValue【学校施設】&#10;有形固定資産減価償却率">
          <a:extLst>
            <a:ext uri="{FF2B5EF4-FFF2-40B4-BE49-F238E27FC236}">
              <a16:creationId xmlns:a16="http://schemas.microsoft.com/office/drawing/2014/main" id="{B8C6099D-8697-4BF2-A6C5-8738E741F603}"/>
            </a:ext>
          </a:extLst>
        </xdr:cNvPr>
        <xdr:cNvSpPr txBox="1"/>
      </xdr:nvSpPr>
      <xdr:spPr>
        <a:xfrm>
          <a:off x="12957184" y="10756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107649</xdr:rowOff>
    </xdr:from>
    <xdr:ext cx="405111" cy="259045"/>
    <xdr:sp macro="" textlink="">
      <xdr:nvSpPr>
        <xdr:cNvPr id="560" name="n_3mainValue【学校施設】&#10;有形固定資産減価償却率">
          <a:extLst>
            <a:ext uri="{FF2B5EF4-FFF2-40B4-BE49-F238E27FC236}">
              <a16:creationId xmlns:a16="http://schemas.microsoft.com/office/drawing/2014/main" id="{D8C39AD8-40DF-4EAD-82D4-2521E22F923E}"/>
            </a:ext>
          </a:extLst>
        </xdr:cNvPr>
        <xdr:cNvSpPr txBox="1"/>
      </xdr:nvSpPr>
      <xdr:spPr>
        <a:xfrm>
          <a:off x="12171054" y="10735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70502</xdr:rowOff>
    </xdr:from>
    <xdr:ext cx="405111" cy="259045"/>
    <xdr:sp macro="" textlink="">
      <xdr:nvSpPr>
        <xdr:cNvPr id="561" name="n_4mainValue【学校施設】&#10;有形固定資産減価償却率">
          <a:extLst>
            <a:ext uri="{FF2B5EF4-FFF2-40B4-BE49-F238E27FC236}">
              <a16:creationId xmlns:a16="http://schemas.microsoft.com/office/drawing/2014/main" id="{C473710B-0A17-448F-867A-0328F13040B6}"/>
            </a:ext>
          </a:extLst>
        </xdr:cNvPr>
        <xdr:cNvSpPr txBox="1"/>
      </xdr:nvSpPr>
      <xdr:spPr>
        <a:xfrm>
          <a:off x="113544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B2A73576-85E3-4599-8C78-9E3BD7033BBC}"/>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41C45637-1D65-4BD6-B908-14BF867164DA}"/>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ADC69E68-6492-4253-9157-6F15AA753561}"/>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6DBD419A-F18B-4136-848F-1377FCCCE7BA}"/>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A3F96938-0EE1-4231-8F91-BE999B6F2080}"/>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16FA4CF3-394C-47A0-9C9A-AD1BA42CFFEF}"/>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C220EC13-E0D8-4654-A8DA-24C9064FCA75}"/>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421D5FE9-4A46-4E7A-B70E-3A39C0FBE80E}"/>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40D67B33-A2D4-4DBF-B04A-209690DA14BF}"/>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5530421E-53A9-49CC-BFD6-14CB97C3E63A}"/>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3C5C090C-8601-42E0-A384-01F8D6064A4B}"/>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3" name="直線コネクタ 572">
          <a:extLst>
            <a:ext uri="{FF2B5EF4-FFF2-40B4-BE49-F238E27FC236}">
              <a16:creationId xmlns:a16="http://schemas.microsoft.com/office/drawing/2014/main" id="{4A1A9436-6E85-4754-B336-E87F5E8A89C6}"/>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a:extLst>
            <a:ext uri="{FF2B5EF4-FFF2-40B4-BE49-F238E27FC236}">
              <a16:creationId xmlns:a16="http://schemas.microsoft.com/office/drawing/2014/main" id="{24C20332-7F61-4C34-9084-9B9843EEAA73}"/>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a:extLst>
            <a:ext uri="{FF2B5EF4-FFF2-40B4-BE49-F238E27FC236}">
              <a16:creationId xmlns:a16="http://schemas.microsoft.com/office/drawing/2014/main" id="{6315875C-B1F1-4108-AD22-EB54A9628518}"/>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a:extLst>
            <a:ext uri="{FF2B5EF4-FFF2-40B4-BE49-F238E27FC236}">
              <a16:creationId xmlns:a16="http://schemas.microsoft.com/office/drawing/2014/main" id="{CA587DDA-5E8F-489A-9F9B-2F9F7B10FD52}"/>
            </a:ext>
          </a:extLst>
        </xdr:cNvPr>
        <xdr:cNvSpPr txBox="1"/>
      </xdr:nvSpPr>
      <xdr:spPr>
        <a:xfrm>
          <a:off x="16047266"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a:extLst>
            <a:ext uri="{FF2B5EF4-FFF2-40B4-BE49-F238E27FC236}">
              <a16:creationId xmlns:a16="http://schemas.microsoft.com/office/drawing/2014/main" id="{04F21082-93A4-4580-BC02-0525510B387A}"/>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a:extLst>
            <a:ext uri="{FF2B5EF4-FFF2-40B4-BE49-F238E27FC236}">
              <a16:creationId xmlns:a16="http://schemas.microsoft.com/office/drawing/2014/main" id="{3FBF18A9-0673-4E41-9383-FFF0F4472D63}"/>
            </a:ext>
          </a:extLst>
        </xdr:cNvPr>
        <xdr:cNvSpPr txBox="1"/>
      </xdr:nvSpPr>
      <xdr:spPr>
        <a:xfrm>
          <a:off x="16047266"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a:extLst>
            <a:ext uri="{FF2B5EF4-FFF2-40B4-BE49-F238E27FC236}">
              <a16:creationId xmlns:a16="http://schemas.microsoft.com/office/drawing/2014/main" id="{C5B33D2E-9EC7-47CD-AD6F-F533B4234E54}"/>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a:extLst>
            <a:ext uri="{FF2B5EF4-FFF2-40B4-BE49-F238E27FC236}">
              <a16:creationId xmlns:a16="http://schemas.microsoft.com/office/drawing/2014/main" id="{6AAA3CE5-DFEA-409F-967B-3184C485F7D7}"/>
            </a:ext>
          </a:extLst>
        </xdr:cNvPr>
        <xdr:cNvSpPr txBox="1"/>
      </xdr:nvSpPr>
      <xdr:spPr>
        <a:xfrm>
          <a:off x="16047266"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8F11A772-086E-45B1-AC89-75D25F109408}"/>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B71E6866-2E25-4DDA-8418-BE3B40E19941}"/>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335A5B50-A461-4B51-97F9-77E297A27EE1}"/>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167792</xdr:rowOff>
    </xdr:from>
    <xdr:to>
      <xdr:col>116</xdr:col>
      <xdr:colOff>62864</xdr:colOff>
      <xdr:row>62</xdr:row>
      <xdr:rowOff>117043</xdr:rowOff>
    </xdr:to>
    <xdr:cxnSp macro="">
      <xdr:nvCxnSpPr>
        <xdr:cNvPr id="584" name="直線コネクタ 583">
          <a:extLst>
            <a:ext uri="{FF2B5EF4-FFF2-40B4-BE49-F238E27FC236}">
              <a16:creationId xmlns:a16="http://schemas.microsoft.com/office/drawing/2014/main" id="{D9C84236-FCAB-483A-AD57-F2177039E3CB}"/>
            </a:ext>
          </a:extLst>
        </xdr:cNvPr>
        <xdr:cNvCxnSpPr/>
      </xdr:nvCxnSpPr>
      <xdr:spPr>
        <a:xfrm flipV="1">
          <a:off x="19947254" y="9601352"/>
          <a:ext cx="0" cy="114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120870</xdr:rowOff>
    </xdr:from>
    <xdr:ext cx="469744" cy="259045"/>
    <xdr:sp macro="" textlink="">
      <xdr:nvSpPr>
        <xdr:cNvPr id="585" name="【学校施設】&#10;一人当たり面積最小値テキスト">
          <a:extLst>
            <a:ext uri="{FF2B5EF4-FFF2-40B4-BE49-F238E27FC236}">
              <a16:creationId xmlns:a16="http://schemas.microsoft.com/office/drawing/2014/main" id="{50F4DB34-4782-42A8-8321-0FE39B327BAA}"/>
            </a:ext>
          </a:extLst>
        </xdr:cNvPr>
        <xdr:cNvSpPr txBox="1"/>
      </xdr:nvSpPr>
      <xdr:spPr>
        <a:xfrm>
          <a:off x="19985990" y="1075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117043</xdr:rowOff>
    </xdr:from>
    <xdr:to>
      <xdr:col>116</xdr:col>
      <xdr:colOff>152400</xdr:colOff>
      <xdr:row>62</xdr:row>
      <xdr:rowOff>117043</xdr:rowOff>
    </xdr:to>
    <xdr:cxnSp macro="">
      <xdr:nvCxnSpPr>
        <xdr:cNvPr id="586" name="直線コネクタ 585">
          <a:extLst>
            <a:ext uri="{FF2B5EF4-FFF2-40B4-BE49-F238E27FC236}">
              <a16:creationId xmlns:a16="http://schemas.microsoft.com/office/drawing/2014/main" id="{E99CFC38-A590-420A-8E8B-59CEC3407EC3}"/>
            </a:ext>
          </a:extLst>
        </xdr:cNvPr>
        <xdr:cNvCxnSpPr/>
      </xdr:nvCxnSpPr>
      <xdr:spPr>
        <a:xfrm>
          <a:off x="19885660" y="107469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114469</xdr:rowOff>
    </xdr:from>
    <xdr:ext cx="469744" cy="259045"/>
    <xdr:sp macro="" textlink="">
      <xdr:nvSpPr>
        <xdr:cNvPr id="587" name="【学校施設】&#10;一人当たり面積最大値テキスト">
          <a:extLst>
            <a:ext uri="{FF2B5EF4-FFF2-40B4-BE49-F238E27FC236}">
              <a16:creationId xmlns:a16="http://schemas.microsoft.com/office/drawing/2014/main" id="{2F09DEAC-31F3-4711-9272-FA615122877C}"/>
            </a:ext>
          </a:extLst>
        </xdr:cNvPr>
        <xdr:cNvSpPr txBox="1"/>
      </xdr:nvSpPr>
      <xdr:spPr>
        <a:xfrm>
          <a:off x="19985990" y="937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167792</xdr:rowOff>
    </xdr:from>
    <xdr:to>
      <xdr:col>116</xdr:col>
      <xdr:colOff>152400</xdr:colOff>
      <xdr:row>55</xdr:row>
      <xdr:rowOff>167792</xdr:rowOff>
    </xdr:to>
    <xdr:cxnSp macro="">
      <xdr:nvCxnSpPr>
        <xdr:cNvPr id="588" name="直線コネクタ 587">
          <a:extLst>
            <a:ext uri="{FF2B5EF4-FFF2-40B4-BE49-F238E27FC236}">
              <a16:creationId xmlns:a16="http://schemas.microsoft.com/office/drawing/2014/main" id="{B1BABA00-DBC1-48E1-A6A5-E171372F90C1}"/>
            </a:ext>
          </a:extLst>
        </xdr:cNvPr>
        <xdr:cNvCxnSpPr/>
      </xdr:nvCxnSpPr>
      <xdr:spPr>
        <a:xfrm>
          <a:off x="19885660" y="96013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69918</xdr:rowOff>
    </xdr:from>
    <xdr:ext cx="469744" cy="259045"/>
    <xdr:sp macro="" textlink="">
      <xdr:nvSpPr>
        <xdr:cNvPr id="589" name="【学校施設】&#10;一人当たり面積平均値テキスト">
          <a:extLst>
            <a:ext uri="{FF2B5EF4-FFF2-40B4-BE49-F238E27FC236}">
              <a16:creationId xmlns:a16="http://schemas.microsoft.com/office/drawing/2014/main" id="{AA269161-DBB5-4F3B-B2C9-609385C3163F}"/>
            </a:ext>
          </a:extLst>
        </xdr:cNvPr>
        <xdr:cNvSpPr txBox="1"/>
      </xdr:nvSpPr>
      <xdr:spPr>
        <a:xfrm>
          <a:off x="19985990" y="10183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90" name="フローチャート: 判断 589">
          <a:extLst>
            <a:ext uri="{FF2B5EF4-FFF2-40B4-BE49-F238E27FC236}">
              <a16:creationId xmlns:a16="http://schemas.microsoft.com/office/drawing/2014/main" id="{EF3A9829-30D9-4C6C-8FA2-C8E7EABC99E2}"/>
            </a:ext>
          </a:extLst>
        </xdr:cNvPr>
        <xdr:cNvSpPr/>
      </xdr:nvSpPr>
      <xdr:spPr>
        <a:xfrm>
          <a:off x="19904710" y="1033594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6807</xdr:rowOff>
    </xdr:from>
    <xdr:to>
      <xdr:col>112</xdr:col>
      <xdr:colOff>38100</xdr:colOff>
      <xdr:row>60</xdr:row>
      <xdr:rowOff>108407</xdr:rowOff>
    </xdr:to>
    <xdr:sp macro="" textlink="">
      <xdr:nvSpPr>
        <xdr:cNvPr id="591" name="フローチャート: 判断 590">
          <a:extLst>
            <a:ext uri="{FF2B5EF4-FFF2-40B4-BE49-F238E27FC236}">
              <a16:creationId xmlns:a16="http://schemas.microsoft.com/office/drawing/2014/main" id="{86789838-02C8-4882-AA65-1C7D766DAB35}"/>
            </a:ext>
          </a:extLst>
        </xdr:cNvPr>
        <xdr:cNvSpPr/>
      </xdr:nvSpPr>
      <xdr:spPr>
        <a:xfrm>
          <a:off x="19161760" y="102957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28296</xdr:rowOff>
    </xdr:from>
    <xdr:to>
      <xdr:col>107</xdr:col>
      <xdr:colOff>101600</xdr:colOff>
      <xdr:row>60</xdr:row>
      <xdr:rowOff>129896</xdr:rowOff>
    </xdr:to>
    <xdr:sp macro="" textlink="">
      <xdr:nvSpPr>
        <xdr:cNvPr id="592" name="フローチャート: 判断 591">
          <a:extLst>
            <a:ext uri="{FF2B5EF4-FFF2-40B4-BE49-F238E27FC236}">
              <a16:creationId xmlns:a16="http://schemas.microsoft.com/office/drawing/2014/main" id="{EA840396-41DA-4E44-BEC6-A46AEB3B109C}"/>
            </a:ext>
          </a:extLst>
        </xdr:cNvPr>
        <xdr:cNvSpPr/>
      </xdr:nvSpPr>
      <xdr:spPr>
        <a:xfrm>
          <a:off x="18345150" y="10313391"/>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34239</xdr:rowOff>
    </xdr:from>
    <xdr:to>
      <xdr:col>102</xdr:col>
      <xdr:colOff>165100</xdr:colOff>
      <xdr:row>60</xdr:row>
      <xdr:rowOff>135839</xdr:rowOff>
    </xdr:to>
    <xdr:sp macro="" textlink="">
      <xdr:nvSpPr>
        <xdr:cNvPr id="593" name="フローチャート: 判断 592">
          <a:extLst>
            <a:ext uri="{FF2B5EF4-FFF2-40B4-BE49-F238E27FC236}">
              <a16:creationId xmlns:a16="http://schemas.microsoft.com/office/drawing/2014/main" id="{07EF612C-FD91-4ED7-A49E-B6C9ECE0F71E}"/>
            </a:ext>
          </a:extLst>
        </xdr:cNvPr>
        <xdr:cNvSpPr/>
      </xdr:nvSpPr>
      <xdr:spPr>
        <a:xfrm>
          <a:off x="17547590" y="10319334"/>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76302</xdr:rowOff>
    </xdr:from>
    <xdr:to>
      <xdr:col>98</xdr:col>
      <xdr:colOff>38100</xdr:colOff>
      <xdr:row>61</xdr:row>
      <xdr:rowOff>6452</xdr:rowOff>
    </xdr:to>
    <xdr:sp macro="" textlink="">
      <xdr:nvSpPr>
        <xdr:cNvPr id="594" name="フローチャート: 判断 593">
          <a:extLst>
            <a:ext uri="{FF2B5EF4-FFF2-40B4-BE49-F238E27FC236}">
              <a16:creationId xmlns:a16="http://schemas.microsoft.com/office/drawing/2014/main" id="{48201C9E-D9F4-4034-AF6A-48E9F7D9945F}"/>
            </a:ext>
          </a:extLst>
        </xdr:cNvPr>
        <xdr:cNvSpPr/>
      </xdr:nvSpPr>
      <xdr:spPr>
        <a:xfrm>
          <a:off x="16761460" y="1036330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22A7CE67-F9FF-47AB-9832-93F01AE3BFBC}"/>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61E13924-66C9-486B-8D24-36E560DB28E5}"/>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FF41DDAA-9F01-4A2E-9AF7-F0BE13D87E01}"/>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67897AE6-703B-41B7-8C69-E0396A37498E}"/>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38BAE6D-1DE1-4BCE-A2D6-499D74C0BA47}"/>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35154</xdr:rowOff>
    </xdr:from>
    <xdr:to>
      <xdr:col>116</xdr:col>
      <xdr:colOff>114300</xdr:colOff>
      <xdr:row>61</xdr:row>
      <xdr:rowOff>136754</xdr:rowOff>
    </xdr:to>
    <xdr:sp macro="" textlink="">
      <xdr:nvSpPr>
        <xdr:cNvPr id="600" name="楕円 599">
          <a:extLst>
            <a:ext uri="{FF2B5EF4-FFF2-40B4-BE49-F238E27FC236}">
              <a16:creationId xmlns:a16="http://schemas.microsoft.com/office/drawing/2014/main" id="{CE5B8C67-2FCB-4994-90EE-AEBC1BE0C83D}"/>
            </a:ext>
          </a:extLst>
        </xdr:cNvPr>
        <xdr:cNvSpPr/>
      </xdr:nvSpPr>
      <xdr:spPr>
        <a:xfrm>
          <a:off x="19904710" y="1049360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13581</xdr:rowOff>
    </xdr:from>
    <xdr:ext cx="469744" cy="259045"/>
    <xdr:sp macro="" textlink="">
      <xdr:nvSpPr>
        <xdr:cNvPr id="601" name="【学校施設】&#10;一人当たり面積該当値テキスト">
          <a:extLst>
            <a:ext uri="{FF2B5EF4-FFF2-40B4-BE49-F238E27FC236}">
              <a16:creationId xmlns:a16="http://schemas.microsoft.com/office/drawing/2014/main" id="{0A215B57-3B20-4E76-AC15-4ADAD1AA6EFB}"/>
            </a:ext>
          </a:extLst>
        </xdr:cNvPr>
        <xdr:cNvSpPr txBox="1"/>
      </xdr:nvSpPr>
      <xdr:spPr>
        <a:xfrm>
          <a:off x="19985990" y="104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44755</xdr:rowOff>
    </xdr:from>
    <xdr:to>
      <xdr:col>112</xdr:col>
      <xdr:colOff>38100</xdr:colOff>
      <xdr:row>61</xdr:row>
      <xdr:rowOff>146355</xdr:rowOff>
    </xdr:to>
    <xdr:sp macro="" textlink="">
      <xdr:nvSpPr>
        <xdr:cNvPr id="602" name="楕円 601">
          <a:extLst>
            <a:ext uri="{FF2B5EF4-FFF2-40B4-BE49-F238E27FC236}">
              <a16:creationId xmlns:a16="http://schemas.microsoft.com/office/drawing/2014/main" id="{DF648CCE-999F-4466-A328-011C7CC38939}"/>
            </a:ext>
          </a:extLst>
        </xdr:cNvPr>
        <xdr:cNvSpPr/>
      </xdr:nvSpPr>
      <xdr:spPr>
        <a:xfrm>
          <a:off x="19161760" y="10505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85954</xdr:rowOff>
    </xdr:from>
    <xdr:to>
      <xdr:col>116</xdr:col>
      <xdr:colOff>63500</xdr:colOff>
      <xdr:row>61</xdr:row>
      <xdr:rowOff>95555</xdr:rowOff>
    </xdr:to>
    <xdr:cxnSp macro="">
      <xdr:nvCxnSpPr>
        <xdr:cNvPr id="603" name="直線コネクタ 602">
          <a:extLst>
            <a:ext uri="{FF2B5EF4-FFF2-40B4-BE49-F238E27FC236}">
              <a16:creationId xmlns:a16="http://schemas.microsoft.com/office/drawing/2014/main" id="{5EF3E32D-1F64-4A6F-B142-67DF1FCD31ED}"/>
            </a:ext>
          </a:extLst>
        </xdr:cNvPr>
        <xdr:cNvCxnSpPr/>
      </xdr:nvCxnSpPr>
      <xdr:spPr>
        <a:xfrm flipV="1">
          <a:off x="19204940" y="10546309"/>
          <a:ext cx="74295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58471</xdr:rowOff>
    </xdr:from>
    <xdr:to>
      <xdr:col>107</xdr:col>
      <xdr:colOff>101600</xdr:colOff>
      <xdr:row>61</xdr:row>
      <xdr:rowOff>160071</xdr:rowOff>
    </xdr:to>
    <xdr:sp macro="" textlink="">
      <xdr:nvSpPr>
        <xdr:cNvPr id="604" name="楕円 603">
          <a:extLst>
            <a:ext uri="{FF2B5EF4-FFF2-40B4-BE49-F238E27FC236}">
              <a16:creationId xmlns:a16="http://schemas.microsoft.com/office/drawing/2014/main" id="{4A7985FC-A744-4DAC-BFC2-B5CDBC9F999D}"/>
            </a:ext>
          </a:extLst>
        </xdr:cNvPr>
        <xdr:cNvSpPr/>
      </xdr:nvSpPr>
      <xdr:spPr>
        <a:xfrm>
          <a:off x="18345150" y="1051311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95555</xdr:rowOff>
    </xdr:from>
    <xdr:to>
      <xdr:col>111</xdr:col>
      <xdr:colOff>177800</xdr:colOff>
      <xdr:row>61</xdr:row>
      <xdr:rowOff>109271</xdr:rowOff>
    </xdr:to>
    <xdr:cxnSp macro="">
      <xdr:nvCxnSpPr>
        <xdr:cNvPr id="605" name="直線コネクタ 604">
          <a:extLst>
            <a:ext uri="{FF2B5EF4-FFF2-40B4-BE49-F238E27FC236}">
              <a16:creationId xmlns:a16="http://schemas.microsoft.com/office/drawing/2014/main" id="{8F67C68D-2BDD-4451-82D8-B20EF3CCA0FC}"/>
            </a:ext>
          </a:extLst>
        </xdr:cNvPr>
        <xdr:cNvCxnSpPr/>
      </xdr:nvCxnSpPr>
      <xdr:spPr>
        <a:xfrm flipV="1">
          <a:off x="18399760" y="10550195"/>
          <a:ext cx="80518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68072</xdr:rowOff>
    </xdr:from>
    <xdr:to>
      <xdr:col>102</xdr:col>
      <xdr:colOff>165100</xdr:colOff>
      <xdr:row>61</xdr:row>
      <xdr:rowOff>169672</xdr:rowOff>
    </xdr:to>
    <xdr:sp macro="" textlink="">
      <xdr:nvSpPr>
        <xdr:cNvPr id="606" name="楕円 605">
          <a:extLst>
            <a:ext uri="{FF2B5EF4-FFF2-40B4-BE49-F238E27FC236}">
              <a16:creationId xmlns:a16="http://schemas.microsoft.com/office/drawing/2014/main" id="{6759FCB7-0E32-41DF-B8E9-BAC6454FD6CB}"/>
            </a:ext>
          </a:extLst>
        </xdr:cNvPr>
        <xdr:cNvSpPr/>
      </xdr:nvSpPr>
      <xdr:spPr>
        <a:xfrm>
          <a:off x="17547590" y="10524617"/>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109271</xdr:rowOff>
    </xdr:from>
    <xdr:to>
      <xdr:col>107</xdr:col>
      <xdr:colOff>50800</xdr:colOff>
      <xdr:row>61</xdr:row>
      <xdr:rowOff>118872</xdr:rowOff>
    </xdr:to>
    <xdr:cxnSp macro="">
      <xdr:nvCxnSpPr>
        <xdr:cNvPr id="607" name="直線コネクタ 606">
          <a:extLst>
            <a:ext uri="{FF2B5EF4-FFF2-40B4-BE49-F238E27FC236}">
              <a16:creationId xmlns:a16="http://schemas.microsoft.com/office/drawing/2014/main" id="{456F3303-A267-4814-AFD9-15D3BF2EEA0F}"/>
            </a:ext>
          </a:extLst>
        </xdr:cNvPr>
        <xdr:cNvCxnSpPr/>
      </xdr:nvCxnSpPr>
      <xdr:spPr>
        <a:xfrm flipV="1">
          <a:off x="17602200" y="10565816"/>
          <a:ext cx="79756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80873</xdr:rowOff>
    </xdr:from>
    <xdr:to>
      <xdr:col>98</xdr:col>
      <xdr:colOff>38100</xdr:colOff>
      <xdr:row>62</xdr:row>
      <xdr:rowOff>11023</xdr:rowOff>
    </xdr:to>
    <xdr:sp macro="" textlink="">
      <xdr:nvSpPr>
        <xdr:cNvPr id="608" name="楕円 607">
          <a:extLst>
            <a:ext uri="{FF2B5EF4-FFF2-40B4-BE49-F238E27FC236}">
              <a16:creationId xmlns:a16="http://schemas.microsoft.com/office/drawing/2014/main" id="{05BBEE80-1D33-448D-A859-200052E9B366}"/>
            </a:ext>
          </a:extLst>
        </xdr:cNvPr>
        <xdr:cNvSpPr/>
      </xdr:nvSpPr>
      <xdr:spPr>
        <a:xfrm>
          <a:off x="16761460" y="105412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118872</xdr:rowOff>
    </xdr:from>
    <xdr:to>
      <xdr:col>102</xdr:col>
      <xdr:colOff>114300</xdr:colOff>
      <xdr:row>61</xdr:row>
      <xdr:rowOff>131673</xdr:rowOff>
    </xdr:to>
    <xdr:cxnSp macro="">
      <xdr:nvCxnSpPr>
        <xdr:cNvPr id="609" name="直線コネクタ 608">
          <a:extLst>
            <a:ext uri="{FF2B5EF4-FFF2-40B4-BE49-F238E27FC236}">
              <a16:creationId xmlns:a16="http://schemas.microsoft.com/office/drawing/2014/main" id="{6625147D-4100-4E06-9CF4-3110754E4FF9}"/>
            </a:ext>
          </a:extLst>
        </xdr:cNvPr>
        <xdr:cNvCxnSpPr/>
      </xdr:nvCxnSpPr>
      <xdr:spPr>
        <a:xfrm flipV="1">
          <a:off x="16804640" y="10579227"/>
          <a:ext cx="797560" cy="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124934</xdr:rowOff>
    </xdr:from>
    <xdr:ext cx="469744" cy="259045"/>
    <xdr:sp macro="" textlink="">
      <xdr:nvSpPr>
        <xdr:cNvPr id="610" name="n_1aveValue【学校施設】&#10;一人当たり面積">
          <a:extLst>
            <a:ext uri="{FF2B5EF4-FFF2-40B4-BE49-F238E27FC236}">
              <a16:creationId xmlns:a16="http://schemas.microsoft.com/office/drawing/2014/main" id="{3D8EC44A-8045-46FE-93C0-B1666448E2AB}"/>
            </a:ext>
          </a:extLst>
        </xdr:cNvPr>
        <xdr:cNvSpPr txBox="1"/>
      </xdr:nvSpPr>
      <xdr:spPr>
        <a:xfrm>
          <a:off x="18982132" y="1007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146423</xdr:rowOff>
    </xdr:from>
    <xdr:ext cx="469744" cy="259045"/>
    <xdr:sp macro="" textlink="">
      <xdr:nvSpPr>
        <xdr:cNvPr id="611" name="n_2aveValue【学校施設】&#10;一人当たり面積">
          <a:extLst>
            <a:ext uri="{FF2B5EF4-FFF2-40B4-BE49-F238E27FC236}">
              <a16:creationId xmlns:a16="http://schemas.microsoft.com/office/drawing/2014/main" id="{0B951B06-5237-4A4A-9528-42EF83C38049}"/>
            </a:ext>
          </a:extLst>
        </xdr:cNvPr>
        <xdr:cNvSpPr txBox="1"/>
      </xdr:nvSpPr>
      <xdr:spPr>
        <a:xfrm>
          <a:off x="18182032" y="10088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152366</xdr:rowOff>
    </xdr:from>
    <xdr:ext cx="469744" cy="259045"/>
    <xdr:sp macro="" textlink="">
      <xdr:nvSpPr>
        <xdr:cNvPr id="612" name="n_3aveValue【学校施設】&#10;一人当たり面積">
          <a:extLst>
            <a:ext uri="{FF2B5EF4-FFF2-40B4-BE49-F238E27FC236}">
              <a16:creationId xmlns:a16="http://schemas.microsoft.com/office/drawing/2014/main" id="{64CB6B74-07E2-42A8-A411-76D4FF2D1FF9}"/>
            </a:ext>
          </a:extLst>
        </xdr:cNvPr>
        <xdr:cNvSpPr txBox="1"/>
      </xdr:nvSpPr>
      <xdr:spPr>
        <a:xfrm>
          <a:off x="17384472" y="1009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22979</xdr:rowOff>
    </xdr:from>
    <xdr:ext cx="469744" cy="259045"/>
    <xdr:sp macro="" textlink="">
      <xdr:nvSpPr>
        <xdr:cNvPr id="613" name="n_4aveValue【学校施設】&#10;一人当たり面積">
          <a:extLst>
            <a:ext uri="{FF2B5EF4-FFF2-40B4-BE49-F238E27FC236}">
              <a16:creationId xmlns:a16="http://schemas.microsoft.com/office/drawing/2014/main" id="{5D10FCD3-104D-485F-B28F-4F7598EC6352}"/>
            </a:ext>
          </a:extLst>
        </xdr:cNvPr>
        <xdr:cNvSpPr txBox="1"/>
      </xdr:nvSpPr>
      <xdr:spPr>
        <a:xfrm>
          <a:off x="16588817" y="1013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137482</xdr:rowOff>
    </xdr:from>
    <xdr:ext cx="469744" cy="259045"/>
    <xdr:sp macro="" textlink="">
      <xdr:nvSpPr>
        <xdr:cNvPr id="614" name="n_1mainValue【学校施設】&#10;一人当たり面積">
          <a:extLst>
            <a:ext uri="{FF2B5EF4-FFF2-40B4-BE49-F238E27FC236}">
              <a16:creationId xmlns:a16="http://schemas.microsoft.com/office/drawing/2014/main" id="{73D5AFA7-389F-4314-A5C6-E29DFB7BB35E}"/>
            </a:ext>
          </a:extLst>
        </xdr:cNvPr>
        <xdr:cNvSpPr txBox="1"/>
      </xdr:nvSpPr>
      <xdr:spPr>
        <a:xfrm>
          <a:off x="18982132" y="10592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151198</xdr:rowOff>
    </xdr:from>
    <xdr:ext cx="469744" cy="259045"/>
    <xdr:sp macro="" textlink="">
      <xdr:nvSpPr>
        <xdr:cNvPr id="615" name="n_2mainValue【学校施設】&#10;一人当たり面積">
          <a:extLst>
            <a:ext uri="{FF2B5EF4-FFF2-40B4-BE49-F238E27FC236}">
              <a16:creationId xmlns:a16="http://schemas.microsoft.com/office/drawing/2014/main" id="{3AC9C95F-43E2-4EBA-8570-4D39C5DD76B3}"/>
            </a:ext>
          </a:extLst>
        </xdr:cNvPr>
        <xdr:cNvSpPr txBox="1"/>
      </xdr:nvSpPr>
      <xdr:spPr>
        <a:xfrm>
          <a:off x="18182032" y="10609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160799</xdr:rowOff>
    </xdr:from>
    <xdr:ext cx="469744" cy="259045"/>
    <xdr:sp macro="" textlink="">
      <xdr:nvSpPr>
        <xdr:cNvPr id="616" name="n_3mainValue【学校施設】&#10;一人当たり面積">
          <a:extLst>
            <a:ext uri="{FF2B5EF4-FFF2-40B4-BE49-F238E27FC236}">
              <a16:creationId xmlns:a16="http://schemas.microsoft.com/office/drawing/2014/main" id="{EA8825D9-4195-43C9-9543-77DD32BDA600}"/>
            </a:ext>
          </a:extLst>
        </xdr:cNvPr>
        <xdr:cNvSpPr txBox="1"/>
      </xdr:nvSpPr>
      <xdr:spPr>
        <a:xfrm>
          <a:off x="17384472" y="1062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2150</xdr:rowOff>
    </xdr:from>
    <xdr:ext cx="469744" cy="259045"/>
    <xdr:sp macro="" textlink="">
      <xdr:nvSpPr>
        <xdr:cNvPr id="617" name="n_4mainValue【学校施設】&#10;一人当たり面積">
          <a:extLst>
            <a:ext uri="{FF2B5EF4-FFF2-40B4-BE49-F238E27FC236}">
              <a16:creationId xmlns:a16="http://schemas.microsoft.com/office/drawing/2014/main" id="{FBEBA8FA-0AD6-474B-A9B8-F8893E569B11}"/>
            </a:ext>
          </a:extLst>
        </xdr:cNvPr>
        <xdr:cNvSpPr txBox="1"/>
      </xdr:nvSpPr>
      <xdr:spPr>
        <a:xfrm>
          <a:off x="16588817" y="1063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C9A6ADC3-66A8-48FD-AF5B-793B71F29540}"/>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219B0DE9-5809-4540-B62D-FEB05F06A6FE}"/>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2986E0E5-48BA-4782-BFF7-EA304E39606E}"/>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B41B7BFC-42B2-4770-B15B-B632A78EB58D}"/>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2BCB689B-C9A3-4773-A55A-1F6053AC593A}"/>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CDC73532-0FDC-489C-8F7E-FEAD2FB55A6C}"/>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8A85CE93-59C0-4B4A-BC03-A461B5682C24}"/>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7746C4C6-9EDB-4E1A-BC01-CA7B3379A5E1}"/>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89C15F26-B543-4E6D-8744-2FAA5BDE9759}"/>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70D1BB9F-7B8C-47EF-BD6B-1D2D54A9CA73}"/>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66FC2E11-E6D2-4F6E-8166-B443DF2B9525}"/>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29" name="直線コネクタ 628">
          <a:extLst>
            <a:ext uri="{FF2B5EF4-FFF2-40B4-BE49-F238E27FC236}">
              <a16:creationId xmlns:a16="http://schemas.microsoft.com/office/drawing/2014/main" id="{5BB97FD7-9457-4F8D-AEA5-FE1517FB030A}"/>
            </a:ext>
          </a:extLst>
        </xdr:cNvPr>
        <xdr:cNvCxnSpPr/>
      </xdr:nvCxnSpPr>
      <xdr:spPr>
        <a:xfrm>
          <a:off x="1120394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0" name="テキスト ボックス 629">
          <a:extLst>
            <a:ext uri="{FF2B5EF4-FFF2-40B4-BE49-F238E27FC236}">
              <a16:creationId xmlns:a16="http://schemas.microsoft.com/office/drawing/2014/main" id="{2096EEB1-1AC5-48D0-90A5-7A493B2655EB}"/>
            </a:ext>
          </a:extLst>
        </xdr:cNvPr>
        <xdr:cNvSpPr txBox="1"/>
      </xdr:nvSpPr>
      <xdr:spPr>
        <a:xfrm>
          <a:off x="10801531"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1" name="直線コネクタ 630">
          <a:extLst>
            <a:ext uri="{FF2B5EF4-FFF2-40B4-BE49-F238E27FC236}">
              <a16:creationId xmlns:a16="http://schemas.microsoft.com/office/drawing/2014/main" id="{295E55E8-3838-4D41-A0DE-45CBEDB1ECE5}"/>
            </a:ext>
          </a:extLst>
        </xdr:cNvPr>
        <xdr:cNvCxnSpPr/>
      </xdr:nvCxnSpPr>
      <xdr:spPr>
        <a:xfrm>
          <a:off x="1120394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2" name="テキスト ボックス 631">
          <a:extLst>
            <a:ext uri="{FF2B5EF4-FFF2-40B4-BE49-F238E27FC236}">
              <a16:creationId xmlns:a16="http://schemas.microsoft.com/office/drawing/2014/main" id="{66F087B1-5C7D-456F-BFCB-B0D1C1C0DB3C}"/>
            </a:ext>
          </a:extLst>
        </xdr:cNvPr>
        <xdr:cNvSpPr txBox="1"/>
      </xdr:nvSpPr>
      <xdr:spPr>
        <a:xfrm>
          <a:off x="10842791" y="1418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3" name="直線コネクタ 632">
          <a:extLst>
            <a:ext uri="{FF2B5EF4-FFF2-40B4-BE49-F238E27FC236}">
              <a16:creationId xmlns:a16="http://schemas.microsoft.com/office/drawing/2014/main" id="{576D781F-A8B3-4FE9-9655-F94438ADA17B}"/>
            </a:ext>
          </a:extLst>
        </xdr:cNvPr>
        <xdr:cNvCxnSpPr/>
      </xdr:nvCxnSpPr>
      <xdr:spPr>
        <a:xfrm>
          <a:off x="1120394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4" name="テキスト ボックス 633">
          <a:extLst>
            <a:ext uri="{FF2B5EF4-FFF2-40B4-BE49-F238E27FC236}">
              <a16:creationId xmlns:a16="http://schemas.microsoft.com/office/drawing/2014/main" id="{04AFE467-D348-44CB-8ADE-FFDC6E674B7A}"/>
            </a:ext>
          </a:extLst>
        </xdr:cNvPr>
        <xdr:cNvSpPr txBox="1"/>
      </xdr:nvSpPr>
      <xdr:spPr>
        <a:xfrm>
          <a:off x="10842791" y="1372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5" name="直線コネクタ 634">
          <a:extLst>
            <a:ext uri="{FF2B5EF4-FFF2-40B4-BE49-F238E27FC236}">
              <a16:creationId xmlns:a16="http://schemas.microsoft.com/office/drawing/2014/main" id="{7CAFBA01-9F39-4B9F-B0B7-D62981360417}"/>
            </a:ext>
          </a:extLst>
        </xdr:cNvPr>
        <xdr:cNvCxnSpPr/>
      </xdr:nvCxnSpPr>
      <xdr:spPr>
        <a:xfrm>
          <a:off x="1120394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6" name="テキスト ボックス 635">
          <a:extLst>
            <a:ext uri="{FF2B5EF4-FFF2-40B4-BE49-F238E27FC236}">
              <a16:creationId xmlns:a16="http://schemas.microsoft.com/office/drawing/2014/main" id="{8B071BDB-259F-4D78-94BE-9EAB8C4DB9BB}"/>
            </a:ext>
          </a:extLst>
        </xdr:cNvPr>
        <xdr:cNvSpPr txBox="1"/>
      </xdr:nvSpPr>
      <xdr:spPr>
        <a:xfrm>
          <a:off x="10842791" y="1326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7" name="直線コネクタ 636">
          <a:extLst>
            <a:ext uri="{FF2B5EF4-FFF2-40B4-BE49-F238E27FC236}">
              <a16:creationId xmlns:a16="http://schemas.microsoft.com/office/drawing/2014/main" id="{7D0F10C6-DE53-4311-8E63-F02668541474}"/>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38" name="テキスト ボックス 637">
          <a:extLst>
            <a:ext uri="{FF2B5EF4-FFF2-40B4-BE49-F238E27FC236}">
              <a16:creationId xmlns:a16="http://schemas.microsoft.com/office/drawing/2014/main" id="{383D40A2-4FBD-4009-8C12-9A8C1B05B184}"/>
            </a:ext>
          </a:extLst>
        </xdr:cNvPr>
        <xdr:cNvSpPr txBox="1"/>
      </xdr:nvSpPr>
      <xdr:spPr>
        <a:xfrm>
          <a:off x="10842791" y="1281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9" name="【児童館】&#10;有形固定資産減価償却率グラフ枠">
          <a:extLst>
            <a:ext uri="{FF2B5EF4-FFF2-40B4-BE49-F238E27FC236}">
              <a16:creationId xmlns:a16="http://schemas.microsoft.com/office/drawing/2014/main" id="{EE166BE9-7204-4005-81C9-0F528326F6A8}"/>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72389</xdr:rowOff>
    </xdr:from>
    <xdr:to>
      <xdr:col>85</xdr:col>
      <xdr:colOff>126364</xdr:colOff>
      <xdr:row>86</xdr:row>
      <xdr:rowOff>1524</xdr:rowOff>
    </xdr:to>
    <xdr:cxnSp macro="">
      <xdr:nvCxnSpPr>
        <xdr:cNvPr id="640" name="直線コネクタ 639">
          <a:extLst>
            <a:ext uri="{FF2B5EF4-FFF2-40B4-BE49-F238E27FC236}">
              <a16:creationId xmlns:a16="http://schemas.microsoft.com/office/drawing/2014/main" id="{82FAB1CD-3F23-4714-B0C0-30A222E6633E}"/>
            </a:ext>
          </a:extLst>
        </xdr:cNvPr>
        <xdr:cNvCxnSpPr/>
      </xdr:nvCxnSpPr>
      <xdr:spPr>
        <a:xfrm flipV="1">
          <a:off x="14703424" y="13272134"/>
          <a:ext cx="0" cy="1474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5351</xdr:rowOff>
    </xdr:from>
    <xdr:ext cx="405111" cy="259045"/>
    <xdr:sp macro="" textlink="">
      <xdr:nvSpPr>
        <xdr:cNvPr id="641" name="【児童館】&#10;有形固定資産減価償却率最小値テキスト">
          <a:extLst>
            <a:ext uri="{FF2B5EF4-FFF2-40B4-BE49-F238E27FC236}">
              <a16:creationId xmlns:a16="http://schemas.microsoft.com/office/drawing/2014/main" id="{11DA896B-BCBC-4476-816B-1042A01910D4}"/>
            </a:ext>
          </a:extLst>
        </xdr:cNvPr>
        <xdr:cNvSpPr txBox="1"/>
      </xdr:nvSpPr>
      <xdr:spPr>
        <a:xfrm>
          <a:off x="14742160" y="14751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xdr:rowOff>
    </xdr:from>
    <xdr:to>
      <xdr:col>86</xdr:col>
      <xdr:colOff>25400</xdr:colOff>
      <xdr:row>86</xdr:row>
      <xdr:rowOff>1524</xdr:rowOff>
    </xdr:to>
    <xdr:cxnSp macro="">
      <xdr:nvCxnSpPr>
        <xdr:cNvPr id="642" name="直線コネクタ 641">
          <a:extLst>
            <a:ext uri="{FF2B5EF4-FFF2-40B4-BE49-F238E27FC236}">
              <a16:creationId xmlns:a16="http://schemas.microsoft.com/office/drawing/2014/main" id="{2851519D-0B2C-4928-A4DB-CC0E4B9CC6AC}"/>
            </a:ext>
          </a:extLst>
        </xdr:cNvPr>
        <xdr:cNvCxnSpPr/>
      </xdr:nvCxnSpPr>
      <xdr:spPr>
        <a:xfrm>
          <a:off x="14611350" y="147462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19066</xdr:rowOff>
    </xdr:from>
    <xdr:ext cx="405111" cy="259045"/>
    <xdr:sp macro="" textlink="">
      <xdr:nvSpPr>
        <xdr:cNvPr id="643" name="【児童館】&#10;有形固定資産減価償却率最大値テキスト">
          <a:extLst>
            <a:ext uri="{FF2B5EF4-FFF2-40B4-BE49-F238E27FC236}">
              <a16:creationId xmlns:a16="http://schemas.microsoft.com/office/drawing/2014/main" id="{DC7559E6-E35F-4588-A67A-F2337AC30F74}"/>
            </a:ext>
          </a:extLst>
        </xdr:cNvPr>
        <xdr:cNvSpPr txBox="1"/>
      </xdr:nvSpPr>
      <xdr:spPr>
        <a:xfrm>
          <a:off x="14742160" y="13045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72389</xdr:rowOff>
    </xdr:from>
    <xdr:to>
      <xdr:col>86</xdr:col>
      <xdr:colOff>25400</xdr:colOff>
      <xdr:row>77</xdr:row>
      <xdr:rowOff>72389</xdr:rowOff>
    </xdr:to>
    <xdr:cxnSp macro="">
      <xdr:nvCxnSpPr>
        <xdr:cNvPr id="644" name="直線コネクタ 643">
          <a:extLst>
            <a:ext uri="{FF2B5EF4-FFF2-40B4-BE49-F238E27FC236}">
              <a16:creationId xmlns:a16="http://schemas.microsoft.com/office/drawing/2014/main" id="{5626FF18-387F-43A5-A001-376AFBF8D82D}"/>
            </a:ext>
          </a:extLst>
        </xdr:cNvPr>
        <xdr:cNvCxnSpPr/>
      </xdr:nvCxnSpPr>
      <xdr:spPr>
        <a:xfrm>
          <a:off x="14611350" y="132721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129049</xdr:rowOff>
    </xdr:from>
    <xdr:ext cx="405111" cy="259045"/>
    <xdr:sp macro="" textlink="">
      <xdr:nvSpPr>
        <xdr:cNvPr id="645" name="【児童館】&#10;有形固定資産減価償却率平均値テキスト">
          <a:extLst>
            <a:ext uri="{FF2B5EF4-FFF2-40B4-BE49-F238E27FC236}">
              <a16:creationId xmlns:a16="http://schemas.microsoft.com/office/drawing/2014/main" id="{140E0E16-A2CD-4C68-A090-7310302B52C2}"/>
            </a:ext>
          </a:extLst>
        </xdr:cNvPr>
        <xdr:cNvSpPr txBox="1"/>
      </xdr:nvSpPr>
      <xdr:spPr>
        <a:xfrm>
          <a:off x="14742160" y="13848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106172</xdr:rowOff>
    </xdr:from>
    <xdr:to>
      <xdr:col>85</xdr:col>
      <xdr:colOff>177800</xdr:colOff>
      <xdr:row>82</xdr:row>
      <xdr:rowOff>36322</xdr:rowOff>
    </xdr:to>
    <xdr:sp macro="" textlink="">
      <xdr:nvSpPr>
        <xdr:cNvPr id="646" name="フローチャート: 判断 645">
          <a:extLst>
            <a:ext uri="{FF2B5EF4-FFF2-40B4-BE49-F238E27FC236}">
              <a16:creationId xmlns:a16="http://schemas.microsoft.com/office/drawing/2014/main" id="{1C3D42E4-C2E2-44E0-B903-BF254AFDAEB3}"/>
            </a:ext>
          </a:extLst>
        </xdr:cNvPr>
        <xdr:cNvSpPr/>
      </xdr:nvSpPr>
      <xdr:spPr>
        <a:xfrm>
          <a:off x="14649450" y="1399171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67311</xdr:rowOff>
    </xdr:from>
    <xdr:to>
      <xdr:col>81</xdr:col>
      <xdr:colOff>101600</xdr:colOff>
      <xdr:row>81</xdr:row>
      <xdr:rowOff>168911</xdr:rowOff>
    </xdr:to>
    <xdr:sp macro="" textlink="">
      <xdr:nvSpPr>
        <xdr:cNvPr id="647" name="フローチャート: 判断 646">
          <a:extLst>
            <a:ext uri="{FF2B5EF4-FFF2-40B4-BE49-F238E27FC236}">
              <a16:creationId xmlns:a16="http://schemas.microsoft.com/office/drawing/2014/main" id="{A26EF034-2725-4707-B3DD-EB586FB50B61}"/>
            </a:ext>
          </a:extLst>
        </xdr:cNvPr>
        <xdr:cNvSpPr/>
      </xdr:nvSpPr>
      <xdr:spPr>
        <a:xfrm>
          <a:off x="13887450" y="1395285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161037</xdr:rowOff>
    </xdr:from>
    <xdr:to>
      <xdr:col>76</xdr:col>
      <xdr:colOff>165100</xdr:colOff>
      <xdr:row>81</xdr:row>
      <xdr:rowOff>91187</xdr:rowOff>
    </xdr:to>
    <xdr:sp macro="" textlink="">
      <xdr:nvSpPr>
        <xdr:cNvPr id="648" name="フローチャート: 判断 647">
          <a:extLst>
            <a:ext uri="{FF2B5EF4-FFF2-40B4-BE49-F238E27FC236}">
              <a16:creationId xmlns:a16="http://schemas.microsoft.com/office/drawing/2014/main" id="{898F0C0D-3C17-4C8D-84EC-84218DD565E0}"/>
            </a:ext>
          </a:extLst>
        </xdr:cNvPr>
        <xdr:cNvSpPr/>
      </xdr:nvSpPr>
      <xdr:spPr>
        <a:xfrm>
          <a:off x="13089890" y="1387894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158750</xdr:rowOff>
    </xdr:from>
    <xdr:to>
      <xdr:col>72</xdr:col>
      <xdr:colOff>38100</xdr:colOff>
      <xdr:row>81</xdr:row>
      <xdr:rowOff>88900</xdr:rowOff>
    </xdr:to>
    <xdr:sp macro="" textlink="">
      <xdr:nvSpPr>
        <xdr:cNvPr id="649" name="フローチャート: 判断 648">
          <a:extLst>
            <a:ext uri="{FF2B5EF4-FFF2-40B4-BE49-F238E27FC236}">
              <a16:creationId xmlns:a16="http://schemas.microsoft.com/office/drawing/2014/main" id="{EA5C69DF-A7E5-4F6D-855A-342AE7C8D87B}"/>
            </a:ext>
          </a:extLst>
        </xdr:cNvPr>
        <xdr:cNvSpPr/>
      </xdr:nvSpPr>
      <xdr:spPr>
        <a:xfrm>
          <a:off x="12303760" y="1387665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71882</xdr:rowOff>
    </xdr:from>
    <xdr:to>
      <xdr:col>67</xdr:col>
      <xdr:colOff>101600</xdr:colOff>
      <xdr:row>81</xdr:row>
      <xdr:rowOff>2032</xdr:rowOff>
    </xdr:to>
    <xdr:sp macro="" textlink="">
      <xdr:nvSpPr>
        <xdr:cNvPr id="650" name="フローチャート: 判断 649">
          <a:extLst>
            <a:ext uri="{FF2B5EF4-FFF2-40B4-BE49-F238E27FC236}">
              <a16:creationId xmlns:a16="http://schemas.microsoft.com/office/drawing/2014/main" id="{03E5CA0A-5E8B-4CA6-86D3-2D9FB6EFE708}"/>
            </a:ext>
          </a:extLst>
        </xdr:cNvPr>
        <xdr:cNvSpPr/>
      </xdr:nvSpPr>
      <xdr:spPr>
        <a:xfrm>
          <a:off x="11487150" y="1378597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6F44F2F8-D60A-4DA1-8868-85ACAA093BF5}"/>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E00FCEE4-15D5-4BB3-A62B-2FAFDDF6FEF5}"/>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43884DC2-519C-4134-80AC-8B96C68DFCC7}"/>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CD1E5291-CBF4-46F2-905C-7B8F4526E6B9}"/>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8730735D-CD78-4A02-A415-C421E08AB310}"/>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35306</xdr:rowOff>
    </xdr:from>
    <xdr:to>
      <xdr:col>85</xdr:col>
      <xdr:colOff>177800</xdr:colOff>
      <xdr:row>83</xdr:row>
      <xdr:rowOff>136906</xdr:rowOff>
    </xdr:to>
    <xdr:sp macro="" textlink="">
      <xdr:nvSpPr>
        <xdr:cNvPr id="656" name="楕円 655">
          <a:extLst>
            <a:ext uri="{FF2B5EF4-FFF2-40B4-BE49-F238E27FC236}">
              <a16:creationId xmlns:a16="http://schemas.microsoft.com/office/drawing/2014/main" id="{67745A8A-24BC-4927-9633-1CB1E011E96E}"/>
            </a:ext>
          </a:extLst>
        </xdr:cNvPr>
        <xdr:cNvSpPr/>
      </xdr:nvSpPr>
      <xdr:spPr>
        <a:xfrm>
          <a:off x="14649450" y="1426565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13733</xdr:rowOff>
    </xdr:from>
    <xdr:ext cx="405111" cy="259045"/>
    <xdr:sp macro="" textlink="">
      <xdr:nvSpPr>
        <xdr:cNvPr id="657" name="【児童館】&#10;有形固定資産減価償却率該当値テキスト">
          <a:extLst>
            <a:ext uri="{FF2B5EF4-FFF2-40B4-BE49-F238E27FC236}">
              <a16:creationId xmlns:a16="http://schemas.microsoft.com/office/drawing/2014/main" id="{F6B312D2-0AC2-4196-8473-FB25F6C42380}"/>
            </a:ext>
          </a:extLst>
        </xdr:cNvPr>
        <xdr:cNvSpPr txBox="1"/>
      </xdr:nvSpPr>
      <xdr:spPr>
        <a:xfrm>
          <a:off x="14742160" y="1424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103887</xdr:rowOff>
    </xdr:from>
    <xdr:to>
      <xdr:col>81</xdr:col>
      <xdr:colOff>101600</xdr:colOff>
      <xdr:row>83</xdr:row>
      <xdr:rowOff>34037</xdr:rowOff>
    </xdr:to>
    <xdr:sp macro="" textlink="">
      <xdr:nvSpPr>
        <xdr:cNvPr id="658" name="楕円 657">
          <a:extLst>
            <a:ext uri="{FF2B5EF4-FFF2-40B4-BE49-F238E27FC236}">
              <a16:creationId xmlns:a16="http://schemas.microsoft.com/office/drawing/2014/main" id="{B226CFD4-BB65-4388-B28A-46353D5D1C9A}"/>
            </a:ext>
          </a:extLst>
        </xdr:cNvPr>
        <xdr:cNvSpPr/>
      </xdr:nvSpPr>
      <xdr:spPr>
        <a:xfrm>
          <a:off x="13887450" y="1416088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154687</xdr:rowOff>
    </xdr:from>
    <xdr:to>
      <xdr:col>85</xdr:col>
      <xdr:colOff>127000</xdr:colOff>
      <xdr:row>83</xdr:row>
      <xdr:rowOff>86106</xdr:rowOff>
    </xdr:to>
    <xdr:cxnSp macro="">
      <xdr:nvCxnSpPr>
        <xdr:cNvPr id="659" name="直線コネクタ 658">
          <a:extLst>
            <a:ext uri="{FF2B5EF4-FFF2-40B4-BE49-F238E27FC236}">
              <a16:creationId xmlns:a16="http://schemas.microsoft.com/office/drawing/2014/main" id="{D413DC55-54F8-4E18-867D-7FC35C08D71B}"/>
            </a:ext>
          </a:extLst>
        </xdr:cNvPr>
        <xdr:cNvCxnSpPr/>
      </xdr:nvCxnSpPr>
      <xdr:spPr>
        <a:xfrm>
          <a:off x="13942060" y="14213587"/>
          <a:ext cx="762000" cy="10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167894</xdr:rowOff>
    </xdr:from>
    <xdr:to>
      <xdr:col>76</xdr:col>
      <xdr:colOff>165100</xdr:colOff>
      <xdr:row>82</xdr:row>
      <xdr:rowOff>98044</xdr:rowOff>
    </xdr:to>
    <xdr:sp macro="" textlink="">
      <xdr:nvSpPr>
        <xdr:cNvPr id="660" name="楕円 659">
          <a:extLst>
            <a:ext uri="{FF2B5EF4-FFF2-40B4-BE49-F238E27FC236}">
              <a16:creationId xmlns:a16="http://schemas.microsoft.com/office/drawing/2014/main" id="{6384ED48-7E68-48AF-B592-E8A8122C8A27}"/>
            </a:ext>
          </a:extLst>
        </xdr:cNvPr>
        <xdr:cNvSpPr/>
      </xdr:nvSpPr>
      <xdr:spPr>
        <a:xfrm>
          <a:off x="13089890" y="14059154"/>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47244</xdr:rowOff>
    </xdr:from>
    <xdr:to>
      <xdr:col>81</xdr:col>
      <xdr:colOff>50800</xdr:colOff>
      <xdr:row>82</xdr:row>
      <xdr:rowOff>154687</xdr:rowOff>
    </xdr:to>
    <xdr:cxnSp macro="">
      <xdr:nvCxnSpPr>
        <xdr:cNvPr id="661" name="直線コネクタ 660">
          <a:extLst>
            <a:ext uri="{FF2B5EF4-FFF2-40B4-BE49-F238E27FC236}">
              <a16:creationId xmlns:a16="http://schemas.microsoft.com/office/drawing/2014/main" id="{953BE3FC-359B-4336-93AF-A5F80BA8C6D7}"/>
            </a:ext>
          </a:extLst>
        </xdr:cNvPr>
        <xdr:cNvCxnSpPr/>
      </xdr:nvCxnSpPr>
      <xdr:spPr>
        <a:xfrm>
          <a:off x="13144500" y="14108049"/>
          <a:ext cx="797560" cy="10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60452</xdr:rowOff>
    </xdr:from>
    <xdr:to>
      <xdr:col>72</xdr:col>
      <xdr:colOff>38100</xdr:colOff>
      <xdr:row>81</xdr:row>
      <xdr:rowOff>162052</xdr:rowOff>
    </xdr:to>
    <xdr:sp macro="" textlink="">
      <xdr:nvSpPr>
        <xdr:cNvPr id="662" name="楕円 661">
          <a:extLst>
            <a:ext uri="{FF2B5EF4-FFF2-40B4-BE49-F238E27FC236}">
              <a16:creationId xmlns:a16="http://schemas.microsoft.com/office/drawing/2014/main" id="{D0753A78-EA34-4992-A3A0-B22D87A12E7D}"/>
            </a:ext>
          </a:extLst>
        </xdr:cNvPr>
        <xdr:cNvSpPr/>
      </xdr:nvSpPr>
      <xdr:spPr>
        <a:xfrm>
          <a:off x="12303760" y="13944092"/>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111252</xdr:rowOff>
    </xdr:from>
    <xdr:to>
      <xdr:col>76</xdr:col>
      <xdr:colOff>114300</xdr:colOff>
      <xdr:row>82</xdr:row>
      <xdr:rowOff>47244</xdr:rowOff>
    </xdr:to>
    <xdr:cxnSp macro="">
      <xdr:nvCxnSpPr>
        <xdr:cNvPr id="663" name="直線コネクタ 662">
          <a:extLst>
            <a:ext uri="{FF2B5EF4-FFF2-40B4-BE49-F238E27FC236}">
              <a16:creationId xmlns:a16="http://schemas.microsoft.com/office/drawing/2014/main" id="{CE2C276B-A71B-4ED0-B716-54E00A4A6E43}"/>
            </a:ext>
          </a:extLst>
        </xdr:cNvPr>
        <xdr:cNvCxnSpPr/>
      </xdr:nvCxnSpPr>
      <xdr:spPr>
        <a:xfrm>
          <a:off x="12346940" y="13998702"/>
          <a:ext cx="797560" cy="10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124461</xdr:rowOff>
    </xdr:from>
    <xdr:to>
      <xdr:col>67</xdr:col>
      <xdr:colOff>101600</xdr:colOff>
      <xdr:row>81</xdr:row>
      <xdr:rowOff>54611</xdr:rowOff>
    </xdr:to>
    <xdr:sp macro="" textlink="">
      <xdr:nvSpPr>
        <xdr:cNvPr id="664" name="楕円 663">
          <a:extLst>
            <a:ext uri="{FF2B5EF4-FFF2-40B4-BE49-F238E27FC236}">
              <a16:creationId xmlns:a16="http://schemas.microsoft.com/office/drawing/2014/main" id="{E204908C-1EA8-4E63-B440-81643453CB84}"/>
            </a:ext>
          </a:extLst>
        </xdr:cNvPr>
        <xdr:cNvSpPr/>
      </xdr:nvSpPr>
      <xdr:spPr>
        <a:xfrm>
          <a:off x="11487150" y="1384236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3811</xdr:rowOff>
    </xdr:from>
    <xdr:to>
      <xdr:col>71</xdr:col>
      <xdr:colOff>177800</xdr:colOff>
      <xdr:row>81</xdr:row>
      <xdr:rowOff>111252</xdr:rowOff>
    </xdr:to>
    <xdr:cxnSp macro="">
      <xdr:nvCxnSpPr>
        <xdr:cNvPr id="665" name="直線コネクタ 664">
          <a:extLst>
            <a:ext uri="{FF2B5EF4-FFF2-40B4-BE49-F238E27FC236}">
              <a16:creationId xmlns:a16="http://schemas.microsoft.com/office/drawing/2014/main" id="{3A5A7B8A-8143-44B4-9F31-A08EBAB81CAD}"/>
            </a:ext>
          </a:extLst>
        </xdr:cNvPr>
        <xdr:cNvCxnSpPr/>
      </xdr:nvCxnSpPr>
      <xdr:spPr>
        <a:xfrm>
          <a:off x="11541760" y="13893166"/>
          <a:ext cx="805180" cy="10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13988</xdr:rowOff>
    </xdr:from>
    <xdr:ext cx="405111" cy="259045"/>
    <xdr:sp macro="" textlink="">
      <xdr:nvSpPr>
        <xdr:cNvPr id="666" name="n_1aveValue【児童館】&#10;有形固定資産減価償却率">
          <a:extLst>
            <a:ext uri="{FF2B5EF4-FFF2-40B4-BE49-F238E27FC236}">
              <a16:creationId xmlns:a16="http://schemas.microsoft.com/office/drawing/2014/main" id="{84A40CC9-421B-4875-827C-D58AE3E13E4E}"/>
            </a:ext>
          </a:extLst>
        </xdr:cNvPr>
        <xdr:cNvSpPr txBox="1"/>
      </xdr:nvSpPr>
      <xdr:spPr>
        <a:xfrm>
          <a:off x="13738234" y="13733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107714</xdr:rowOff>
    </xdr:from>
    <xdr:ext cx="405111" cy="259045"/>
    <xdr:sp macro="" textlink="">
      <xdr:nvSpPr>
        <xdr:cNvPr id="667" name="n_2aveValue【児童館】&#10;有形固定資産減価償却率">
          <a:extLst>
            <a:ext uri="{FF2B5EF4-FFF2-40B4-BE49-F238E27FC236}">
              <a16:creationId xmlns:a16="http://schemas.microsoft.com/office/drawing/2014/main" id="{B5FE2ECE-91CB-4C66-941A-FAE9C8BA0D7C}"/>
            </a:ext>
          </a:extLst>
        </xdr:cNvPr>
        <xdr:cNvSpPr txBox="1"/>
      </xdr:nvSpPr>
      <xdr:spPr>
        <a:xfrm>
          <a:off x="12957184" y="13650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105427</xdr:rowOff>
    </xdr:from>
    <xdr:ext cx="405111" cy="259045"/>
    <xdr:sp macro="" textlink="">
      <xdr:nvSpPr>
        <xdr:cNvPr id="668" name="n_3aveValue【児童館】&#10;有形固定資産減価償却率">
          <a:extLst>
            <a:ext uri="{FF2B5EF4-FFF2-40B4-BE49-F238E27FC236}">
              <a16:creationId xmlns:a16="http://schemas.microsoft.com/office/drawing/2014/main" id="{11049273-1E78-465D-82DE-87ED66C89A31}"/>
            </a:ext>
          </a:extLst>
        </xdr:cNvPr>
        <xdr:cNvSpPr txBox="1"/>
      </xdr:nvSpPr>
      <xdr:spPr>
        <a:xfrm>
          <a:off x="12171054"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18559</xdr:rowOff>
    </xdr:from>
    <xdr:ext cx="405111" cy="259045"/>
    <xdr:sp macro="" textlink="">
      <xdr:nvSpPr>
        <xdr:cNvPr id="669" name="n_4aveValue【児童館】&#10;有形固定資産減価償却率">
          <a:extLst>
            <a:ext uri="{FF2B5EF4-FFF2-40B4-BE49-F238E27FC236}">
              <a16:creationId xmlns:a16="http://schemas.microsoft.com/office/drawing/2014/main" id="{CA681A0B-4FA5-4C6E-8915-5F985129E326}"/>
            </a:ext>
          </a:extLst>
        </xdr:cNvPr>
        <xdr:cNvSpPr txBox="1"/>
      </xdr:nvSpPr>
      <xdr:spPr>
        <a:xfrm>
          <a:off x="11354444" y="1356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25164</xdr:rowOff>
    </xdr:from>
    <xdr:ext cx="405111" cy="259045"/>
    <xdr:sp macro="" textlink="">
      <xdr:nvSpPr>
        <xdr:cNvPr id="670" name="n_1mainValue【児童館】&#10;有形固定資産減価償却率">
          <a:extLst>
            <a:ext uri="{FF2B5EF4-FFF2-40B4-BE49-F238E27FC236}">
              <a16:creationId xmlns:a16="http://schemas.microsoft.com/office/drawing/2014/main" id="{3B8E2979-33E3-47D8-8D3D-C05AB38709CF}"/>
            </a:ext>
          </a:extLst>
        </xdr:cNvPr>
        <xdr:cNvSpPr txBox="1"/>
      </xdr:nvSpPr>
      <xdr:spPr>
        <a:xfrm>
          <a:off x="13738234" y="14251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89171</xdr:rowOff>
    </xdr:from>
    <xdr:ext cx="405111" cy="259045"/>
    <xdr:sp macro="" textlink="">
      <xdr:nvSpPr>
        <xdr:cNvPr id="671" name="n_2mainValue【児童館】&#10;有形固定資産減価償却率">
          <a:extLst>
            <a:ext uri="{FF2B5EF4-FFF2-40B4-BE49-F238E27FC236}">
              <a16:creationId xmlns:a16="http://schemas.microsoft.com/office/drawing/2014/main" id="{E5A52FAB-3857-41DF-8ABC-14A39178FD37}"/>
            </a:ext>
          </a:extLst>
        </xdr:cNvPr>
        <xdr:cNvSpPr txBox="1"/>
      </xdr:nvSpPr>
      <xdr:spPr>
        <a:xfrm>
          <a:off x="12957184" y="14151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153179</xdr:rowOff>
    </xdr:from>
    <xdr:ext cx="405111" cy="259045"/>
    <xdr:sp macro="" textlink="">
      <xdr:nvSpPr>
        <xdr:cNvPr id="672" name="n_3mainValue【児童館】&#10;有形固定資産減価償却率">
          <a:extLst>
            <a:ext uri="{FF2B5EF4-FFF2-40B4-BE49-F238E27FC236}">
              <a16:creationId xmlns:a16="http://schemas.microsoft.com/office/drawing/2014/main" id="{D82EADA9-F55D-459D-8D0C-EC8908C06B3C}"/>
            </a:ext>
          </a:extLst>
        </xdr:cNvPr>
        <xdr:cNvSpPr txBox="1"/>
      </xdr:nvSpPr>
      <xdr:spPr>
        <a:xfrm>
          <a:off x="12171054" y="1404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45738</xdr:rowOff>
    </xdr:from>
    <xdr:ext cx="405111" cy="259045"/>
    <xdr:sp macro="" textlink="">
      <xdr:nvSpPr>
        <xdr:cNvPr id="673" name="n_4mainValue【児童館】&#10;有形固定資産減価償却率">
          <a:extLst>
            <a:ext uri="{FF2B5EF4-FFF2-40B4-BE49-F238E27FC236}">
              <a16:creationId xmlns:a16="http://schemas.microsoft.com/office/drawing/2014/main" id="{00EB2B75-032A-49FE-A52B-65B98498D203}"/>
            </a:ext>
          </a:extLst>
        </xdr:cNvPr>
        <xdr:cNvSpPr txBox="1"/>
      </xdr:nvSpPr>
      <xdr:spPr>
        <a:xfrm>
          <a:off x="11354444" y="1393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4" name="正方形/長方形 673">
          <a:extLst>
            <a:ext uri="{FF2B5EF4-FFF2-40B4-BE49-F238E27FC236}">
              <a16:creationId xmlns:a16="http://schemas.microsoft.com/office/drawing/2014/main" id="{E1507502-66B9-4B5D-B47C-2007EA0715B8}"/>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5" name="正方形/長方形 674">
          <a:extLst>
            <a:ext uri="{FF2B5EF4-FFF2-40B4-BE49-F238E27FC236}">
              <a16:creationId xmlns:a16="http://schemas.microsoft.com/office/drawing/2014/main" id="{757EB7CF-9E47-4325-8A48-8F7DF41B9A7F}"/>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6" name="正方形/長方形 675">
          <a:extLst>
            <a:ext uri="{FF2B5EF4-FFF2-40B4-BE49-F238E27FC236}">
              <a16:creationId xmlns:a16="http://schemas.microsoft.com/office/drawing/2014/main" id="{20BBB820-7ECE-45ED-B8B7-ABA58A832E54}"/>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7" name="正方形/長方形 676">
          <a:extLst>
            <a:ext uri="{FF2B5EF4-FFF2-40B4-BE49-F238E27FC236}">
              <a16:creationId xmlns:a16="http://schemas.microsoft.com/office/drawing/2014/main" id="{4C2CF226-667F-4C77-A82F-3AEAAA43EEB0}"/>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8" name="正方形/長方形 677">
          <a:extLst>
            <a:ext uri="{FF2B5EF4-FFF2-40B4-BE49-F238E27FC236}">
              <a16:creationId xmlns:a16="http://schemas.microsoft.com/office/drawing/2014/main" id="{48CAE330-883F-473E-AA4F-C4F6679D3373}"/>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9" name="正方形/長方形 678">
          <a:extLst>
            <a:ext uri="{FF2B5EF4-FFF2-40B4-BE49-F238E27FC236}">
              <a16:creationId xmlns:a16="http://schemas.microsoft.com/office/drawing/2014/main" id="{FA0C3783-D1A3-4F4F-B867-168F24F7CB5B}"/>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0" name="正方形/長方形 679">
          <a:extLst>
            <a:ext uri="{FF2B5EF4-FFF2-40B4-BE49-F238E27FC236}">
              <a16:creationId xmlns:a16="http://schemas.microsoft.com/office/drawing/2014/main" id="{E6C5EB4C-A564-4967-9040-B3CD8CAAF9FB}"/>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1" name="正方形/長方形 680">
          <a:extLst>
            <a:ext uri="{FF2B5EF4-FFF2-40B4-BE49-F238E27FC236}">
              <a16:creationId xmlns:a16="http://schemas.microsoft.com/office/drawing/2014/main" id="{8369F103-0E8B-4EE2-B374-31C3DEFE66D9}"/>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2" name="テキスト ボックス 681">
          <a:extLst>
            <a:ext uri="{FF2B5EF4-FFF2-40B4-BE49-F238E27FC236}">
              <a16:creationId xmlns:a16="http://schemas.microsoft.com/office/drawing/2014/main" id="{EFEB1AC8-D232-4D65-B75D-9134A0395F8E}"/>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3" name="直線コネクタ 682">
          <a:extLst>
            <a:ext uri="{FF2B5EF4-FFF2-40B4-BE49-F238E27FC236}">
              <a16:creationId xmlns:a16="http://schemas.microsoft.com/office/drawing/2014/main" id="{BC8DAEFD-74A2-40E0-A52C-D978E1F4F2CC}"/>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4" name="直線コネクタ 683">
          <a:extLst>
            <a:ext uri="{FF2B5EF4-FFF2-40B4-BE49-F238E27FC236}">
              <a16:creationId xmlns:a16="http://schemas.microsoft.com/office/drawing/2014/main" id="{244895FB-4021-46B8-B6F7-83BD39D97550}"/>
            </a:ext>
          </a:extLst>
        </xdr:cNvPr>
        <xdr:cNvCxnSpPr/>
      </xdr:nvCxnSpPr>
      <xdr:spPr>
        <a:xfrm>
          <a:off x="164592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5" name="テキスト ボックス 684">
          <a:extLst>
            <a:ext uri="{FF2B5EF4-FFF2-40B4-BE49-F238E27FC236}">
              <a16:creationId xmlns:a16="http://schemas.microsoft.com/office/drawing/2014/main" id="{D074F0E6-6D50-4F25-B975-F80ED54B740D}"/>
            </a:ext>
          </a:extLst>
        </xdr:cNvPr>
        <xdr:cNvSpPr txBox="1"/>
      </xdr:nvSpPr>
      <xdr:spPr>
        <a:xfrm>
          <a:off x="160472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6" name="直線コネクタ 685">
          <a:extLst>
            <a:ext uri="{FF2B5EF4-FFF2-40B4-BE49-F238E27FC236}">
              <a16:creationId xmlns:a16="http://schemas.microsoft.com/office/drawing/2014/main" id="{383ABB4F-445B-496A-8111-98E3B1823F43}"/>
            </a:ext>
          </a:extLst>
        </xdr:cNvPr>
        <xdr:cNvCxnSpPr/>
      </xdr:nvCxnSpPr>
      <xdr:spPr>
        <a:xfrm>
          <a:off x="164592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7" name="テキスト ボックス 686">
          <a:extLst>
            <a:ext uri="{FF2B5EF4-FFF2-40B4-BE49-F238E27FC236}">
              <a16:creationId xmlns:a16="http://schemas.microsoft.com/office/drawing/2014/main" id="{277C2D0D-4E48-46BF-B88A-F14DC689E4CE}"/>
            </a:ext>
          </a:extLst>
        </xdr:cNvPr>
        <xdr:cNvSpPr txBox="1"/>
      </xdr:nvSpPr>
      <xdr:spPr>
        <a:xfrm>
          <a:off x="16047266"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8" name="直線コネクタ 687">
          <a:extLst>
            <a:ext uri="{FF2B5EF4-FFF2-40B4-BE49-F238E27FC236}">
              <a16:creationId xmlns:a16="http://schemas.microsoft.com/office/drawing/2014/main" id="{F45B0E5F-AA82-4E2A-AC0D-5BF6869D0DB7}"/>
            </a:ext>
          </a:extLst>
        </xdr:cNvPr>
        <xdr:cNvCxnSpPr/>
      </xdr:nvCxnSpPr>
      <xdr:spPr>
        <a:xfrm>
          <a:off x="164592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9" name="テキスト ボックス 688">
          <a:extLst>
            <a:ext uri="{FF2B5EF4-FFF2-40B4-BE49-F238E27FC236}">
              <a16:creationId xmlns:a16="http://schemas.microsoft.com/office/drawing/2014/main" id="{722FF2B0-7227-4E1E-8EC9-4E3F63A5839A}"/>
            </a:ext>
          </a:extLst>
        </xdr:cNvPr>
        <xdr:cNvSpPr txBox="1"/>
      </xdr:nvSpPr>
      <xdr:spPr>
        <a:xfrm>
          <a:off x="16047266"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0" name="直線コネクタ 689">
          <a:extLst>
            <a:ext uri="{FF2B5EF4-FFF2-40B4-BE49-F238E27FC236}">
              <a16:creationId xmlns:a16="http://schemas.microsoft.com/office/drawing/2014/main" id="{12763504-1FD8-40FB-9AAA-0ACBA6AD0CAE}"/>
            </a:ext>
          </a:extLst>
        </xdr:cNvPr>
        <xdr:cNvCxnSpPr/>
      </xdr:nvCxnSpPr>
      <xdr:spPr>
        <a:xfrm>
          <a:off x="164592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1" name="テキスト ボックス 690">
          <a:extLst>
            <a:ext uri="{FF2B5EF4-FFF2-40B4-BE49-F238E27FC236}">
              <a16:creationId xmlns:a16="http://schemas.microsoft.com/office/drawing/2014/main" id="{68F46F53-7AE8-49F4-9B7B-8826D2104548}"/>
            </a:ext>
          </a:extLst>
        </xdr:cNvPr>
        <xdr:cNvSpPr txBox="1"/>
      </xdr:nvSpPr>
      <xdr:spPr>
        <a:xfrm>
          <a:off x="16047266"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2" name="直線コネクタ 691">
          <a:extLst>
            <a:ext uri="{FF2B5EF4-FFF2-40B4-BE49-F238E27FC236}">
              <a16:creationId xmlns:a16="http://schemas.microsoft.com/office/drawing/2014/main" id="{F2929C2F-9792-4FD2-BD46-5706C3ADFA66}"/>
            </a:ext>
          </a:extLst>
        </xdr:cNvPr>
        <xdr:cNvCxnSpPr/>
      </xdr:nvCxnSpPr>
      <xdr:spPr>
        <a:xfrm>
          <a:off x="164592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3" name="テキスト ボックス 692">
          <a:extLst>
            <a:ext uri="{FF2B5EF4-FFF2-40B4-BE49-F238E27FC236}">
              <a16:creationId xmlns:a16="http://schemas.microsoft.com/office/drawing/2014/main" id="{0855963E-A0F6-4C4F-A75E-DA4295FB95BD}"/>
            </a:ext>
          </a:extLst>
        </xdr:cNvPr>
        <xdr:cNvSpPr txBox="1"/>
      </xdr:nvSpPr>
      <xdr:spPr>
        <a:xfrm>
          <a:off x="16047266" y="1346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4" name="直線コネクタ 693">
          <a:extLst>
            <a:ext uri="{FF2B5EF4-FFF2-40B4-BE49-F238E27FC236}">
              <a16:creationId xmlns:a16="http://schemas.microsoft.com/office/drawing/2014/main" id="{18A117BC-BA08-4ABC-80AD-5E841FB159BD}"/>
            </a:ext>
          </a:extLst>
        </xdr:cNvPr>
        <xdr:cNvCxnSpPr/>
      </xdr:nvCxnSpPr>
      <xdr:spPr>
        <a:xfrm>
          <a:off x="164592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5" name="テキスト ボックス 694">
          <a:extLst>
            <a:ext uri="{FF2B5EF4-FFF2-40B4-BE49-F238E27FC236}">
              <a16:creationId xmlns:a16="http://schemas.microsoft.com/office/drawing/2014/main" id="{339C3CB1-B871-47E8-97EF-EF88319730A1}"/>
            </a:ext>
          </a:extLst>
        </xdr:cNvPr>
        <xdr:cNvSpPr txBox="1"/>
      </xdr:nvSpPr>
      <xdr:spPr>
        <a:xfrm>
          <a:off x="16047266" y="1313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a:extLst>
            <a:ext uri="{FF2B5EF4-FFF2-40B4-BE49-F238E27FC236}">
              <a16:creationId xmlns:a16="http://schemas.microsoft.com/office/drawing/2014/main" id="{43A3977E-6247-498B-B158-B12789194636}"/>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a:extLst>
            <a:ext uri="{FF2B5EF4-FFF2-40B4-BE49-F238E27FC236}">
              <a16:creationId xmlns:a16="http://schemas.microsoft.com/office/drawing/2014/main" id="{52FA00C3-2918-47E9-B212-F6430F66495B}"/>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児童館】&#10;一人当たり面積グラフ枠">
          <a:extLst>
            <a:ext uri="{FF2B5EF4-FFF2-40B4-BE49-F238E27FC236}">
              <a16:creationId xmlns:a16="http://schemas.microsoft.com/office/drawing/2014/main" id="{73555651-06FE-4DE0-9853-4AEDFF276219}"/>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38100</xdr:rowOff>
    </xdr:to>
    <xdr:cxnSp macro="">
      <xdr:nvCxnSpPr>
        <xdr:cNvPr id="699" name="直線コネクタ 698">
          <a:extLst>
            <a:ext uri="{FF2B5EF4-FFF2-40B4-BE49-F238E27FC236}">
              <a16:creationId xmlns:a16="http://schemas.microsoft.com/office/drawing/2014/main" id="{8B1DFB92-1EC6-46DA-B215-2278ED30909E}"/>
            </a:ext>
          </a:extLst>
        </xdr:cNvPr>
        <xdr:cNvCxnSpPr/>
      </xdr:nvCxnSpPr>
      <xdr:spPr>
        <a:xfrm flipV="1">
          <a:off x="19947254" y="13380448"/>
          <a:ext cx="0" cy="1402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00" name="【児童館】&#10;一人当たり面積最小値テキスト">
          <a:extLst>
            <a:ext uri="{FF2B5EF4-FFF2-40B4-BE49-F238E27FC236}">
              <a16:creationId xmlns:a16="http://schemas.microsoft.com/office/drawing/2014/main" id="{D010EDB0-4D6F-443C-BD65-AD8067535AF9}"/>
            </a:ext>
          </a:extLst>
        </xdr:cNvPr>
        <xdr:cNvSpPr txBox="1"/>
      </xdr:nvSpPr>
      <xdr:spPr>
        <a:xfrm>
          <a:off x="19985990" y="1478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01" name="直線コネクタ 700">
          <a:extLst>
            <a:ext uri="{FF2B5EF4-FFF2-40B4-BE49-F238E27FC236}">
              <a16:creationId xmlns:a16="http://schemas.microsoft.com/office/drawing/2014/main" id="{8E520BB3-8E4F-40AE-AD90-36A609A564F6}"/>
            </a:ext>
          </a:extLst>
        </xdr:cNvPr>
        <xdr:cNvCxnSpPr/>
      </xdr:nvCxnSpPr>
      <xdr:spPr>
        <a:xfrm>
          <a:off x="19885660" y="14782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702" name="【児童館】&#10;一人当たり面積最大値テキスト">
          <a:extLst>
            <a:ext uri="{FF2B5EF4-FFF2-40B4-BE49-F238E27FC236}">
              <a16:creationId xmlns:a16="http://schemas.microsoft.com/office/drawing/2014/main" id="{D611802A-9E51-44E4-8357-E5D6E24B818C}"/>
            </a:ext>
          </a:extLst>
        </xdr:cNvPr>
        <xdr:cNvSpPr txBox="1"/>
      </xdr:nvSpPr>
      <xdr:spPr>
        <a:xfrm>
          <a:off x="19985990" y="1315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703" name="直線コネクタ 702">
          <a:extLst>
            <a:ext uri="{FF2B5EF4-FFF2-40B4-BE49-F238E27FC236}">
              <a16:creationId xmlns:a16="http://schemas.microsoft.com/office/drawing/2014/main" id="{D2471586-D2C5-413A-8A94-1DCF9765861F}"/>
            </a:ext>
          </a:extLst>
        </xdr:cNvPr>
        <xdr:cNvCxnSpPr/>
      </xdr:nvCxnSpPr>
      <xdr:spPr>
        <a:xfrm>
          <a:off x="19885660" y="133804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75491</xdr:rowOff>
    </xdr:from>
    <xdr:ext cx="469744" cy="259045"/>
    <xdr:sp macro="" textlink="">
      <xdr:nvSpPr>
        <xdr:cNvPr id="704" name="【児童館】&#10;一人当たり面積平均値テキスト">
          <a:extLst>
            <a:ext uri="{FF2B5EF4-FFF2-40B4-BE49-F238E27FC236}">
              <a16:creationId xmlns:a16="http://schemas.microsoft.com/office/drawing/2014/main" id="{9CB2B1CB-3070-4111-A1D8-2D6AC03209B8}"/>
            </a:ext>
          </a:extLst>
        </xdr:cNvPr>
        <xdr:cNvSpPr txBox="1"/>
      </xdr:nvSpPr>
      <xdr:spPr>
        <a:xfrm>
          <a:off x="19985990" y="1430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705" name="フローチャート: 判断 704">
          <a:extLst>
            <a:ext uri="{FF2B5EF4-FFF2-40B4-BE49-F238E27FC236}">
              <a16:creationId xmlns:a16="http://schemas.microsoft.com/office/drawing/2014/main" id="{92E80050-816F-4027-BAE5-0B7B2B2FFBDC}"/>
            </a:ext>
          </a:extLst>
        </xdr:cNvPr>
        <xdr:cNvSpPr/>
      </xdr:nvSpPr>
      <xdr:spPr>
        <a:xfrm>
          <a:off x="19904710" y="1445822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85271</xdr:rowOff>
    </xdr:from>
    <xdr:to>
      <xdr:col>112</xdr:col>
      <xdr:colOff>38100</xdr:colOff>
      <xdr:row>85</xdr:row>
      <xdr:rowOff>15421</xdr:rowOff>
    </xdr:to>
    <xdr:sp macro="" textlink="">
      <xdr:nvSpPr>
        <xdr:cNvPr id="706" name="フローチャート: 判断 705">
          <a:extLst>
            <a:ext uri="{FF2B5EF4-FFF2-40B4-BE49-F238E27FC236}">
              <a16:creationId xmlns:a16="http://schemas.microsoft.com/office/drawing/2014/main" id="{857DF45E-755B-4943-A912-DF2A34C3388C}"/>
            </a:ext>
          </a:extLst>
        </xdr:cNvPr>
        <xdr:cNvSpPr/>
      </xdr:nvSpPr>
      <xdr:spPr>
        <a:xfrm>
          <a:off x="19161760" y="1448897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707" name="フローチャート: 判断 706">
          <a:extLst>
            <a:ext uri="{FF2B5EF4-FFF2-40B4-BE49-F238E27FC236}">
              <a16:creationId xmlns:a16="http://schemas.microsoft.com/office/drawing/2014/main" id="{5C9415E5-601E-42B1-9401-0BFEFFF9EFE1}"/>
            </a:ext>
          </a:extLst>
        </xdr:cNvPr>
        <xdr:cNvSpPr/>
      </xdr:nvSpPr>
      <xdr:spPr>
        <a:xfrm>
          <a:off x="18345150" y="1448897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08" name="フローチャート: 判断 707">
          <a:extLst>
            <a:ext uri="{FF2B5EF4-FFF2-40B4-BE49-F238E27FC236}">
              <a16:creationId xmlns:a16="http://schemas.microsoft.com/office/drawing/2014/main" id="{603569CA-C2C0-4A46-872F-985E3FF89C4E}"/>
            </a:ext>
          </a:extLst>
        </xdr:cNvPr>
        <xdr:cNvSpPr/>
      </xdr:nvSpPr>
      <xdr:spPr>
        <a:xfrm>
          <a:off x="17547590" y="1449959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68943</xdr:rowOff>
    </xdr:from>
    <xdr:to>
      <xdr:col>98</xdr:col>
      <xdr:colOff>38100</xdr:colOff>
      <xdr:row>84</xdr:row>
      <xdr:rowOff>170543</xdr:rowOff>
    </xdr:to>
    <xdr:sp macro="" textlink="">
      <xdr:nvSpPr>
        <xdr:cNvPr id="709" name="フローチャート: 判断 708">
          <a:extLst>
            <a:ext uri="{FF2B5EF4-FFF2-40B4-BE49-F238E27FC236}">
              <a16:creationId xmlns:a16="http://schemas.microsoft.com/office/drawing/2014/main" id="{B08B194E-506B-46E0-8036-832C6C001773}"/>
            </a:ext>
          </a:extLst>
        </xdr:cNvPr>
        <xdr:cNvSpPr/>
      </xdr:nvSpPr>
      <xdr:spPr>
        <a:xfrm>
          <a:off x="16761460" y="14468838"/>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30883646-110D-4CA6-BC03-918FA48D265A}"/>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84472659-6181-42D6-BAC4-30BDCD3CA3A5}"/>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CD03931A-D59A-48CA-8EC5-C82579232AA5}"/>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9D24BB55-656B-4B5B-8AA6-0FA94EF87B4F}"/>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694528EA-C207-4D9B-83CB-73B2C390D251}"/>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150586</xdr:rowOff>
    </xdr:from>
    <xdr:to>
      <xdr:col>116</xdr:col>
      <xdr:colOff>114300</xdr:colOff>
      <xdr:row>85</xdr:row>
      <xdr:rowOff>80736</xdr:rowOff>
    </xdr:to>
    <xdr:sp macro="" textlink="">
      <xdr:nvSpPr>
        <xdr:cNvPr id="715" name="楕円 714">
          <a:extLst>
            <a:ext uri="{FF2B5EF4-FFF2-40B4-BE49-F238E27FC236}">
              <a16:creationId xmlns:a16="http://schemas.microsoft.com/office/drawing/2014/main" id="{597591FE-1FD5-469B-8019-36712765D4BC}"/>
            </a:ext>
          </a:extLst>
        </xdr:cNvPr>
        <xdr:cNvSpPr/>
      </xdr:nvSpPr>
      <xdr:spPr>
        <a:xfrm>
          <a:off x="19904710" y="1455238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129013</xdr:rowOff>
    </xdr:from>
    <xdr:ext cx="469744" cy="259045"/>
    <xdr:sp macro="" textlink="">
      <xdr:nvSpPr>
        <xdr:cNvPr id="716" name="【児童館】&#10;一人当たり面積該当値テキスト">
          <a:extLst>
            <a:ext uri="{FF2B5EF4-FFF2-40B4-BE49-F238E27FC236}">
              <a16:creationId xmlns:a16="http://schemas.microsoft.com/office/drawing/2014/main" id="{39AFE389-330B-42E5-91F5-4C1DFAE1AD08}"/>
            </a:ext>
          </a:extLst>
        </xdr:cNvPr>
        <xdr:cNvSpPr txBox="1"/>
      </xdr:nvSpPr>
      <xdr:spPr>
        <a:xfrm>
          <a:off x="19985990" y="1453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150586</xdr:rowOff>
    </xdr:from>
    <xdr:to>
      <xdr:col>112</xdr:col>
      <xdr:colOff>38100</xdr:colOff>
      <xdr:row>85</xdr:row>
      <xdr:rowOff>80736</xdr:rowOff>
    </xdr:to>
    <xdr:sp macro="" textlink="">
      <xdr:nvSpPr>
        <xdr:cNvPr id="717" name="楕円 716">
          <a:extLst>
            <a:ext uri="{FF2B5EF4-FFF2-40B4-BE49-F238E27FC236}">
              <a16:creationId xmlns:a16="http://schemas.microsoft.com/office/drawing/2014/main" id="{65F33AD2-B61E-4FA8-A48E-2F49BF9881E5}"/>
            </a:ext>
          </a:extLst>
        </xdr:cNvPr>
        <xdr:cNvSpPr/>
      </xdr:nvSpPr>
      <xdr:spPr>
        <a:xfrm>
          <a:off x="19161760" y="1455238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29936</xdr:rowOff>
    </xdr:from>
    <xdr:to>
      <xdr:col>116</xdr:col>
      <xdr:colOff>63500</xdr:colOff>
      <xdr:row>85</xdr:row>
      <xdr:rowOff>29936</xdr:rowOff>
    </xdr:to>
    <xdr:cxnSp macro="">
      <xdr:nvCxnSpPr>
        <xdr:cNvPr id="718" name="直線コネクタ 717">
          <a:extLst>
            <a:ext uri="{FF2B5EF4-FFF2-40B4-BE49-F238E27FC236}">
              <a16:creationId xmlns:a16="http://schemas.microsoft.com/office/drawing/2014/main" id="{FB745AD7-4ECD-4F19-8233-D7578540679C}"/>
            </a:ext>
          </a:extLst>
        </xdr:cNvPr>
        <xdr:cNvCxnSpPr/>
      </xdr:nvCxnSpPr>
      <xdr:spPr>
        <a:xfrm>
          <a:off x="19204940" y="1460128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166914</xdr:rowOff>
    </xdr:from>
    <xdr:to>
      <xdr:col>107</xdr:col>
      <xdr:colOff>101600</xdr:colOff>
      <xdr:row>85</xdr:row>
      <xdr:rowOff>97064</xdr:rowOff>
    </xdr:to>
    <xdr:sp macro="" textlink="">
      <xdr:nvSpPr>
        <xdr:cNvPr id="719" name="楕円 718">
          <a:extLst>
            <a:ext uri="{FF2B5EF4-FFF2-40B4-BE49-F238E27FC236}">
              <a16:creationId xmlns:a16="http://schemas.microsoft.com/office/drawing/2014/main" id="{3C0B6014-C6D6-4C75-ACC3-67C94A7D19CE}"/>
            </a:ext>
          </a:extLst>
        </xdr:cNvPr>
        <xdr:cNvSpPr/>
      </xdr:nvSpPr>
      <xdr:spPr>
        <a:xfrm>
          <a:off x="18345150" y="14572524"/>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29936</xdr:rowOff>
    </xdr:from>
    <xdr:to>
      <xdr:col>111</xdr:col>
      <xdr:colOff>177800</xdr:colOff>
      <xdr:row>85</xdr:row>
      <xdr:rowOff>46264</xdr:rowOff>
    </xdr:to>
    <xdr:cxnSp macro="">
      <xdr:nvCxnSpPr>
        <xdr:cNvPr id="720" name="直線コネクタ 719">
          <a:extLst>
            <a:ext uri="{FF2B5EF4-FFF2-40B4-BE49-F238E27FC236}">
              <a16:creationId xmlns:a16="http://schemas.microsoft.com/office/drawing/2014/main" id="{9CFB1EC1-F534-49B9-8F2C-6CC40BF70A6C}"/>
            </a:ext>
          </a:extLst>
        </xdr:cNvPr>
        <xdr:cNvCxnSpPr/>
      </xdr:nvCxnSpPr>
      <xdr:spPr>
        <a:xfrm flipV="1">
          <a:off x="18399760" y="14601281"/>
          <a:ext cx="805180" cy="2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166914</xdr:rowOff>
    </xdr:from>
    <xdr:to>
      <xdr:col>102</xdr:col>
      <xdr:colOff>165100</xdr:colOff>
      <xdr:row>85</xdr:row>
      <xdr:rowOff>97064</xdr:rowOff>
    </xdr:to>
    <xdr:sp macro="" textlink="">
      <xdr:nvSpPr>
        <xdr:cNvPr id="721" name="楕円 720">
          <a:extLst>
            <a:ext uri="{FF2B5EF4-FFF2-40B4-BE49-F238E27FC236}">
              <a16:creationId xmlns:a16="http://schemas.microsoft.com/office/drawing/2014/main" id="{C5CAB43A-9F1E-48FE-92CE-6589DDE092D6}"/>
            </a:ext>
          </a:extLst>
        </xdr:cNvPr>
        <xdr:cNvSpPr/>
      </xdr:nvSpPr>
      <xdr:spPr>
        <a:xfrm>
          <a:off x="17547590" y="14572524"/>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46264</xdr:rowOff>
    </xdr:from>
    <xdr:to>
      <xdr:col>107</xdr:col>
      <xdr:colOff>50800</xdr:colOff>
      <xdr:row>85</xdr:row>
      <xdr:rowOff>46264</xdr:rowOff>
    </xdr:to>
    <xdr:cxnSp macro="">
      <xdr:nvCxnSpPr>
        <xdr:cNvPr id="722" name="直線コネクタ 721">
          <a:extLst>
            <a:ext uri="{FF2B5EF4-FFF2-40B4-BE49-F238E27FC236}">
              <a16:creationId xmlns:a16="http://schemas.microsoft.com/office/drawing/2014/main" id="{5BA385FF-27CE-4298-A479-7AF7F3FE629B}"/>
            </a:ext>
          </a:extLst>
        </xdr:cNvPr>
        <xdr:cNvCxnSpPr/>
      </xdr:nvCxnSpPr>
      <xdr:spPr>
        <a:xfrm>
          <a:off x="17602200" y="1462141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166914</xdr:rowOff>
    </xdr:from>
    <xdr:to>
      <xdr:col>98</xdr:col>
      <xdr:colOff>38100</xdr:colOff>
      <xdr:row>85</xdr:row>
      <xdr:rowOff>97064</xdr:rowOff>
    </xdr:to>
    <xdr:sp macro="" textlink="">
      <xdr:nvSpPr>
        <xdr:cNvPr id="723" name="楕円 722">
          <a:extLst>
            <a:ext uri="{FF2B5EF4-FFF2-40B4-BE49-F238E27FC236}">
              <a16:creationId xmlns:a16="http://schemas.microsoft.com/office/drawing/2014/main" id="{9FE720FD-8FF1-455D-A645-80153F5AB9B9}"/>
            </a:ext>
          </a:extLst>
        </xdr:cNvPr>
        <xdr:cNvSpPr/>
      </xdr:nvSpPr>
      <xdr:spPr>
        <a:xfrm>
          <a:off x="16761460" y="14572524"/>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46264</xdr:rowOff>
    </xdr:from>
    <xdr:to>
      <xdr:col>102</xdr:col>
      <xdr:colOff>114300</xdr:colOff>
      <xdr:row>85</xdr:row>
      <xdr:rowOff>46264</xdr:rowOff>
    </xdr:to>
    <xdr:cxnSp macro="">
      <xdr:nvCxnSpPr>
        <xdr:cNvPr id="724" name="直線コネクタ 723">
          <a:extLst>
            <a:ext uri="{FF2B5EF4-FFF2-40B4-BE49-F238E27FC236}">
              <a16:creationId xmlns:a16="http://schemas.microsoft.com/office/drawing/2014/main" id="{C446D3B2-BAD2-4291-A636-DD434DF60753}"/>
            </a:ext>
          </a:extLst>
        </xdr:cNvPr>
        <xdr:cNvCxnSpPr/>
      </xdr:nvCxnSpPr>
      <xdr:spPr>
        <a:xfrm>
          <a:off x="16804640" y="1462141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31948</xdr:rowOff>
    </xdr:from>
    <xdr:ext cx="469744" cy="259045"/>
    <xdr:sp macro="" textlink="">
      <xdr:nvSpPr>
        <xdr:cNvPr id="725" name="n_1aveValue【児童館】&#10;一人当たり面積">
          <a:extLst>
            <a:ext uri="{FF2B5EF4-FFF2-40B4-BE49-F238E27FC236}">
              <a16:creationId xmlns:a16="http://schemas.microsoft.com/office/drawing/2014/main" id="{0E69373B-94A0-4B7A-8DCD-00BABE997DC2}"/>
            </a:ext>
          </a:extLst>
        </xdr:cNvPr>
        <xdr:cNvSpPr txBox="1"/>
      </xdr:nvSpPr>
      <xdr:spPr>
        <a:xfrm>
          <a:off x="18982132" y="1426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726" name="n_2aveValue【児童館】&#10;一人当たり面積">
          <a:extLst>
            <a:ext uri="{FF2B5EF4-FFF2-40B4-BE49-F238E27FC236}">
              <a16:creationId xmlns:a16="http://schemas.microsoft.com/office/drawing/2014/main" id="{CC686D96-4E08-400E-BD7A-E30D25EE2DE9}"/>
            </a:ext>
          </a:extLst>
        </xdr:cNvPr>
        <xdr:cNvSpPr txBox="1"/>
      </xdr:nvSpPr>
      <xdr:spPr>
        <a:xfrm>
          <a:off x="18182032" y="1426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727" name="n_3aveValue【児童館】&#10;一人当たり面積">
          <a:extLst>
            <a:ext uri="{FF2B5EF4-FFF2-40B4-BE49-F238E27FC236}">
              <a16:creationId xmlns:a16="http://schemas.microsoft.com/office/drawing/2014/main" id="{4C88CF30-292B-40D0-8104-7391F0CA34D1}"/>
            </a:ext>
          </a:extLst>
        </xdr:cNvPr>
        <xdr:cNvSpPr txBox="1"/>
      </xdr:nvSpPr>
      <xdr:spPr>
        <a:xfrm>
          <a:off x="17384472" y="1428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15620</xdr:rowOff>
    </xdr:from>
    <xdr:ext cx="469744" cy="259045"/>
    <xdr:sp macro="" textlink="">
      <xdr:nvSpPr>
        <xdr:cNvPr id="728" name="n_4aveValue【児童館】&#10;一人当たり面積">
          <a:extLst>
            <a:ext uri="{FF2B5EF4-FFF2-40B4-BE49-F238E27FC236}">
              <a16:creationId xmlns:a16="http://schemas.microsoft.com/office/drawing/2014/main" id="{65AC8422-8DB3-4CC6-8E47-D7CB4FE8E2D0}"/>
            </a:ext>
          </a:extLst>
        </xdr:cNvPr>
        <xdr:cNvSpPr txBox="1"/>
      </xdr:nvSpPr>
      <xdr:spPr>
        <a:xfrm>
          <a:off x="16588817" y="1424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71863</xdr:rowOff>
    </xdr:from>
    <xdr:ext cx="469744" cy="259045"/>
    <xdr:sp macro="" textlink="">
      <xdr:nvSpPr>
        <xdr:cNvPr id="729" name="n_1mainValue【児童館】&#10;一人当たり面積">
          <a:extLst>
            <a:ext uri="{FF2B5EF4-FFF2-40B4-BE49-F238E27FC236}">
              <a16:creationId xmlns:a16="http://schemas.microsoft.com/office/drawing/2014/main" id="{DA0404DD-9941-4804-A453-C93A6C8AD6E2}"/>
            </a:ext>
          </a:extLst>
        </xdr:cNvPr>
        <xdr:cNvSpPr txBox="1"/>
      </xdr:nvSpPr>
      <xdr:spPr>
        <a:xfrm>
          <a:off x="18982132" y="1464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88191</xdr:rowOff>
    </xdr:from>
    <xdr:ext cx="469744" cy="259045"/>
    <xdr:sp macro="" textlink="">
      <xdr:nvSpPr>
        <xdr:cNvPr id="730" name="n_2mainValue【児童館】&#10;一人当たり面積">
          <a:extLst>
            <a:ext uri="{FF2B5EF4-FFF2-40B4-BE49-F238E27FC236}">
              <a16:creationId xmlns:a16="http://schemas.microsoft.com/office/drawing/2014/main" id="{37E0DBB8-B45F-417C-92DD-24FCA4157EC9}"/>
            </a:ext>
          </a:extLst>
        </xdr:cNvPr>
        <xdr:cNvSpPr txBox="1"/>
      </xdr:nvSpPr>
      <xdr:spPr>
        <a:xfrm>
          <a:off x="18182032" y="1466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88191</xdr:rowOff>
    </xdr:from>
    <xdr:ext cx="469744" cy="259045"/>
    <xdr:sp macro="" textlink="">
      <xdr:nvSpPr>
        <xdr:cNvPr id="731" name="n_3mainValue【児童館】&#10;一人当たり面積">
          <a:extLst>
            <a:ext uri="{FF2B5EF4-FFF2-40B4-BE49-F238E27FC236}">
              <a16:creationId xmlns:a16="http://schemas.microsoft.com/office/drawing/2014/main" id="{31C05FBC-A967-4145-A42A-1425A178FABA}"/>
            </a:ext>
          </a:extLst>
        </xdr:cNvPr>
        <xdr:cNvSpPr txBox="1"/>
      </xdr:nvSpPr>
      <xdr:spPr>
        <a:xfrm>
          <a:off x="17384472" y="1466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88191</xdr:rowOff>
    </xdr:from>
    <xdr:ext cx="469744" cy="259045"/>
    <xdr:sp macro="" textlink="">
      <xdr:nvSpPr>
        <xdr:cNvPr id="732" name="n_4mainValue【児童館】&#10;一人当たり面積">
          <a:extLst>
            <a:ext uri="{FF2B5EF4-FFF2-40B4-BE49-F238E27FC236}">
              <a16:creationId xmlns:a16="http://schemas.microsoft.com/office/drawing/2014/main" id="{24F86A9F-D72F-4025-B9E3-D9E325EF6241}"/>
            </a:ext>
          </a:extLst>
        </xdr:cNvPr>
        <xdr:cNvSpPr txBox="1"/>
      </xdr:nvSpPr>
      <xdr:spPr>
        <a:xfrm>
          <a:off x="16588817" y="1466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a:extLst>
            <a:ext uri="{FF2B5EF4-FFF2-40B4-BE49-F238E27FC236}">
              <a16:creationId xmlns:a16="http://schemas.microsoft.com/office/drawing/2014/main" id="{ABEEDED4-02E0-4D0D-A2A6-D52003CF5924}"/>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a:extLst>
            <a:ext uri="{FF2B5EF4-FFF2-40B4-BE49-F238E27FC236}">
              <a16:creationId xmlns:a16="http://schemas.microsoft.com/office/drawing/2014/main" id="{ECFC5F96-01E0-452E-8845-F51B63358566}"/>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a:extLst>
            <a:ext uri="{FF2B5EF4-FFF2-40B4-BE49-F238E27FC236}">
              <a16:creationId xmlns:a16="http://schemas.microsoft.com/office/drawing/2014/main" id="{982E6493-E341-429A-9BD7-4B13474D424F}"/>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a:extLst>
            <a:ext uri="{FF2B5EF4-FFF2-40B4-BE49-F238E27FC236}">
              <a16:creationId xmlns:a16="http://schemas.microsoft.com/office/drawing/2014/main" id="{D5356F47-A7A4-4748-A611-B8F543A2D842}"/>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a:extLst>
            <a:ext uri="{FF2B5EF4-FFF2-40B4-BE49-F238E27FC236}">
              <a16:creationId xmlns:a16="http://schemas.microsoft.com/office/drawing/2014/main" id="{81055783-976C-4233-B930-EB697FD69D0C}"/>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a:extLst>
            <a:ext uri="{FF2B5EF4-FFF2-40B4-BE49-F238E27FC236}">
              <a16:creationId xmlns:a16="http://schemas.microsoft.com/office/drawing/2014/main" id="{C8D800F9-BB52-49FF-8C92-24A381E44EC8}"/>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a:extLst>
            <a:ext uri="{FF2B5EF4-FFF2-40B4-BE49-F238E27FC236}">
              <a16:creationId xmlns:a16="http://schemas.microsoft.com/office/drawing/2014/main" id="{44973A1B-C019-450C-9837-2B82360AA085}"/>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a:extLst>
            <a:ext uri="{FF2B5EF4-FFF2-40B4-BE49-F238E27FC236}">
              <a16:creationId xmlns:a16="http://schemas.microsoft.com/office/drawing/2014/main" id="{0FA7FA10-0DD0-4377-AB28-499E41BFA5FE}"/>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a:extLst>
            <a:ext uri="{FF2B5EF4-FFF2-40B4-BE49-F238E27FC236}">
              <a16:creationId xmlns:a16="http://schemas.microsoft.com/office/drawing/2014/main" id="{7AA37CFA-B9D7-48B5-9DD9-D1845BAF1CA4}"/>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a:extLst>
            <a:ext uri="{FF2B5EF4-FFF2-40B4-BE49-F238E27FC236}">
              <a16:creationId xmlns:a16="http://schemas.microsoft.com/office/drawing/2014/main" id="{B7BB9393-C1D1-4657-85CF-46AEA9D36EE8}"/>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a:extLst>
            <a:ext uri="{FF2B5EF4-FFF2-40B4-BE49-F238E27FC236}">
              <a16:creationId xmlns:a16="http://schemas.microsoft.com/office/drawing/2014/main" id="{A0C3A94C-8D06-4202-AAD4-C31E5539076F}"/>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4" name="直線コネクタ 743">
          <a:extLst>
            <a:ext uri="{FF2B5EF4-FFF2-40B4-BE49-F238E27FC236}">
              <a16:creationId xmlns:a16="http://schemas.microsoft.com/office/drawing/2014/main" id="{0197CCDA-1930-4EBF-A0EB-096ED43D0E74}"/>
            </a:ext>
          </a:extLst>
        </xdr:cNvPr>
        <xdr:cNvCxnSpPr/>
      </xdr:nvCxnSpPr>
      <xdr:spPr>
        <a:xfrm>
          <a:off x="1120394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5" name="テキスト ボックス 744">
          <a:extLst>
            <a:ext uri="{FF2B5EF4-FFF2-40B4-BE49-F238E27FC236}">
              <a16:creationId xmlns:a16="http://schemas.microsoft.com/office/drawing/2014/main" id="{225347CA-974F-4767-A819-9FDEAADFB251}"/>
            </a:ext>
          </a:extLst>
        </xdr:cNvPr>
        <xdr:cNvSpPr txBox="1"/>
      </xdr:nvSpPr>
      <xdr:spPr>
        <a:xfrm>
          <a:off x="10801531"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6" name="直線コネクタ 745">
          <a:extLst>
            <a:ext uri="{FF2B5EF4-FFF2-40B4-BE49-F238E27FC236}">
              <a16:creationId xmlns:a16="http://schemas.microsoft.com/office/drawing/2014/main" id="{95F80556-A1BE-4457-8B51-5018D7ED9590}"/>
            </a:ext>
          </a:extLst>
        </xdr:cNvPr>
        <xdr:cNvCxnSpPr/>
      </xdr:nvCxnSpPr>
      <xdr:spPr>
        <a:xfrm>
          <a:off x="1120394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7" name="テキスト ボックス 746">
          <a:extLst>
            <a:ext uri="{FF2B5EF4-FFF2-40B4-BE49-F238E27FC236}">
              <a16:creationId xmlns:a16="http://schemas.microsoft.com/office/drawing/2014/main" id="{2027609D-5D0A-4D82-A0F3-64A479EA82B2}"/>
            </a:ext>
          </a:extLst>
        </xdr:cNvPr>
        <xdr:cNvSpPr txBox="1"/>
      </xdr:nvSpPr>
      <xdr:spPr>
        <a:xfrm>
          <a:off x="10842791" y="1799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8" name="直線コネクタ 747">
          <a:extLst>
            <a:ext uri="{FF2B5EF4-FFF2-40B4-BE49-F238E27FC236}">
              <a16:creationId xmlns:a16="http://schemas.microsoft.com/office/drawing/2014/main" id="{6955C452-3F7A-4F54-BD96-0F2000922ECF}"/>
            </a:ext>
          </a:extLst>
        </xdr:cNvPr>
        <xdr:cNvCxnSpPr/>
      </xdr:nvCxnSpPr>
      <xdr:spPr>
        <a:xfrm>
          <a:off x="1120394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49" name="テキスト ボックス 748">
          <a:extLst>
            <a:ext uri="{FF2B5EF4-FFF2-40B4-BE49-F238E27FC236}">
              <a16:creationId xmlns:a16="http://schemas.microsoft.com/office/drawing/2014/main" id="{E0CDBC48-4B0F-4939-99C5-E8431A20443E}"/>
            </a:ext>
          </a:extLst>
        </xdr:cNvPr>
        <xdr:cNvSpPr txBox="1"/>
      </xdr:nvSpPr>
      <xdr:spPr>
        <a:xfrm>
          <a:off x="10842791" y="1753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0" name="直線コネクタ 749">
          <a:extLst>
            <a:ext uri="{FF2B5EF4-FFF2-40B4-BE49-F238E27FC236}">
              <a16:creationId xmlns:a16="http://schemas.microsoft.com/office/drawing/2014/main" id="{A8DBFC03-3B66-4FB6-94D1-03A70AE9081C}"/>
            </a:ext>
          </a:extLst>
        </xdr:cNvPr>
        <xdr:cNvCxnSpPr/>
      </xdr:nvCxnSpPr>
      <xdr:spPr>
        <a:xfrm>
          <a:off x="1120394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1" name="テキスト ボックス 750">
          <a:extLst>
            <a:ext uri="{FF2B5EF4-FFF2-40B4-BE49-F238E27FC236}">
              <a16:creationId xmlns:a16="http://schemas.microsoft.com/office/drawing/2014/main" id="{11DC358B-CA7B-49C1-BFFC-6E1E5D30A55F}"/>
            </a:ext>
          </a:extLst>
        </xdr:cNvPr>
        <xdr:cNvSpPr txBox="1"/>
      </xdr:nvSpPr>
      <xdr:spPr>
        <a:xfrm>
          <a:off x="10842791" y="1707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a:extLst>
            <a:ext uri="{FF2B5EF4-FFF2-40B4-BE49-F238E27FC236}">
              <a16:creationId xmlns:a16="http://schemas.microsoft.com/office/drawing/2014/main" id="{2D689416-104A-45C2-A3AC-3BA0D20AAF4D}"/>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3" name="テキスト ボックス 752">
          <a:extLst>
            <a:ext uri="{FF2B5EF4-FFF2-40B4-BE49-F238E27FC236}">
              <a16:creationId xmlns:a16="http://schemas.microsoft.com/office/drawing/2014/main" id="{62A5E448-6B81-4BB9-BF69-C80F9ADF2F67}"/>
            </a:ext>
          </a:extLst>
        </xdr:cNvPr>
        <xdr:cNvSpPr txBox="1"/>
      </xdr:nvSpPr>
      <xdr:spPr>
        <a:xfrm>
          <a:off x="10842791" y="1662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4" name="【公民館】&#10;有形固定資産減価償却率グラフ枠">
          <a:extLst>
            <a:ext uri="{FF2B5EF4-FFF2-40B4-BE49-F238E27FC236}">
              <a16:creationId xmlns:a16="http://schemas.microsoft.com/office/drawing/2014/main" id="{A1544A02-F76F-4EDD-BC55-7034D2D929E8}"/>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71628</xdr:rowOff>
    </xdr:to>
    <xdr:cxnSp macro="">
      <xdr:nvCxnSpPr>
        <xdr:cNvPr id="755" name="直線コネクタ 754">
          <a:extLst>
            <a:ext uri="{FF2B5EF4-FFF2-40B4-BE49-F238E27FC236}">
              <a16:creationId xmlns:a16="http://schemas.microsoft.com/office/drawing/2014/main" id="{9C719658-61A4-4517-92A2-DE8431EE5075}"/>
            </a:ext>
          </a:extLst>
        </xdr:cNvPr>
        <xdr:cNvCxnSpPr/>
      </xdr:nvCxnSpPr>
      <xdr:spPr>
        <a:xfrm flipV="1">
          <a:off x="14703424" y="17131666"/>
          <a:ext cx="0" cy="145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75455</xdr:rowOff>
    </xdr:from>
    <xdr:ext cx="405111" cy="259045"/>
    <xdr:sp macro="" textlink="">
      <xdr:nvSpPr>
        <xdr:cNvPr id="756" name="【公民館】&#10;有形固定資産減価償却率最小値テキスト">
          <a:extLst>
            <a:ext uri="{FF2B5EF4-FFF2-40B4-BE49-F238E27FC236}">
              <a16:creationId xmlns:a16="http://schemas.microsoft.com/office/drawing/2014/main" id="{6621AE65-F2C6-45FC-BAA1-5FCE23703979}"/>
            </a:ext>
          </a:extLst>
        </xdr:cNvPr>
        <xdr:cNvSpPr txBox="1"/>
      </xdr:nvSpPr>
      <xdr:spPr>
        <a:xfrm>
          <a:off x="14742160" y="1859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71628</xdr:rowOff>
    </xdr:from>
    <xdr:to>
      <xdr:col>86</xdr:col>
      <xdr:colOff>25400</xdr:colOff>
      <xdr:row>108</xdr:row>
      <xdr:rowOff>71628</xdr:rowOff>
    </xdr:to>
    <xdr:cxnSp macro="">
      <xdr:nvCxnSpPr>
        <xdr:cNvPr id="757" name="直線コネクタ 756">
          <a:extLst>
            <a:ext uri="{FF2B5EF4-FFF2-40B4-BE49-F238E27FC236}">
              <a16:creationId xmlns:a16="http://schemas.microsoft.com/office/drawing/2014/main" id="{5699D370-2CFA-4E3A-B73A-23539F054E6D}"/>
            </a:ext>
          </a:extLst>
        </xdr:cNvPr>
        <xdr:cNvCxnSpPr/>
      </xdr:nvCxnSpPr>
      <xdr:spPr>
        <a:xfrm>
          <a:off x="14611350" y="185863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758" name="【公民館】&#10;有形固定資産減価償却率最大値テキスト">
          <a:extLst>
            <a:ext uri="{FF2B5EF4-FFF2-40B4-BE49-F238E27FC236}">
              <a16:creationId xmlns:a16="http://schemas.microsoft.com/office/drawing/2014/main" id="{C1A7EA8E-154E-4A76-B49F-AA312024BA85}"/>
            </a:ext>
          </a:extLst>
        </xdr:cNvPr>
        <xdr:cNvSpPr txBox="1"/>
      </xdr:nvSpPr>
      <xdr:spPr>
        <a:xfrm>
          <a:off x="14742160" y="16903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759" name="直線コネクタ 758">
          <a:extLst>
            <a:ext uri="{FF2B5EF4-FFF2-40B4-BE49-F238E27FC236}">
              <a16:creationId xmlns:a16="http://schemas.microsoft.com/office/drawing/2014/main" id="{4EE7A10E-C6A3-411E-AEED-705B6E2A6B14}"/>
            </a:ext>
          </a:extLst>
        </xdr:cNvPr>
        <xdr:cNvCxnSpPr/>
      </xdr:nvCxnSpPr>
      <xdr:spPr>
        <a:xfrm>
          <a:off x="14611350" y="171316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135145</xdr:rowOff>
    </xdr:from>
    <xdr:ext cx="405111" cy="259045"/>
    <xdr:sp macro="" textlink="">
      <xdr:nvSpPr>
        <xdr:cNvPr id="760" name="【公民館】&#10;有形固定資産減価償却率平均値テキスト">
          <a:extLst>
            <a:ext uri="{FF2B5EF4-FFF2-40B4-BE49-F238E27FC236}">
              <a16:creationId xmlns:a16="http://schemas.microsoft.com/office/drawing/2014/main" id="{6368BE1C-1E46-4729-B27E-FD68B4DB904E}"/>
            </a:ext>
          </a:extLst>
        </xdr:cNvPr>
        <xdr:cNvSpPr txBox="1"/>
      </xdr:nvSpPr>
      <xdr:spPr>
        <a:xfrm>
          <a:off x="14742160" y="17619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112268</xdr:rowOff>
    </xdr:from>
    <xdr:to>
      <xdr:col>85</xdr:col>
      <xdr:colOff>177800</xdr:colOff>
      <xdr:row>104</xdr:row>
      <xdr:rowOff>42418</xdr:rowOff>
    </xdr:to>
    <xdr:sp macro="" textlink="">
      <xdr:nvSpPr>
        <xdr:cNvPr id="761" name="フローチャート: 判断 760">
          <a:extLst>
            <a:ext uri="{FF2B5EF4-FFF2-40B4-BE49-F238E27FC236}">
              <a16:creationId xmlns:a16="http://schemas.microsoft.com/office/drawing/2014/main" id="{CBEF89EE-6329-4F98-BFC7-18B5B7CB031D}"/>
            </a:ext>
          </a:extLst>
        </xdr:cNvPr>
        <xdr:cNvSpPr/>
      </xdr:nvSpPr>
      <xdr:spPr>
        <a:xfrm>
          <a:off x="14649450" y="1777161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45974</xdr:rowOff>
    </xdr:from>
    <xdr:to>
      <xdr:col>81</xdr:col>
      <xdr:colOff>101600</xdr:colOff>
      <xdr:row>103</xdr:row>
      <xdr:rowOff>147574</xdr:rowOff>
    </xdr:to>
    <xdr:sp macro="" textlink="">
      <xdr:nvSpPr>
        <xdr:cNvPr id="762" name="フローチャート: 判断 761">
          <a:extLst>
            <a:ext uri="{FF2B5EF4-FFF2-40B4-BE49-F238E27FC236}">
              <a16:creationId xmlns:a16="http://schemas.microsoft.com/office/drawing/2014/main" id="{9E8CC82E-8FE4-4555-806E-7F3D5DB0E0EB}"/>
            </a:ext>
          </a:extLst>
        </xdr:cNvPr>
        <xdr:cNvSpPr/>
      </xdr:nvSpPr>
      <xdr:spPr>
        <a:xfrm>
          <a:off x="13887450" y="1770722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xdr:rowOff>
    </xdr:from>
    <xdr:to>
      <xdr:col>76</xdr:col>
      <xdr:colOff>165100</xdr:colOff>
      <xdr:row>103</xdr:row>
      <xdr:rowOff>101854</xdr:rowOff>
    </xdr:to>
    <xdr:sp macro="" textlink="">
      <xdr:nvSpPr>
        <xdr:cNvPr id="763" name="フローチャート: 判断 762">
          <a:extLst>
            <a:ext uri="{FF2B5EF4-FFF2-40B4-BE49-F238E27FC236}">
              <a16:creationId xmlns:a16="http://schemas.microsoft.com/office/drawing/2014/main" id="{8B2090AE-936A-4E2D-9DEC-40F0EA4BA255}"/>
            </a:ext>
          </a:extLst>
        </xdr:cNvPr>
        <xdr:cNvSpPr/>
      </xdr:nvSpPr>
      <xdr:spPr>
        <a:xfrm>
          <a:off x="13089890" y="17659604"/>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16256</xdr:rowOff>
    </xdr:from>
    <xdr:to>
      <xdr:col>72</xdr:col>
      <xdr:colOff>38100</xdr:colOff>
      <xdr:row>103</xdr:row>
      <xdr:rowOff>117856</xdr:rowOff>
    </xdr:to>
    <xdr:sp macro="" textlink="">
      <xdr:nvSpPr>
        <xdr:cNvPr id="764" name="フローチャート: 判断 763">
          <a:extLst>
            <a:ext uri="{FF2B5EF4-FFF2-40B4-BE49-F238E27FC236}">
              <a16:creationId xmlns:a16="http://schemas.microsoft.com/office/drawing/2014/main" id="{AE4E8A4D-08B4-496B-937A-8E73B94E6B40}"/>
            </a:ext>
          </a:extLst>
        </xdr:cNvPr>
        <xdr:cNvSpPr/>
      </xdr:nvSpPr>
      <xdr:spPr>
        <a:xfrm>
          <a:off x="12303760" y="176794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36830</xdr:rowOff>
    </xdr:from>
    <xdr:to>
      <xdr:col>67</xdr:col>
      <xdr:colOff>101600</xdr:colOff>
      <xdr:row>103</xdr:row>
      <xdr:rowOff>138430</xdr:rowOff>
    </xdr:to>
    <xdr:sp macro="" textlink="">
      <xdr:nvSpPr>
        <xdr:cNvPr id="765" name="フローチャート: 判断 764">
          <a:extLst>
            <a:ext uri="{FF2B5EF4-FFF2-40B4-BE49-F238E27FC236}">
              <a16:creationId xmlns:a16="http://schemas.microsoft.com/office/drawing/2014/main" id="{A3123DBB-A0E5-47D2-B0E4-1846347FDD6D}"/>
            </a:ext>
          </a:extLst>
        </xdr:cNvPr>
        <xdr:cNvSpPr/>
      </xdr:nvSpPr>
      <xdr:spPr>
        <a:xfrm>
          <a:off x="11487150" y="1769618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AD5BAA9A-51C7-488A-BCD5-F3AB6BBB1527}"/>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7203B060-9EAA-4F3B-A70A-FB4285A4C393}"/>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696C0D32-3B9C-490A-9A8F-B396A7AFF550}"/>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3B9F1FDD-2209-45DC-9A4A-1894FF57F1DC}"/>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B28C4C17-24A7-4B21-B670-6825808AB082}"/>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112268</xdr:rowOff>
    </xdr:from>
    <xdr:to>
      <xdr:col>85</xdr:col>
      <xdr:colOff>177800</xdr:colOff>
      <xdr:row>104</xdr:row>
      <xdr:rowOff>42418</xdr:rowOff>
    </xdr:to>
    <xdr:sp macro="" textlink="">
      <xdr:nvSpPr>
        <xdr:cNvPr id="771" name="楕円 770">
          <a:extLst>
            <a:ext uri="{FF2B5EF4-FFF2-40B4-BE49-F238E27FC236}">
              <a16:creationId xmlns:a16="http://schemas.microsoft.com/office/drawing/2014/main" id="{3DD896A6-42C6-488A-9E80-39835EE6DDC0}"/>
            </a:ext>
          </a:extLst>
        </xdr:cNvPr>
        <xdr:cNvSpPr/>
      </xdr:nvSpPr>
      <xdr:spPr>
        <a:xfrm>
          <a:off x="14649450" y="1777161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90695</xdr:rowOff>
    </xdr:from>
    <xdr:ext cx="405111" cy="259045"/>
    <xdr:sp macro="" textlink="">
      <xdr:nvSpPr>
        <xdr:cNvPr id="772" name="【公民館】&#10;有形固定資産減価償却率該当値テキスト">
          <a:extLst>
            <a:ext uri="{FF2B5EF4-FFF2-40B4-BE49-F238E27FC236}">
              <a16:creationId xmlns:a16="http://schemas.microsoft.com/office/drawing/2014/main" id="{888A06CB-5DD7-4230-A724-77E766FDD564}"/>
            </a:ext>
          </a:extLst>
        </xdr:cNvPr>
        <xdr:cNvSpPr txBox="1"/>
      </xdr:nvSpPr>
      <xdr:spPr>
        <a:xfrm>
          <a:off x="14742160" y="1775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71120</xdr:rowOff>
    </xdr:from>
    <xdr:to>
      <xdr:col>81</xdr:col>
      <xdr:colOff>101600</xdr:colOff>
      <xdr:row>104</xdr:row>
      <xdr:rowOff>1270</xdr:rowOff>
    </xdr:to>
    <xdr:sp macro="" textlink="">
      <xdr:nvSpPr>
        <xdr:cNvPr id="773" name="楕円 772">
          <a:extLst>
            <a:ext uri="{FF2B5EF4-FFF2-40B4-BE49-F238E27FC236}">
              <a16:creationId xmlns:a16="http://schemas.microsoft.com/office/drawing/2014/main" id="{062B3DB1-4841-4428-8D5E-324D744F7334}"/>
            </a:ext>
          </a:extLst>
        </xdr:cNvPr>
        <xdr:cNvSpPr/>
      </xdr:nvSpPr>
      <xdr:spPr>
        <a:xfrm>
          <a:off x="13887450" y="177285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121920</xdr:rowOff>
    </xdr:from>
    <xdr:to>
      <xdr:col>85</xdr:col>
      <xdr:colOff>127000</xdr:colOff>
      <xdr:row>103</xdr:row>
      <xdr:rowOff>163068</xdr:rowOff>
    </xdr:to>
    <xdr:cxnSp macro="">
      <xdr:nvCxnSpPr>
        <xdr:cNvPr id="774" name="直線コネクタ 773">
          <a:extLst>
            <a:ext uri="{FF2B5EF4-FFF2-40B4-BE49-F238E27FC236}">
              <a16:creationId xmlns:a16="http://schemas.microsoft.com/office/drawing/2014/main" id="{25E8ECE1-3D93-4E23-8EE5-20ECD427B14F}"/>
            </a:ext>
          </a:extLst>
        </xdr:cNvPr>
        <xdr:cNvCxnSpPr/>
      </xdr:nvCxnSpPr>
      <xdr:spPr>
        <a:xfrm>
          <a:off x="13942060" y="17783175"/>
          <a:ext cx="762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775" name="楕円 774">
          <a:extLst>
            <a:ext uri="{FF2B5EF4-FFF2-40B4-BE49-F238E27FC236}">
              <a16:creationId xmlns:a16="http://schemas.microsoft.com/office/drawing/2014/main" id="{D8346A67-17FF-4442-8439-8CA797EED84E}"/>
            </a:ext>
          </a:extLst>
        </xdr:cNvPr>
        <xdr:cNvSpPr/>
      </xdr:nvSpPr>
      <xdr:spPr>
        <a:xfrm>
          <a:off x="13089890" y="1769618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87630</xdr:rowOff>
    </xdr:from>
    <xdr:to>
      <xdr:col>81</xdr:col>
      <xdr:colOff>50800</xdr:colOff>
      <xdr:row>103</xdr:row>
      <xdr:rowOff>121920</xdr:rowOff>
    </xdr:to>
    <xdr:cxnSp macro="">
      <xdr:nvCxnSpPr>
        <xdr:cNvPr id="776" name="直線コネクタ 775">
          <a:extLst>
            <a:ext uri="{FF2B5EF4-FFF2-40B4-BE49-F238E27FC236}">
              <a16:creationId xmlns:a16="http://schemas.microsoft.com/office/drawing/2014/main" id="{F7DBC487-2D1C-4EB8-9A03-8A04B15F205C}"/>
            </a:ext>
          </a:extLst>
        </xdr:cNvPr>
        <xdr:cNvCxnSpPr/>
      </xdr:nvCxnSpPr>
      <xdr:spPr>
        <a:xfrm>
          <a:off x="13144500" y="17750790"/>
          <a:ext cx="797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2539</xdr:rowOff>
    </xdr:from>
    <xdr:to>
      <xdr:col>72</xdr:col>
      <xdr:colOff>38100</xdr:colOff>
      <xdr:row>103</xdr:row>
      <xdr:rowOff>104139</xdr:rowOff>
    </xdr:to>
    <xdr:sp macro="" textlink="">
      <xdr:nvSpPr>
        <xdr:cNvPr id="777" name="楕円 776">
          <a:extLst>
            <a:ext uri="{FF2B5EF4-FFF2-40B4-BE49-F238E27FC236}">
              <a16:creationId xmlns:a16="http://schemas.microsoft.com/office/drawing/2014/main" id="{BEB20D39-7C85-4513-9E6D-3F8B6E1FC5A7}"/>
            </a:ext>
          </a:extLst>
        </xdr:cNvPr>
        <xdr:cNvSpPr/>
      </xdr:nvSpPr>
      <xdr:spPr>
        <a:xfrm>
          <a:off x="12303760" y="1766188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53339</xdr:rowOff>
    </xdr:from>
    <xdr:to>
      <xdr:col>76</xdr:col>
      <xdr:colOff>114300</xdr:colOff>
      <xdr:row>103</xdr:row>
      <xdr:rowOff>87630</xdr:rowOff>
    </xdr:to>
    <xdr:cxnSp macro="">
      <xdr:nvCxnSpPr>
        <xdr:cNvPr id="778" name="直線コネクタ 777">
          <a:extLst>
            <a:ext uri="{FF2B5EF4-FFF2-40B4-BE49-F238E27FC236}">
              <a16:creationId xmlns:a16="http://schemas.microsoft.com/office/drawing/2014/main" id="{3C682124-2591-4058-A1E2-D3DC2874A63C}"/>
            </a:ext>
          </a:extLst>
        </xdr:cNvPr>
        <xdr:cNvCxnSpPr/>
      </xdr:nvCxnSpPr>
      <xdr:spPr>
        <a:xfrm>
          <a:off x="12346940" y="17716499"/>
          <a:ext cx="79756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119126</xdr:rowOff>
    </xdr:from>
    <xdr:to>
      <xdr:col>67</xdr:col>
      <xdr:colOff>101600</xdr:colOff>
      <xdr:row>103</xdr:row>
      <xdr:rowOff>49276</xdr:rowOff>
    </xdr:to>
    <xdr:sp macro="" textlink="">
      <xdr:nvSpPr>
        <xdr:cNvPr id="779" name="楕円 778">
          <a:extLst>
            <a:ext uri="{FF2B5EF4-FFF2-40B4-BE49-F238E27FC236}">
              <a16:creationId xmlns:a16="http://schemas.microsoft.com/office/drawing/2014/main" id="{AA771E63-C13E-4B14-A86A-1BAE29DBF258}"/>
            </a:ext>
          </a:extLst>
        </xdr:cNvPr>
        <xdr:cNvSpPr/>
      </xdr:nvSpPr>
      <xdr:spPr>
        <a:xfrm>
          <a:off x="11487150" y="1760893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169926</xdr:rowOff>
    </xdr:from>
    <xdr:to>
      <xdr:col>71</xdr:col>
      <xdr:colOff>177800</xdr:colOff>
      <xdr:row>103</xdr:row>
      <xdr:rowOff>53339</xdr:rowOff>
    </xdr:to>
    <xdr:cxnSp macro="">
      <xdr:nvCxnSpPr>
        <xdr:cNvPr id="780" name="直線コネクタ 779">
          <a:extLst>
            <a:ext uri="{FF2B5EF4-FFF2-40B4-BE49-F238E27FC236}">
              <a16:creationId xmlns:a16="http://schemas.microsoft.com/office/drawing/2014/main" id="{76D82214-55AD-4787-B788-7A743BAE5764}"/>
            </a:ext>
          </a:extLst>
        </xdr:cNvPr>
        <xdr:cNvCxnSpPr/>
      </xdr:nvCxnSpPr>
      <xdr:spPr>
        <a:xfrm>
          <a:off x="11541760" y="17661636"/>
          <a:ext cx="80518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164101</xdr:rowOff>
    </xdr:from>
    <xdr:ext cx="405111" cy="259045"/>
    <xdr:sp macro="" textlink="">
      <xdr:nvSpPr>
        <xdr:cNvPr id="781" name="n_1aveValue【公民館】&#10;有形固定資産減価償却率">
          <a:extLst>
            <a:ext uri="{FF2B5EF4-FFF2-40B4-BE49-F238E27FC236}">
              <a16:creationId xmlns:a16="http://schemas.microsoft.com/office/drawing/2014/main" id="{34631810-D429-40BB-946C-976BA61253F6}"/>
            </a:ext>
          </a:extLst>
        </xdr:cNvPr>
        <xdr:cNvSpPr txBox="1"/>
      </xdr:nvSpPr>
      <xdr:spPr>
        <a:xfrm>
          <a:off x="13738234" y="1748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118381</xdr:rowOff>
    </xdr:from>
    <xdr:ext cx="405111" cy="259045"/>
    <xdr:sp macro="" textlink="">
      <xdr:nvSpPr>
        <xdr:cNvPr id="782" name="n_2aveValue【公民館】&#10;有形固定資産減価償却率">
          <a:extLst>
            <a:ext uri="{FF2B5EF4-FFF2-40B4-BE49-F238E27FC236}">
              <a16:creationId xmlns:a16="http://schemas.microsoft.com/office/drawing/2014/main" id="{DA5F6C31-329B-49FC-BFBE-F9BD2511C908}"/>
            </a:ext>
          </a:extLst>
        </xdr:cNvPr>
        <xdr:cNvSpPr txBox="1"/>
      </xdr:nvSpPr>
      <xdr:spPr>
        <a:xfrm>
          <a:off x="12957184" y="1743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108983</xdr:rowOff>
    </xdr:from>
    <xdr:ext cx="405111" cy="259045"/>
    <xdr:sp macro="" textlink="">
      <xdr:nvSpPr>
        <xdr:cNvPr id="783" name="n_3aveValue【公民館】&#10;有形固定資産減価償却率">
          <a:extLst>
            <a:ext uri="{FF2B5EF4-FFF2-40B4-BE49-F238E27FC236}">
              <a16:creationId xmlns:a16="http://schemas.microsoft.com/office/drawing/2014/main" id="{2C608611-4264-4FD7-A960-53FD73B30C40}"/>
            </a:ext>
          </a:extLst>
        </xdr:cNvPr>
        <xdr:cNvSpPr txBox="1"/>
      </xdr:nvSpPr>
      <xdr:spPr>
        <a:xfrm>
          <a:off x="12171054" y="17766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129557</xdr:rowOff>
    </xdr:from>
    <xdr:ext cx="405111" cy="259045"/>
    <xdr:sp macro="" textlink="">
      <xdr:nvSpPr>
        <xdr:cNvPr id="784" name="n_4aveValue【公民館】&#10;有形固定資産減価償却率">
          <a:extLst>
            <a:ext uri="{FF2B5EF4-FFF2-40B4-BE49-F238E27FC236}">
              <a16:creationId xmlns:a16="http://schemas.microsoft.com/office/drawing/2014/main" id="{7D8754F7-3901-4A30-8F20-477B17BCCA39}"/>
            </a:ext>
          </a:extLst>
        </xdr:cNvPr>
        <xdr:cNvSpPr txBox="1"/>
      </xdr:nvSpPr>
      <xdr:spPr>
        <a:xfrm>
          <a:off x="11354444" y="1779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163847</xdr:rowOff>
    </xdr:from>
    <xdr:ext cx="405111" cy="259045"/>
    <xdr:sp macro="" textlink="">
      <xdr:nvSpPr>
        <xdr:cNvPr id="785" name="n_1mainValue【公民館】&#10;有形固定資産減価償却率">
          <a:extLst>
            <a:ext uri="{FF2B5EF4-FFF2-40B4-BE49-F238E27FC236}">
              <a16:creationId xmlns:a16="http://schemas.microsoft.com/office/drawing/2014/main" id="{3C50D73D-D93A-4756-9689-8CD0F0B92817}"/>
            </a:ext>
          </a:extLst>
        </xdr:cNvPr>
        <xdr:cNvSpPr txBox="1"/>
      </xdr:nvSpPr>
      <xdr:spPr>
        <a:xfrm>
          <a:off x="13738234" y="1782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129557</xdr:rowOff>
    </xdr:from>
    <xdr:ext cx="405111" cy="259045"/>
    <xdr:sp macro="" textlink="">
      <xdr:nvSpPr>
        <xdr:cNvPr id="786" name="n_2mainValue【公民館】&#10;有形固定資産減価償却率">
          <a:extLst>
            <a:ext uri="{FF2B5EF4-FFF2-40B4-BE49-F238E27FC236}">
              <a16:creationId xmlns:a16="http://schemas.microsoft.com/office/drawing/2014/main" id="{F0D3B00B-50A4-42B1-AD26-800B8F277464}"/>
            </a:ext>
          </a:extLst>
        </xdr:cNvPr>
        <xdr:cNvSpPr txBox="1"/>
      </xdr:nvSpPr>
      <xdr:spPr>
        <a:xfrm>
          <a:off x="12957184" y="1779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120666</xdr:rowOff>
    </xdr:from>
    <xdr:ext cx="405111" cy="259045"/>
    <xdr:sp macro="" textlink="">
      <xdr:nvSpPr>
        <xdr:cNvPr id="787" name="n_3mainValue【公民館】&#10;有形固定資産減価償却率">
          <a:extLst>
            <a:ext uri="{FF2B5EF4-FFF2-40B4-BE49-F238E27FC236}">
              <a16:creationId xmlns:a16="http://schemas.microsoft.com/office/drawing/2014/main" id="{4DCFE81F-2498-4051-AD9F-B5D3851CDE12}"/>
            </a:ext>
          </a:extLst>
        </xdr:cNvPr>
        <xdr:cNvSpPr txBox="1"/>
      </xdr:nvSpPr>
      <xdr:spPr>
        <a:xfrm>
          <a:off x="12171054" y="17439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65803</xdr:rowOff>
    </xdr:from>
    <xdr:ext cx="405111" cy="259045"/>
    <xdr:sp macro="" textlink="">
      <xdr:nvSpPr>
        <xdr:cNvPr id="788" name="n_4mainValue【公民館】&#10;有形固定資産減価償却率">
          <a:extLst>
            <a:ext uri="{FF2B5EF4-FFF2-40B4-BE49-F238E27FC236}">
              <a16:creationId xmlns:a16="http://schemas.microsoft.com/office/drawing/2014/main" id="{CF614A4D-3D73-4A7F-9E65-DC387F33209D}"/>
            </a:ext>
          </a:extLst>
        </xdr:cNvPr>
        <xdr:cNvSpPr txBox="1"/>
      </xdr:nvSpPr>
      <xdr:spPr>
        <a:xfrm>
          <a:off x="11354444" y="17380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a:extLst>
            <a:ext uri="{FF2B5EF4-FFF2-40B4-BE49-F238E27FC236}">
              <a16:creationId xmlns:a16="http://schemas.microsoft.com/office/drawing/2014/main" id="{E1A1E734-45CD-4469-B2CE-70478E03F82F}"/>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a:extLst>
            <a:ext uri="{FF2B5EF4-FFF2-40B4-BE49-F238E27FC236}">
              <a16:creationId xmlns:a16="http://schemas.microsoft.com/office/drawing/2014/main" id="{723C338F-F1FC-4DAA-861F-F97D98685C31}"/>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a:extLst>
            <a:ext uri="{FF2B5EF4-FFF2-40B4-BE49-F238E27FC236}">
              <a16:creationId xmlns:a16="http://schemas.microsoft.com/office/drawing/2014/main" id="{87F498DD-E532-4B2F-8D97-DBB15512581A}"/>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a:extLst>
            <a:ext uri="{FF2B5EF4-FFF2-40B4-BE49-F238E27FC236}">
              <a16:creationId xmlns:a16="http://schemas.microsoft.com/office/drawing/2014/main" id="{88621A2E-D42E-49A0-B3F6-617D3521E54D}"/>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a:extLst>
            <a:ext uri="{FF2B5EF4-FFF2-40B4-BE49-F238E27FC236}">
              <a16:creationId xmlns:a16="http://schemas.microsoft.com/office/drawing/2014/main" id="{2600C66E-063E-4C2A-BBBB-518E25FC16B1}"/>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a:extLst>
            <a:ext uri="{FF2B5EF4-FFF2-40B4-BE49-F238E27FC236}">
              <a16:creationId xmlns:a16="http://schemas.microsoft.com/office/drawing/2014/main" id="{67315377-023C-45D0-8090-CC75869F6786}"/>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a:extLst>
            <a:ext uri="{FF2B5EF4-FFF2-40B4-BE49-F238E27FC236}">
              <a16:creationId xmlns:a16="http://schemas.microsoft.com/office/drawing/2014/main" id="{46EFF60C-BC23-489F-9C90-B3A50A84CDE3}"/>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a:extLst>
            <a:ext uri="{FF2B5EF4-FFF2-40B4-BE49-F238E27FC236}">
              <a16:creationId xmlns:a16="http://schemas.microsoft.com/office/drawing/2014/main" id="{86F239AF-4588-4365-B44F-3EBB96918F0A}"/>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a:extLst>
            <a:ext uri="{FF2B5EF4-FFF2-40B4-BE49-F238E27FC236}">
              <a16:creationId xmlns:a16="http://schemas.microsoft.com/office/drawing/2014/main" id="{78F8F459-4F4D-40DF-B2C8-D1E98D2C3C6B}"/>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a:extLst>
            <a:ext uri="{FF2B5EF4-FFF2-40B4-BE49-F238E27FC236}">
              <a16:creationId xmlns:a16="http://schemas.microsoft.com/office/drawing/2014/main" id="{21D86820-8C12-428C-9020-0E4E34D643CD}"/>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99" name="直線コネクタ 798">
          <a:extLst>
            <a:ext uri="{FF2B5EF4-FFF2-40B4-BE49-F238E27FC236}">
              <a16:creationId xmlns:a16="http://schemas.microsoft.com/office/drawing/2014/main" id="{03EF875E-70EC-4DA0-AADE-2472A67E0885}"/>
            </a:ext>
          </a:extLst>
        </xdr:cNvPr>
        <xdr:cNvCxnSpPr/>
      </xdr:nvCxnSpPr>
      <xdr:spPr>
        <a:xfrm>
          <a:off x="1645920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0" name="テキスト ボックス 799">
          <a:extLst>
            <a:ext uri="{FF2B5EF4-FFF2-40B4-BE49-F238E27FC236}">
              <a16:creationId xmlns:a16="http://schemas.microsoft.com/office/drawing/2014/main" id="{A2495A7F-9A4D-48DD-AD25-185444A71359}"/>
            </a:ext>
          </a:extLst>
        </xdr:cNvPr>
        <xdr:cNvSpPr txBox="1"/>
      </xdr:nvSpPr>
      <xdr:spPr>
        <a:xfrm>
          <a:off x="16047266"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1" name="直線コネクタ 800">
          <a:extLst>
            <a:ext uri="{FF2B5EF4-FFF2-40B4-BE49-F238E27FC236}">
              <a16:creationId xmlns:a16="http://schemas.microsoft.com/office/drawing/2014/main" id="{8DF2D62C-4532-4F1D-B738-5A0E9898F933}"/>
            </a:ext>
          </a:extLst>
        </xdr:cNvPr>
        <xdr:cNvCxnSpPr/>
      </xdr:nvCxnSpPr>
      <xdr:spPr>
        <a:xfrm>
          <a:off x="1645920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2" name="テキスト ボックス 801">
          <a:extLst>
            <a:ext uri="{FF2B5EF4-FFF2-40B4-BE49-F238E27FC236}">
              <a16:creationId xmlns:a16="http://schemas.microsoft.com/office/drawing/2014/main" id="{CF01D0C2-CDC5-405F-AFD5-57C544F7A5B2}"/>
            </a:ext>
          </a:extLst>
        </xdr:cNvPr>
        <xdr:cNvSpPr txBox="1"/>
      </xdr:nvSpPr>
      <xdr:spPr>
        <a:xfrm>
          <a:off x="16047266" y="1799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3" name="直線コネクタ 802">
          <a:extLst>
            <a:ext uri="{FF2B5EF4-FFF2-40B4-BE49-F238E27FC236}">
              <a16:creationId xmlns:a16="http://schemas.microsoft.com/office/drawing/2014/main" id="{F7E5CA07-6F2D-48AE-B25F-3EC8F3EA77B5}"/>
            </a:ext>
          </a:extLst>
        </xdr:cNvPr>
        <xdr:cNvCxnSpPr/>
      </xdr:nvCxnSpPr>
      <xdr:spPr>
        <a:xfrm>
          <a:off x="1645920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4" name="テキスト ボックス 803">
          <a:extLst>
            <a:ext uri="{FF2B5EF4-FFF2-40B4-BE49-F238E27FC236}">
              <a16:creationId xmlns:a16="http://schemas.microsoft.com/office/drawing/2014/main" id="{0068C1EA-11F2-4794-A3A6-CE533987D01C}"/>
            </a:ext>
          </a:extLst>
        </xdr:cNvPr>
        <xdr:cNvSpPr txBox="1"/>
      </xdr:nvSpPr>
      <xdr:spPr>
        <a:xfrm>
          <a:off x="16047266" y="1753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5" name="直線コネクタ 804">
          <a:extLst>
            <a:ext uri="{FF2B5EF4-FFF2-40B4-BE49-F238E27FC236}">
              <a16:creationId xmlns:a16="http://schemas.microsoft.com/office/drawing/2014/main" id="{DE2403BF-5163-448E-98FB-0D02BAE18D69}"/>
            </a:ext>
          </a:extLst>
        </xdr:cNvPr>
        <xdr:cNvCxnSpPr/>
      </xdr:nvCxnSpPr>
      <xdr:spPr>
        <a:xfrm>
          <a:off x="1645920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6" name="テキスト ボックス 805">
          <a:extLst>
            <a:ext uri="{FF2B5EF4-FFF2-40B4-BE49-F238E27FC236}">
              <a16:creationId xmlns:a16="http://schemas.microsoft.com/office/drawing/2014/main" id="{474D16C8-F121-451C-8709-47D4E4C9EF99}"/>
            </a:ext>
          </a:extLst>
        </xdr:cNvPr>
        <xdr:cNvSpPr txBox="1"/>
      </xdr:nvSpPr>
      <xdr:spPr>
        <a:xfrm>
          <a:off x="16047266" y="1707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7" name="直線コネクタ 806">
          <a:extLst>
            <a:ext uri="{FF2B5EF4-FFF2-40B4-BE49-F238E27FC236}">
              <a16:creationId xmlns:a16="http://schemas.microsoft.com/office/drawing/2014/main" id="{E669E453-925F-4C4F-A43B-823E6D0F0B04}"/>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8" name="テキスト ボックス 807">
          <a:extLst>
            <a:ext uri="{FF2B5EF4-FFF2-40B4-BE49-F238E27FC236}">
              <a16:creationId xmlns:a16="http://schemas.microsoft.com/office/drawing/2014/main" id="{DB64C09F-6B68-4A04-ABAD-AB81271EE1A0}"/>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9" name="【公民館】&#10;一人当たり面積グラフ枠">
          <a:extLst>
            <a:ext uri="{FF2B5EF4-FFF2-40B4-BE49-F238E27FC236}">
              <a16:creationId xmlns:a16="http://schemas.microsoft.com/office/drawing/2014/main" id="{6DA13F60-42B8-4D04-8CD0-61AE5BC6233D}"/>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76200</xdr:rowOff>
    </xdr:from>
    <xdr:to>
      <xdr:col>116</xdr:col>
      <xdr:colOff>62864</xdr:colOff>
      <xdr:row>108</xdr:row>
      <xdr:rowOff>55626</xdr:rowOff>
    </xdr:to>
    <xdr:cxnSp macro="">
      <xdr:nvCxnSpPr>
        <xdr:cNvPr id="810" name="直線コネクタ 809">
          <a:extLst>
            <a:ext uri="{FF2B5EF4-FFF2-40B4-BE49-F238E27FC236}">
              <a16:creationId xmlns:a16="http://schemas.microsoft.com/office/drawing/2014/main" id="{CCB0F674-952A-4FA5-9EE2-8DA96BC02564}"/>
            </a:ext>
          </a:extLst>
        </xdr:cNvPr>
        <xdr:cNvCxnSpPr/>
      </xdr:nvCxnSpPr>
      <xdr:spPr>
        <a:xfrm flipV="1">
          <a:off x="19947254" y="17392650"/>
          <a:ext cx="0" cy="1183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59453</xdr:rowOff>
    </xdr:from>
    <xdr:ext cx="469744" cy="259045"/>
    <xdr:sp macro="" textlink="">
      <xdr:nvSpPr>
        <xdr:cNvPr id="811" name="【公民館】&#10;一人当たり面積最小値テキスト">
          <a:extLst>
            <a:ext uri="{FF2B5EF4-FFF2-40B4-BE49-F238E27FC236}">
              <a16:creationId xmlns:a16="http://schemas.microsoft.com/office/drawing/2014/main" id="{748C99A8-DCFC-4F76-82D7-56F22B51D98D}"/>
            </a:ext>
          </a:extLst>
        </xdr:cNvPr>
        <xdr:cNvSpPr txBox="1"/>
      </xdr:nvSpPr>
      <xdr:spPr>
        <a:xfrm>
          <a:off x="19985990" y="185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55626</xdr:rowOff>
    </xdr:from>
    <xdr:to>
      <xdr:col>116</xdr:col>
      <xdr:colOff>152400</xdr:colOff>
      <xdr:row>108</xdr:row>
      <xdr:rowOff>55626</xdr:rowOff>
    </xdr:to>
    <xdr:cxnSp macro="">
      <xdr:nvCxnSpPr>
        <xdr:cNvPr id="812" name="直線コネクタ 811">
          <a:extLst>
            <a:ext uri="{FF2B5EF4-FFF2-40B4-BE49-F238E27FC236}">
              <a16:creationId xmlns:a16="http://schemas.microsoft.com/office/drawing/2014/main" id="{7BB1159E-2F60-4973-B514-3BE31CAD2E54}"/>
            </a:ext>
          </a:extLst>
        </xdr:cNvPr>
        <xdr:cNvCxnSpPr/>
      </xdr:nvCxnSpPr>
      <xdr:spPr>
        <a:xfrm>
          <a:off x="19885660" y="185760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22877</xdr:rowOff>
    </xdr:from>
    <xdr:ext cx="469744" cy="259045"/>
    <xdr:sp macro="" textlink="">
      <xdr:nvSpPr>
        <xdr:cNvPr id="813" name="【公民館】&#10;一人当たり面積最大値テキスト">
          <a:extLst>
            <a:ext uri="{FF2B5EF4-FFF2-40B4-BE49-F238E27FC236}">
              <a16:creationId xmlns:a16="http://schemas.microsoft.com/office/drawing/2014/main" id="{109A0E3F-B7F9-40BA-AD51-9C4B98454AEC}"/>
            </a:ext>
          </a:extLst>
        </xdr:cNvPr>
        <xdr:cNvSpPr txBox="1"/>
      </xdr:nvSpPr>
      <xdr:spPr>
        <a:xfrm>
          <a:off x="19985990" y="1716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76200</xdr:rowOff>
    </xdr:from>
    <xdr:to>
      <xdr:col>116</xdr:col>
      <xdr:colOff>152400</xdr:colOff>
      <xdr:row>101</xdr:row>
      <xdr:rowOff>76200</xdr:rowOff>
    </xdr:to>
    <xdr:cxnSp macro="">
      <xdr:nvCxnSpPr>
        <xdr:cNvPr id="814" name="直線コネクタ 813">
          <a:extLst>
            <a:ext uri="{FF2B5EF4-FFF2-40B4-BE49-F238E27FC236}">
              <a16:creationId xmlns:a16="http://schemas.microsoft.com/office/drawing/2014/main" id="{E25288DF-93E0-4866-9A6C-787ED9E2A691}"/>
            </a:ext>
          </a:extLst>
        </xdr:cNvPr>
        <xdr:cNvCxnSpPr/>
      </xdr:nvCxnSpPr>
      <xdr:spPr>
        <a:xfrm>
          <a:off x="19885660" y="17392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22114</xdr:rowOff>
    </xdr:from>
    <xdr:ext cx="469744" cy="259045"/>
    <xdr:sp macro="" textlink="">
      <xdr:nvSpPr>
        <xdr:cNvPr id="815" name="【公民館】&#10;一人当たり面積平均値テキスト">
          <a:extLst>
            <a:ext uri="{FF2B5EF4-FFF2-40B4-BE49-F238E27FC236}">
              <a16:creationId xmlns:a16="http://schemas.microsoft.com/office/drawing/2014/main" id="{8AAB9FF5-1C66-46CF-B3ED-164EF95760F5}"/>
            </a:ext>
          </a:extLst>
        </xdr:cNvPr>
        <xdr:cNvSpPr txBox="1"/>
      </xdr:nvSpPr>
      <xdr:spPr>
        <a:xfrm>
          <a:off x="19985990" y="180205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43687</xdr:rowOff>
    </xdr:from>
    <xdr:to>
      <xdr:col>116</xdr:col>
      <xdr:colOff>114300</xdr:colOff>
      <xdr:row>105</xdr:row>
      <xdr:rowOff>145287</xdr:rowOff>
    </xdr:to>
    <xdr:sp macro="" textlink="">
      <xdr:nvSpPr>
        <xdr:cNvPr id="816" name="フローチャート: 判断 815">
          <a:extLst>
            <a:ext uri="{FF2B5EF4-FFF2-40B4-BE49-F238E27FC236}">
              <a16:creationId xmlns:a16="http://schemas.microsoft.com/office/drawing/2014/main" id="{2BBF61BF-11FE-480D-9F47-883149851989}"/>
            </a:ext>
          </a:extLst>
        </xdr:cNvPr>
        <xdr:cNvSpPr/>
      </xdr:nvSpPr>
      <xdr:spPr>
        <a:xfrm>
          <a:off x="19904710" y="1804784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4826</xdr:rowOff>
    </xdr:from>
    <xdr:to>
      <xdr:col>112</xdr:col>
      <xdr:colOff>38100</xdr:colOff>
      <xdr:row>105</xdr:row>
      <xdr:rowOff>106426</xdr:rowOff>
    </xdr:to>
    <xdr:sp macro="" textlink="">
      <xdr:nvSpPr>
        <xdr:cNvPr id="817" name="フローチャート: 判断 816">
          <a:extLst>
            <a:ext uri="{FF2B5EF4-FFF2-40B4-BE49-F238E27FC236}">
              <a16:creationId xmlns:a16="http://schemas.microsoft.com/office/drawing/2014/main" id="{173C5472-3877-4EC6-B0C6-5AB71C1069B8}"/>
            </a:ext>
          </a:extLst>
        </xdr:cNvPr>
        <xdr:cNvSpPr/>
      </xdr:nvSpPr>
      <xdr:spPr>
        <a:xfrm>
          <a:off x="19161760" y="180089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160274</xdr:rowOff>
    </xdr:from>
    <xdr:to>
      <xdr:col>107</xdr:col>
      <xdr:colOff>101600</xdr:colOff>
      <xdr:row>105</xdr:row>
      <xdr:rowOff>90424</xdr:rowOff>
    </xdr:to>
    <xdr:sp macro="" textlink="">
      <xdr:nvSpPr>
        <xdr:cNvPr id="818" name="フローチャート: 判断 817">
          <a:extLst>
            <a:ext uri="{FF2B5EF4-FFF2-40B4-BE49-F238E27FC236}">
              <a16:creationId xmlns:a16="http://schemas.microsoft.com/office/drawing/2014/main" id="{77E64002-A47E-4098-A9D1-49275BC56FDC}"/>
            </a:ext>
          </a:extLst>
        </xdr:cNvPr>
        <xdr:cNvSpPr/>
      </xdr:nvSpPr>
      <xdr:spPr>
        <a:xfrm>
          <a:off x="18345150" y="1799297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123698</xdr:rowOff>
    </xdr:from>
    <xdr:to>
      <xdr:col>102</xdr:col>
      <xdr:colOff>165100</xdr:colOff>
      <xdr:row>105</xdr:row>
      <xdr:rowOff>53848</xdr:rowOff>
    </xdr:to>
    <xdr:sp macro="" textlink="">
      <xdr:nvSpPr>
        <xdr:cNvPr id="819" name="フローチャート: 判断 818">
          <a:extLst>
            <a:ext uri="{FF2B5EF4-FFF2-40B4-BE49-F238E27FC236}">
              <a16:creationId xmlns:a16="http://schemas.microsoft.com/office/drawing/2014/main" id="{6BDCAC88-C1F9-441C-B933-110AEC1DCBDE}"/>
            </a:ext>
          </a:extLst>
        </xdr:cNvPr>
        <xdr:cNvSpPr/>
      </xdr:nvSpPr>
      <xdr:spPr>
        <a:xfrm>
          <a:off x="17547590" y="1795640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148844</xdr:rowOff>
    </xdr:from>
    <xdr:to>
      <xdr:col>98</xdr:col>
      <xdr:colOff>38100</xdr:colOff>
      <xdr:row>105</xdr:row>
      <xdr:rowOff>78994</xdr:rowOff>
    </xdr:to>
    <xdr:sp macro="" textlink="">
      <xdr:nvSpPr>
        <xdr:cNvPr id="820" name="フローチャート: 判断 819">
          <a:extLst>
            <a:ext uri="{FF2B5EF4-FFF2-40B4-BE49-F238E27FC236}">
              <a16:creationId xmlns:a16="http://schemas.microsoft.com/office/drawing/2014/main" id="{4AD03D89-DF96-4405-A45E-63DD85BA4394}"/>
            </a:ext>
          </a:extLst>
        </xdr:cNvPr>
        <xdr:cNvSpPr/>
      </xdr:nvSpPr>
      <xdr:spPr>
        <a:xfrm>
          <a:off x="16761460" y="179796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B6C4E34A-E0E5-4D41-AA24-3AA22FFDCD0D}"/>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8135333C-6B25-4319-8D42-EAE6F3FF81C6}"/>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61543E06-45F0-49BA-A467-44A50755CFB7}"/>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AEEA25F9-435E-42AD-AAE9-1297F4C579B6}"/>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B0DEA626-AF38-42EB-AA6A-1D4B085083FA}"/>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55118</xdr:rowOff>
    </xdr:from>
    <xdr:to>
      <xdr:col>116</xdr:col>
      <xdr:colOff>114300</xdr:colOff>
      <xdr:row>102</xdr:row>
      <xdr:rowOff>156718</xdr:rowOff>
    </xdr:to>
    <xdr:sp macro="" textlink="">
      <xdr:nvSpPr>
        <xdr:cNvPr id="826" name="楕円 825">
          <a:extLst>
            <a:ext uri="{FF2B5EF4-FFF2-40B4-BE49-F238E27FC236}">
              <a16:creationId xmlns:a16="http://schemas.microsoft.com/office/drawing/2014/main" id="{0015136A-BD65-490B-BF81-A8FCA869A140}"/>
            </a:ext>
          </a:extLst>
        </xdr:cNvPr>
        <xdr:cNvSpPr/>
      </xdr:nvSpPr>
      <xdr:spPr>
        <a:xfrm>
          <a:off x="19904710" y="17546828"/>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77995</xdr:rowOff>
    </xdr:from>
    <xdr:ext cx="469744" cy="259045"/>
    <xdr:sp macro="" textlink="">
      <xdr:nvSpPr>
        <xdr:cNvPr id="827" name="【公民館】&#10;一人当たり面積該当値テキスト">
          <a:extLst>
            <a:ext uri="{FF2B5EF4-FFF2-40B4-BE49-F238E27FC236}">
              <a16:creationId xmlns:a16="http://schemas.microsoft.com/office/drawing/2014/main" id="{83FE75CB-CBA6-40AC-A31C-81153AEA4A96}"/>
            </a:ext>
          </a:extLst>
        </xdr:cNvPr>
        <xdr:cNvSpPr txBox="1"/>
      </xdr:nvSpPr>
      <xdr:spPr>
        <a:xfrm>
          <a:off x="19985990" y="1739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66548</xdr:rowOff>
    </xdr:from>
    <xdr:to>
      <xdr:col>112</xdr:col>
      <xdr:colOff>38100</xdr:colOff>
      <xdr:row>102</xdr:row>
      <xdr:rowOff>168148</xdr:rowOff>
    </xdr:to>
    <xdr:sp macro="" textlink="">
      <xdr:nvSpPr>
        <xdr:cNvPr id="828" name="楕円 827">
          <a:extLst>
            <a:ext uri="{FF2B5EF4-FFF2-40B4-BE49-F238E27FC236}">
              <a16:creationId xmlns:a16="http://schemas.microsoft.com/office/drawing/2014/main" id="{4F27766A-E12C-48A0-9B8C-1AB670884FD4}"/>
            </a:ext>
          </a:extLst>
        </xdr:cNvPr>
        <xdr:cNvSpPr/>
      </xdr:nvSpPr>
      <xdr:spPr>
        <a:xfrm>
          <a:off x="19161760" y="17552543"/>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105918</xdr:rowOff>
    </xdr:from>
    <xdr:to>
      <xdr:col>116</xdr:col>
      <xdr:colOff>63500</xdr:colOff>
      <xdr:row>102</xdr:row>
      <xdr:rowOff>117348</xdr:rowOff>
    </xdr:to>
    <xdr:cxnSp macro="">
      <xdr:nvCxnSpPr>
        <xdr:cNvPr id="829" name="直線コネクタ 828">
          <a:extLst>
            <a:ext uri="{FF2B5EF4-FFF2-40B4-BE49-F238E27FC236}">
              <a16:creationId xmlns:a16="http://schemas.microsoft.com/office/drawing/2014/main" id="{DF450666-97B5-4E18-B9F5-123479D25680}"/>
            </a:ext>
          </a:extLst>
        </xdr:cNvPr>
        <xdr:cNvCxnSpPr/>
      </xdr:nvCxnSpPr>
      <xdr:spPr>
        <a:xfrm flipV="1">
          <a:off x="19204940" y="17591913"/>
          <a:ext cx="74295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93980</xdr:rowOff>
    </xdr:from>
    <xdr:to>
      <xdr:col>107</xdr:col>
      <xdr:colOff>101600</xdr:colOff>
      <xdr:row>103</xdr:row>
      <xdr:rowOff>24130</xdr:rowOff>
    </xdr:to>
    <xdr:sp macro="" textlink="">
      <xdr:nvSpPr>
        <xdr:cNvPr id="830" name="楕円 829">
          <a:extLst>
            <a:ext uri="{FF2B5EF4-FFF2-40B4-BE49-F238E27FC236}">
              <a16:creationId xmlns:a16="http://schemas.microsoft.com/office/drawing/2014/main" id="{101058A7-35A8-4D8D-977F-13C7B86FBCBB}"/>
            </a:ext>
          </a:extLst>
        </xdr:cNvPr>
        <xdr:cNvSpPr/>
      </xdr:nvSpPr>
      <xdr:spPr>
        <a:xfrm>
          <a:off x="18345150" y="175856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117348</xdr:rowOff>
    </xdr:from>
    <xdr:to>
      <xdr:col>111</xdr:col>
      <xdr:colOff>177800</xdr:colOff>
      <xdr:row>102</xdr:row>
      <xdr:rowOff>144780</xdr:rowOff>
    </xdr:to>
    <xdr:cxnSp macro="">
      <xdr:nvCxnSpPr>
        <xdr:cNvPr id="831" name="直線コネクタ 830">
          <a:extLst>
            <a:ext uri="{FF2B5EF4-FFF2-40B4-BE49-F238E27FC236}">
              <a16:creationId xmlns:a16="http://schemas.microsoft.com/office/drawing/2014/main" id="{5ED77B1E-9FBF-4D5E-9D6D-298057250C60}"/>
            </a:ext>
          </a:extLst>
        </xdr:cNvPr>
        <xdr:cNvCxnSpPr/>
      </xdr:nvCxnSpPr>
      <xdr:spPr>
        <a:xfrm flipV="1">
          <a:off x="18399760" y="17605248"/>
          <a:ext cx="80518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116839</xdr:rowOff>
    </xdr:from>
    <xdr:to>
      <xdr:col>102</xdr:col>
      <xdr:colOff>165100</xdr:colOff>
      <xdr:row>103</xdr:row>
      <xdr:rowOff>46989</xdr:rowOff>
    </xdr:to>
    <xdr:sp macro="" textlink="">
      <xdr:nvSpPr>
        <xdr:cNvPr id="832" name="楕円 831">
          <a:extLst>
            <a:ext uri="{FF2B5EF4-FFF2-40B4-BE49-F238E27FC236}">
              <a16:creationId xmlns:a16="http://schemas.microsoft.com/office/drawing/2014/main" id="{4A6A250E-0786-40D1-9C85-38C7F153D6A9}"/>
            </a:ext>
          </a:extLst>
        </xdr:cNvPr>
        <xdr:cNvSpPr/>
      </xdr:nvSpPr>
      <xdr:spPr>
        <a:xfrm>
          <a:off x="17547590" y="1760473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144780</xdr:rowOff>
    </xdr:from>
    <xdr:to>
      <xdr:col>107</xdr:col>
      <xdr:colOff>50800</xdr:colOff>
      <xdr:row>102</xdr:row>
      <xdr:rowOff>167639</xdr:rowOff>
    </xdr:to>
    <xdr:cxnSp macro="">
      <xdr:nvCxnSpPr>
        <xdr:cNvPr id="833" name="直線コネクタ 832">
          <a:extLst>
            <a:ext uri="{FF2B5EF4-FFF2-40B4-BE49-F238E27FC236}">
              <a16:creationId xmlns:a16="http://schemas.microsoft.com/office/drawing/2014/main" id="{5A80F610-4EA4-41E1-99C5-3DDF56992914}"/>
            </a:ext>
          </a:extLst>
        </xdr:cNvPr>
        <xdr:cNvCxnSpPr/>
      </xdr:nvCxnSpPr>
      <xdr:spPr>
        <a:xfrm flipV="1">
          <a:off x="17602200" y="17630775"/>
          <a:ext cx="797560" cy="2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130556</xdr:rowOff>
    </xdr:from>
    <xdr:to>
      <xdr:col>98</xdr:col>
      <xdr:colOff>38100</xdr:colOff>
      <xdr:row>103</xdr:row>
      <xdr:rowOff>60706</xdr:rowOff>
    </xdr:to>
    <xdr:sp macro="" textlink="">
      <xdr:nvSpPr>
        <xdr:cNvPr id="834" name="楕円 833">
          <a:extLst>
            <a:ext uri="{FF2B5EF4-FFF2-40B4-BE49-F238E27FC236}">
              <a16:creationId xmlns:a16="http://schemas.microsoft.com/office/drawing/2014/main" id="{ECFD000E-A807-428D-9E98-2781542C88E0}"/>
            </a:ext>
          </a:extLst>
        </xdr:cNvPr>
        <xdr:cNvSpPr/>
      </xdr:nvSpPr>
      <xdr:spPr>
        <a:xfrm>
          <a:off x="16761460" y="17622266"/>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167639</xdr:rowOff>
    </xdr:from>
    <xdr:to>
      <xdr:col>102</xdr:col>
      <xdr:colOff>114300</xdr:colOff>
      <xdr:row>103</xdr:row>
      <xdr:rowOff>9906</xdr:rowOff>
    </xdr:to>
    <xdr:cxnSp macro="">
      <xdr:nvCxnSpPr>
        <xdr:cNvPr id="835" name="直線コネクタ 834">
          <a:extLst>
            <a:ext uri="{FF2B5EF4-FFF2-40B4-BE49-F238E27FC236}">
              <a16:creationId xmlns:a16="http://schemas.microsoft.com/office/drawing/2014/main" id="{1A309E5D-030A-48A6-894B-D640CE8CCFB3}"/>
            </a:ext>
          </a:extLst>
        </xdr:cNvPr>
        <xdr:cNvCxnSpPr/>
      </xdr:nvCxnSpPr>
      <xdr:spPr>
        <a:xfrm flipV="1">
          <a:off x="16804640" y="17659349"/>
          <a:ext cx="79756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97553</xdr:rowOff>
    </xdr:from>
    <xdr:ext cx="469744" cy="259045"/>
    <xdr:sp macro="" textlink="">
      <xdr:nvSpPr>
        <xdr:cNvPr id="836" name="n_1aveValue【公民館】&#10;一人当たり面積">
          <a:extLst>
            <a:ext uri="{FF2B5EF4-FFF2-40B4-BE49-F238E27FC236}">
              <a16:creationId xmlns:a16="http://schemas.microsoft.com/office/drawing/2014/main" id="{93847BDB-C335-4BD8-A25F-5CFB750D7B9A}"/>
            </a:ext>
          </a:extLst>
        </xdr:cNvPr>
        <xdr:cNvSpPr txBox="1"/>
      </xdr:nvSpPr>
      <xdr:spPr>
        <a:xfrm>
          <a:off x="18982132" y="18095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81551</xdr:rowOff>
    </xdr:from>
    <xdr:ext cx="469744" cy="259045"/>
    <xdr:sp macro="" textlink="">
      <xdr:nvSpPr>
        <xdr:cNvPr id="837" name="n_2aveValue【公民館】&#10;一人当たり面積">
          <a:extLst>
            <a:ext uri="{FF2B5EF4-FFF2-40B4-BE49-F238E27FC236}">
              <a16:creationId xmlns:a16="http://schemas.microsoft.com/office/drawing/2014/main" id="{2BBB1AD2-8E71-423D-B51D-BEF04E176165}"/>
            </a:ext>
          </a:extLst>
        </xdr:cNvPr>
        <xdr:cNvSpPr txBox="1"/>
      </xdr:nvSpPr>
      <xdr:spPr>
        <a:xfrm>
          <a:off x="18182032" y="1808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44975</xdr:rowOff>
    </xdr:from>
    <xdr:ext cx="469744" cy="259045"/>
    <xdr:sp macro="" textlink="">
      <xdr:nvSpPr>
        <xdr:cNvPr id="838" name="n_3aveValue【公民館】&#10;一人当たり面積">
          <a:extLst>
            <a:ext uri="{FF2B5EF4-FFF2-40B4-BE49-F238E27FC236}">
              <a16:creationId xmlns:a16="http://schemas.microsoft.com/office/drawing/2014/main" id="{2608AEC7-317B-4AD3-933E-178EBB496FE7}"/>
            </a:ext>
          </a:extLst>
        </xdr:cNvPr>
        <xdr:cNvSpPr txBox="1"/>
      </xdr:nvSpPr>
      <xdr:spPr>
        <a:xfrm>
          <a:off x="17384472" y="1804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70121</xdr:rowOff>
    </xdr:from>
    <xdr:ext cx="469744" cy="259045"/>
    <xdr:sp macro="" textlink="">
      <xdr:nvSpPr>
        <xdr:cNvPr id="839" name="n_4aveValue【公民館】&#10;一人当たり面積">
          <a:extLst>
            <a:ext uri="{FF2B5EF4-FFF2-40B4-BE49-F238E27FC236}">
              <a16:creationId xmlns:a16="http://schemas.microsoft.com/office/drawing/2014/main" id="{BCB8D0CF-E99E-4021-A259-10A0F1A1C736}"/>
            </a:ext>
          </a:extLst>
        </xdr:cNvPr>
        <xdr:cNvSpPr txBox="1"/>
      </xdr:nvSpPr>
      <xdr:spPr>
        <a:xfrm>
          <a:off x="16588817" y="1807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13225</xdr:rowOff>
    </xdr:from>
    <xdr:ext cx="469744" cy="259045"/>
    <xdr:sp macro="" textlink="">
      <xdr:nvSpPr>
        <xdr:cNvPr id="840" name="n_1mainValue【公民館】&#10;一人当たり面積">
          <a:extLst>
            <a:ext uri="{FF2B5EF4-FFF2-40B4-BE49-F238E27FC236}">
              <a16:creationId xmlns:a16="http://schemas.microsoft.com/office/drawing/2014/main" id="{EA4F41B4-823B-4367-95F4-AF2D7FF39FF8}"/>
            </a:ext>
          </a:extLst>
        </xdr:cNvPr>
        <xdr:cNvSpPr txBox="1"/>
      </xdr:nvSpPr>
      <xdr:spPr>
        <a:xfrm>
          <a:off x="18982132" y="1733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40657</xdr:rowOff>
    </xdr:from>
    <xdr:ext cx="469744" cy="259045"/>
    <xdr:sp macro="" textlink="">
      <xdr:nvSpPr>
        <xdr:cNvPr id="841" name="n_2mainValue【公民館】&#10;一人当たり面積">
          <a:extLst>
            <a:ext uri="{FF2B5EF4-FFF2-40B4-BE49-F238E27FC236}">
              <a16:creationId xmlns:a16="http://schemas.microsoft.com/office/drawing/2014/main" id="{902981E7-DFA8-4204-8EA0-729F8736558F}"/>
            </a:ext>
          </a:extLst>
        </xdr:cNvPr>
        <xdr:cNvSpPr txBox="1"/>
      </xdr:nvSpPr>
      <xdr:spPr>
        <a:xfrm>
          <a:off x="18182032"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63516</xdr:rowOff>
    </xdr:from>
    <xdr:ext cx="469744" cy="259045"/>
    <xdr:sp macro="" textlink="">
      <xdr:nvSpPr>
        <xdr:cNvPr id="842" name="n_3mainValue【公民館】&#10;一人当たり面積">
          <a:extLst>
            <a:ext uri="{FF2B5EF4-FFF2-40B4-BE49-F238E27FC236}">
              <a16:creationId xmlns:a16="http://schemas.microsoft.com/office/drawing/2014/main" id="{3C873E0C-46E6-45B2-8F85-7ED85DF6D04F}"/>
            </a:ext>
          </a:extLst>
        </xdr:cNvPr>
        <xdr:cNvSpPr txBox="1"/>
      </xdr:nvSpPr>
      <xdr:spPr>
        <a:xfrm>
          <a:off x="17384472" y="17376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77233</xdr:rowOff>
    </xdr:from>
    <xdr:ext cx="469744" cy="259045"/>
    <xdr:sp macro="" textlink="">
      <xdr:nvSpPr>
        <xdr:cNvPr id="843" name="n_4mainValue【公民館】&#10;一人当たり面積">
          <a:extLst>
            <a:ext uri="{FF2B5EF4-FFF2-40B4-BE49-F238E27FC236}">
              <a16:creationId xmlns:a16="http://schemas.microsoft.com/office/drawing/2014/main" id="{F73B7772-C03B-492C-9D2F-61D184615203}"/>
            </a:ext>
          </a:extLst>
        </xdr:cNvPr>
        <xdr:cNvSpPr txBox="1"/>
      </xdr:nvSpPr>
      <xdr:spPr>
        <a:xfrm>
          <a:off x="16588817" y="1739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4" name="正方形/長方形 843">
          <a:extLst>
            <a:ext uri="{FF2B5EF4-FFF2-40B4-BE49-F238E27FC236}">
              <a16:creationId xmlns:a16="http://schemas.microsoft.com/office/drawing/2014/main" id="{DC10FF4F-88CD-48CA-8F63-71B4928B376D}"/>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5" name="正方形/長方形 844">
          <a:extLst>
            <a:ext uri="{FF2B5EF4-FFF2-40B4-BE49-F238E27FC236}">
              <a16:creationId xmlns:a16="http://schemas.microsoft.com/office/drawing/2014/main" id="{1108E1B5-6385-4806-BC42-AEC340978873}"/>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6" name="テキスト ボックス 845">
          <a:extLst>
            <a:ext uri="{FF2B5EF4-FFF2-40B4-BE49-F238E27FC236}">
              <a16:creationId xmlns:a16="http://schemas.microsoft.com/office/drawing/2014/main" id="{6BA21008-A11B-4FD8-A0C4-6A9C3C174144}"/>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して全ての施設において有形固定資産減価償却率が上回り、かつその数値も悪化している。特に保育所、学校施設、公営住宅の減価償却率が高い。保育所については全てが昭和３０年代に建設されているが、少子化も相まって令和３年３月３１日をもって５園中３園を閉所。残る２園も老朽化が著しいため今後の在り方を検討中。学校施設についても建て替えや小中学校の統合、令和８年度の開校を目指す市内５中学校の再編計画等、数値の改善に努めているところである。また、本市の建物系施設の延床面積比で１／３を占める公営住宅については、建築後３０年以上を経過した施設が８割近くとなっている。市域が広く学校施設同様各地区に存すること等、公営住宅という性格上なかなか整理できていない状態である。また、空き部屋も多く、一人当たり面積でみても２．３倍、宮崎県平均でみても１．８倍の面積を有している現状からも供給過多ということがみてとれる。入居状況や入居応募率等を総合的に検討し、適正な管理戸数を見極める必要がある。同じく一人当たり面積で類似団体を上回る公民館についても同じことが言えることから、市保有施設について、公共施設等総合管理計画に掲げた目標に向け、他の公共施設との複合化、多機能化や廃止といった方針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59CE6F0-61A6-4438-B45C-42E7439623FE}"/>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9D7C2AD-CEFF-40A9-B800-E378A764D15A}"/>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24D6FF4-52E9-4F05-8B67-45519A151671}"/>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4416B67-5E0C-4811-A80F-86422F54D2E7}"/>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2393E2A-BCE3-4A94-A3F7-6EF4377ABF14}"/>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20BEED1-D239-4FB3-AD9B-B26CA970F115}"/>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1CF1BF4-BDD8-4C4F-B55E-E13C5C29B595}"/>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3247B7C-BDA0-4695-BD2A-689A81936412}"/>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3857880-4DAF-4A5F-992D-492CD2B85D5B}"/>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F884275-93D1-49DC-A2AE-488715576D22}"/>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28,867
28,690
438.79
24,037,074
23,095,065
736,200
9,159,398
12,269,098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BB8B94B-7715-4B17-BA30-7C4F62A5EC65}"/>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FBDBB88-5165-490C-A464-233BB5C62283}"/>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80D92E3-C9D2-47F5-95C0-81BABB7FCF87}"/>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D8E15D1-44EF-4394-A2D1-91208B04DAC5}"/>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11A99F2-1B64-427A-BC90-E178FBA6129E}"/>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E40F2D2-D0D5-4922-A681-6DBFD5195B97}"/>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78A8B6A-255F-4B53-B4C2-224EB180D8B8}"/>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C848392-3F6A-4EA5-A6B3-FAC17D26E3ED}"/>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3ECCD97-2FF1-4086-B239-7CEA81565FCC}"/>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5219389-2E9F-4FDA-9DC0-D438D2EAC621}"/>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B90082D-3DC7-43D2-AA20-0A58F51DF7CB}"/>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3CF038D-68BA-41A9-8681-5A1EC0ABA093}"/>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FE5065-A650-47F9-A31B-62BEA066F222}"/>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42D2552-F1B6-40F6-97B5-53AB3C528DC1}"/>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1A79E7F-E534-4DD8-BC6E-1DAB5E33A4BF}"/>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FC4402B-BE2D-40F8-82FD-FB12E1B2F245}"/>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E46173D-99F4-437C-A10B-22E1656BF4B3}"/>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F368FBA-AABB-48D9-96CF-38CF9179E77C}"/>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B21303F-F7A7-4B9C-94ED-A3D5C5C24223}"/>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266CF0C-3E8B-4940-A383-9539C6F964F9}"/>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F93DFDC-525E-462C-B23F-D93EC8C49C7F}"/>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EE0B5AE-53A5-4D0A-AB29-5A5F5028BB06}"/>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9D0154F-35E9-4DD9-BF0A-6E1780AC96DC}"/>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6382A3E-F64A-412F-9792-1F98BEFC8EEC}"/>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4B68E24-062C-4A2C-AB6A-EF7C72A05D95}"/>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5FD0CE2-F741-4C36-874C-2713E9C048CC}"/>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FD045C0-726B-49AB-8076-717B2A772DDF}"/>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04424CA-FB0E-4C8A-A779-553C2AA2294A}"/>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92CA66B-CFB6-478F-BA81-AA7A8A31ECB4}"/>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D37D27F-41C2-46C2-8B20-1BD748C28C4D}"/>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8554C87-A9D7-4B51-B60C-4829FE1EA88F}"/>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1849CB6-4D0B-4A0A-AF4D-FC4DB2BB5A3F}"/>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B15DD33-D034-4B87-8DF7-A85204BFEDBA}"/>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9541168-037B-4DE7-9CB1-3948CAF43747}"/>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306CF4C-3ED0-4225-BB81-917583AE4D95}"/>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6CA9CC9-64F2-466B-A219-F7220F04638C}"/>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F6F746D-E205-46C1-8660-11CA52D15583}"/>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3BBA718-6FAB-49E5-BC2C-19E86CF03940}"/>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5F52BDA-4B27-44B1-814C-FE0FE2AB299C}"/>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8247537-F9BC-4EE2-A07F-A1C256B9C085}"/>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F961FE4-4D5E-45D4-9C6D-42935CE6963F}"/>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1C09D05-B163-47A0-89FC-8CCF6FDA439C}"/>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EE06670-1873-46BC-9F09-9DE9FC476C5F}"/>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78687DE-E941-4EDE-9144-1CDCC71799B1}"/>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300CE3A-298F-489F-9EC8-F66B09B28981}"/>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5E81233-0041-45A2-AC8D-03395B87FD20}"/>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17417</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4D961C71-FB84-49F6-89B1-BA88B4A4ECAC}"/>
            </a:ext>
          </a:extLst>
        </xdr:cNvPr>
        <xdr:cNvCxnSpPr/>
      </xdr:nvCxnSpPr>
      <xdr:spPr>
        <a:xfrm flipV="1">
          <a:off x="4173855" y="5850527"/>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図書館】&#10;有形固定資産減価償却率最小値テキスト">
          <a:extLst>
            <a:ext uri="{FF2B5EF4-FFF2-40B4-BE49-F238E27FC236}">
              <a16:creationId xmlns:a16="http://schemas.microsoft.com/office/drawing/2014/main" id="{C2E1E9E6-5AA9-47F7-BA8F-8357B3FAE51D}"/>
            </a:ext>
          </a:extLst>
        </xdr:cNvPr>
        <xdr:cNvSpPr txBox="1"/>
      </xdr:nvSpPr>
      <xdr:spPr>
        <a:xfrm>
          <a:off x="4212590"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FBE148F9-FFA2-4184-8CE5-7DEB7346F9F5}"/>
            </a:ext>
          </a:extLst>
        </xdr:cNvPr>
        <xdr:cNvCxnSpPr/>
      </xdr:nvCxnSpPr>
      <xdr:spPr>
        <a:xfrm>
          <a:off x="4112260" y="7292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135544</xdr:rowOff>
    </xdr:from>
    <xdr:ext cx="405111" cy="259045"/>
    <xdr:sp macro="" textlink="">
      <xdr:nvSpPr>
        <xdr:cNvPr id="61" name="【図書館】&#10;有形固定資産減価償却率最大値テキスト">
          <a:extLst>
            <a:ext uri="{FF2B5EF4-FFF2-40B4-BE49-F238E27FC236}">
              <a16:creationId xmlns:a16="http://schemas.microsoft.com/office/drawing/2014/main" id="{47180DD8-4E39-4BF2-9351-F3F5C26673D9}"/>
            </a:ext>
          </a:extLst>
        </xdr:cNvPr>
        <xdr:cNvSpPr txBox="1"/>
      </xdr:nvSpPr>
      <xdr:spPr>
        <a:xfrm>
          <a:off x="4212590" y="5618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17417</xdr:rowOff>
    </xdr:from>
    <xdr:to>
      <xdr:col>24</xdr:col>
      <xdr:colOff>152400</xdr:colOff>
      <xdr:row>34</xdr:row>
      <xdr:rowOff>17417</xdr:rowOff>
    </xdr:to>
    <xdr:cxnSp macro="">
      <xdr:nvCxnSpPr>
        <xdr:cNvPr id="62" name="直線コネクタ 61">
          <a:extLst>
            <a:ext uri="{FF2B5EF4-FFF2-40B4-BE49-F238E27FC236}">
              <a16:creationId xmlns:a16="http://schemas.microsoft.com/office/drawing/2014/main" id="{51810DA8-5E33-424D-8BFE-1B98D79DCE39}"/>
            </a:ext>
          </a:extLst>
        </xdr:cNvPr>
        <xdr:cNvCxnSpPr/>
      </xdr:nvCxnSpPr>
      <xdr:spPr>
        <a:xfrm>
          <a:off x="4112260" y="58505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141350</xdr:rowOff>
    </xdr:from>
    <xdr:ext cx="405111" cy="259045"/>
    <xdr:sp macro="" textlink="">
      <xdr:nvSpPr>
        <xdr:cNvPr id="63" name="【図書館】&#10;有形固定資産減価償却率平均値テキスト">
          <a:extLst>
            <a:ext uri="{FF2B5EF4-FFF2-40B4-BE49-F238E27FC236}">
              <a16:creationId xmlns:a16="http://schemas.microsoft.com/office/drawing/2014/main" id="{C97A16B2-64C5-4F30-A8EB-5930B7BD9222}"/>
            </a:ext>
          </a:extLst>
        </xdr:cNvPr>
        <xdr:cNvSpPr txBox="1"/>
      </xdr:nvSpPr>
      <xdr:spPr>
        <a:xfrm>
          <a:off x="4212590" y="6311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118473</xdr:rowOff>
    </xdr:from>
    <xdr:to>
      <xdr:col>24</xdr:col>
      <xdr:colOff>114300</xdr:colOff>
      <xdr:row>38</xdr:row>
      <xdr:rowOff>48623</xdr:rowOff>
    </xdr:to>
    <xdr:sp macro="" textlink="">
      <xdr:nvSpPr>
        <xdr:cNvPr id="64" name="フローチャート: 判断 63">
          <a:extLst>
            <a:ext uri="{FF2B5EF4-FFF2-40B4-BE49-F238E27FC236}">
              <a16:creationId xmlns:a16="http://schemas.microsoft.com/office/drawing/2014/main" id="{E4A756F1-C1E8-4C2A-A9A6-C2AD9434AB3E}"/>
            </a:ext>
          </a:extLst>
        </xdr:cNvPr>
        <xdr:cNvSpPr/>
      </xdr:nvSpPr>
      <xdr:spPr>
        <a:xfrm>
          <a:off x="4131310" y="646402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146231</xdr:rowOff>
    </xdr:from>
    <xdr:to>
      <xdr:col>20</xdr:col>
      <xdr:colOff>38100</xdr:colOff>
      <xdr:row>38</xdr:row>
      <xdr:rowOff>76381</xdr:rowOff>
    </xdr:to>
    <xdr:sp macro="" textlink="">
      <xdr:nvSpPr>
        <xdr:cNvPr id="65" name="フローチャート: 判断 64">
          <a:extLst>
            <a:ext uri="{FF2B5EF4-FFF2-40B4-BE49-F238E27FC236}">
              <a16:creationId xmlns:a16="http://schemas.microsoft.com/office/drawing/2014/main" id="{DAE05252-E0B2-4AA7-BB0C-1171CFFAF7BA}"/>
            </a:ext>
          </a:extLst>
        </xdr:cNvPr>
        <xdr:cNvSpPr/>
      </xdr:nvSpPr>
      <xdr:spPr>
        <a:xfrm>
          <a:off x="3388360" y="648797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46627</xdr:rowOff>
    </xdr:from>
    <xdr:to>
      <xdr:col>15</xdr:col>
      <xdr:colOff>101600</xdr:colOff>
      <xdr:row>37</xdr:row>
      <xdr:rowOff>148227</xdr:rowOff>
    </xdr:to>
    <xdr:sp macro="" textlink="">
      <xdr:nvSpPr>
        <xdr:cNvPr id="66" name="フローチャート: 判断 65">
          <a:extLst>
            <a:ext uri="{FF2B5EF4-FFF2-40B4-BE49-F238E27FC236}">
              <a16:creationId xmlns:a16="http://schemas.microsoft.com/office/drawing/2014/main" id="{8B491939-1BE7-481C-A890-7049FAB55314}"/>
            </a:ext>
          </a:extLst>
        </xdr:cNvPr>
        <xdr:cNvSpPr/>
      </xdr:nvSpPr>
      <xdr:spPr>
        <a:xfrm>
          <a:off x="2571750" y="639218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170724</xdr:rowOff>
    </xdr:from>
    <xdr:to>
      <xdr:col>10</xdr:col>
      <xdr:colOff>165100</xdr:colOff>
      <xdr:row>37</xdr:row>
      <xdr:rowOff>100874</xdr:rowOff>
    </xdr:to>
    <xdr:sp macro="" textlink="">
      <xdr:nvSpPr>
        <xdr:cNvPr id="67" name="フローチャート: 判断 66">
          <a:extLst>
            <a:ext uri="{FF2B5EF4-FFF2-40B4-BE49-F238E27FC236}">
              <a16:creationId xmlns:a16="http://schemas.microsoft.com/office/drawing/2014/main" id="{4F738520-3B8A-414A-9AEE-E22FE861293C}"/>
            </a:ext>
          </a:extLst>
        </xdr:cNvPr>
        <xdr:cNvSpPr/>
      </xdr:nvSpPr>
      <xdr:spPr>
        <a:xfrm>
          <a:off x="1774190" y="6346734"/>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a:extLst>
            <a:ext uri="{FF2B5EF4-FFF2-40B4-BE49-F238E27FC236}">
              <a16:creationId xmlns:a16="http://schemas.microsoft.com/office/drawing/2014/main" id="{95CFE301-710E-4FCB-B7B9-911800166EA3}"/>
            </a:ext>
          </a:extLst>
        </xdr:cNvPr>
        <xdr:cNvSpPr/>
      </xdr:nvSpPr>
      <xdr:spPr>
        <a:xfrm>
          <a:off x="988060" y="636469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471DE18-5684-4855-990E-9C3FB955509F}"/>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F71FC07-65AC-4436-92F5-1555ED43724F}"/>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F3C9BAB-AE64-4C81-8A81-5DEF3C9C15BD}"/>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CB30342-6B19-47C1-BFB0-535815B8ABFF}"/>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1069800-B27E-4C2B-8490-B95CA62E24F4}"/>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142966</xdr:rowOff>
    </xdr:from>
    <xdr:to>
      <xdr:col>24</xdr:col>
      <xdr:colOff>114300</xdr:colOff>
      <xdr:row>39</xdr:row>
      <xdr:rowOff>73116</xdr:rowOff>
    </xdr:to>
    <xdr:sp macro="" textlink="">
      <xdr:nvSpPr>
        <xdr:cNvPr id="74" name="楕円 73">
          <a:extLst>
            <a:ext uri="{FF2B5EF4-FFF2-40B4-BE49-F238E27FC236}">
              <a16:creationId xmlns:a16="http://schemas.microsoft.com/office/drawing/2014/main" id="{4C288F38-4D84-49D4-9DBB-D02868D4A2AA}"/>
            </a:ext>
          </a:extLst>
        </xdr:cNvPr>
        <xdr:cNvSpPr/>
      </xdr:nvSpPr>
      <xdr:spPr>
        <a:xfrm>
          <a:off x="4131310" y="665616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121393</xdr:rowOff>
    </xdr:from>
    <xdr:ext cx="405111" cy="259045"/>
    <xdr:sp macro="" textlink="">
      <xdr:nvSpPr>
        <xdr:cNvPr id="75" name="【図書館】&#10;有形固定資産減価償却率該当値テキスト">
          <a:extLst>
            <a:ext uri="{FF2B5EF4-FFF2-40B4-BE49-F238E27FC236}">
              <a16:creationId xmlns:a16="http://schemas.microsoft.com/office/drawing/2014/main" id="{BEE584F3-0E4B-410F-B197-6ACF072218A1}"/>
            </a:ext>
          </a:extLst>
        </xdr:cNvPr>
        <xdr:cNvSpPr txBox="1"/>
      </xdr:nvSpPr>
      <xdr:spPr>
        <a:xfrm>
          <a:off x="4212590" y="663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108676</xdr:rowOff>
    </xdr:from>
    <xdr:to>
      <xdr:col>20</xdr:col>
      <xdr:colOff>38100</xdr:colOff>
      <xdr:row>39</xdr:row>
      <xdr:rowOff>38826</xdr:rowOff>
    </xdr:to>
    <xdr:sp macro="" textlink="">
      <xdr:nvSpPr>
        <xdr:cNvPr id="76" name="楕円 75">
          <a:extLst>
            <a:ext uri="{FF2B5EF4-FFF2-40B4-BE49-F238E27FC236}">
              <a16:creationId xmlns:a16="http://schemas.microsoft.com/office/drawing/2014/main" id="{2EB86E69-7C25-436F-BBC9-0CB1EE135C1C}"/>
            </a:ext>
          </a:extLst>
        </xdr:cNvPr>
        <xdr:cNvSpPr/>
      </xdr:nvSpPr>
      <xdr:spPr>
        <a:xfrm>
          <a:off x="3388360" y="662187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159476</xdr:rowOff>
    </xdr:from>
    <xdr:to>
      <xdr:col>24</xdr:col>
      <xdr:colOff>63500</xdr:colOff>
      <xdr:row>39</xdr:row>
      <xdr:rowOff>22316</xdr:rowOff>
    </xdr:to>
    <xdr:cxnSp macro="">
      <xdr:nvCxnSpPr>
        <xdr:cNvPr id="77" name="直線コネクタ 76">
          <a:extLst>
            <a:ext uri="{FF2B5EF4-FFF2-40B4-BE49-F238E27FC236}">
              <a16:creationId xmlns:a16="http://schemas.microsoft.com/office/drawing/2014/main" id="{C58C1F66-3E91-488B-A893-18BA32CE6DEC}"/>
            </a:ext>
          </a:extLst>
        </xdr:cNvPr>
        <xdr:cNvCxnSpPr/>
      </xdr:nvCxnSpPr>
      <xdr:spPr>
        <a:xfrm>
          <a:off x="3431540" y="6676481"/>
          <a:ext cx="7429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72753</xdr:rowOff>
    </xdr:from>
    <xdr:to>
      <xdr:col>15</xdr:col>
      <xdr:colOff>101600</xdr:colOff>
      <xdr:row>39</xdr:row>
      <xdr:rowOff>2903</xdr:rowOff>
    </xdr:to>
    <xdr:sp macro="" textlink="">
      <xdr:nvSpPr>
        <xdr:cNvPr id="78" name="楕円 77">
          <a:extLst>
            <a:ext uri="{FF2B5EF4-FFF2-40B4-BE49-F238E27FC236}">
              <a16:creationId xmlns:a16="http://schemas.microsoft.com/office/drawing/2014/main" id="{59BA4E61-1E6F-44E2-A21C-25AEF1C1CF03}"/>
            </a:ext>
          </a:extLst>
        </xdr:cNvPr>
        <xdr:cNvSpPr/>
      </xdr:nvSpPr>
      <xdr:spPr>
        <a:xfrm>
          <a:off x="2571750" y="658785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123553</xdr:rowOff>
    </xdr:from>
    <xdr:to>
      <xdr:col>19</xdr:col>
      <xdr:colOff>177800</xdr:colOff>
      <xdr:row>38</xdr:row>
      <xdr:rowOff>159476</xdr:rowOff>
    </xdr:to>
    <xdr:cxnSp macro="">
      <xdr:nvCxnSpPr>
        <xdr:cNvPr id="79" name="直線コネクタ 78">
          <a:extLst>
            <a:ext uri="{FF2B5EF4-FFF2-40B4-BE49-F238E27FC236}">
              <a16:creationId xmlns:a16="http://schemas.microsoft.com/office/drawing/2014/main" id="{EC85FF44-06E7-436D-9951-5F39372F73DB}"/>
            </a:ext>
          </a:extLst>
        </xdr:cNvPr>
        <xdr:cNvCxnSpPr/>
      </xdr:nvCxnSpPr>
      <xdr:spPr>
        <a:xfrm>
          <a:off x="2626360" y="6640558"/>
          <a:ext cx="80518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38463</xdr:rowOff>
    </xdr:from>
    <xdr:to>
      <xdr:col>10</xdr:col>
      <xdr:colOff>165100</xdr:colOff>
      <xdr:row>38</xdr:row>
      <xdr:rowOff>140063</xdr:rowOff>
    </xdr:to>
    <xdr:sp macro="" textlink="">
      <xdr:nvSpPr>
        <xdr:cNvPr id="80" name="楕円 79">
          <a:extLst>
            <a:ext uri="{FF2B5EF4-FFF2-40B4-BE49-F238E27FC236}">
              <a16:creationId xmlns:a16="http://schemas.microsoft.com/office/drawing/2014/main" id="{51CB8BE8-06AD-4F17-BA8E-5312A741E059}"/>
            </a:ext>
          </a:extLst>
        </xdr:cNvPr>
        <xdr:cNvSpPr/>
      </xdr:nvSpPr>
      <xdr:spPr>
        <a:xfrm>
          <a:off x="1774190" y="6553563"/>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89263</xdr:rowOff>
    </xdr:from>
    <xdr:to>
      <xdr:col>15</xdr:col>
      <xdr:colOff>50800</xdr:colOff>
      <xdr:row>38</xdr:row>
      <xdr:rowOff>123553</xdr:rowOff>
    </xdr:to>
    <xdr:cxnSp macro="">
      <xdr:nvCxnSpPr>
        <xdr:cNvPr id="81" name="直線コネクタ 80">
          <a:extLst>
            <a:ext uri="{FF2B5EF4-FFF2-40B4-BE49-F238E27FC236}">
              <a16:creationId xmlns:a16="http://schemas.microsoft.com/office/drawing/2014/main" id="{63C47295-62ED-461F-B934-6ECC74ACA4C7}"/>
            </a:ext>
          </a:extLst>
        </xdr:cNvPr>
        <xdr:cNvCxnSpPr/>
      </xdr:nvCxnSpPr>
      <xdr:spPr>
        <a:xfrm>
          <a:off x="1828800" y="6608173"/>
          <a:ext cx="797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38463</xdr:rowOff>
    </xdr:from>
    <xdr:to>
      <xdr:col>6</xdr:col>
      <xdr:colOff>38100</xdr:colOff>
      <xdr:row>38</xdr:row>
      <xdr:rowOff>140063</xdr:rowOff>
    </xdr:to>
    <xdr:sp macro="" textlink="">
      <xdr:nvSpPr>
        <xdr:cNvPr id="82" name="楕円 81">
          <a:extLst>
            <a:ext uri="{FF2B5EF4-FFF2-40B4-BE49-F238E27FC236}">
              <a16:creationId xmlns:a16="http://schemas.microsoft.com/office/drawing/2014/main" id="{2D70FBCD-7236-4D24-8E4B-365CA0675992}"/>
            </a:ext>
          </a:extLst>
        </xdr:cNvPr>
        <xdr:cNvSpPr/>
      </xdr:nvSpPr>
      <xdr:spPr>
        <a:xfrm>
          <a:off x="988060" y="65535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89263</xdr:rowOff>
    </xdr:from>
    <xdr:to>
      <xdr:col>10</xdr:col>
      <xdr:colOff>114300</xdr:colOff>
      <xdr:row>38</xdr:row>
      <xdr:rowOff>89263</xdr:rowOff>
    </xdr:to>
    <xdr:cxnSp macro="">
      <xdr:nvCxnSpPr>
        <xdr:cNvPr id="83" name="直線コネクタ 82">
          <a:extLst>
            <a:ext uri="{FF2B5EF4-FFF2-40B4-BE49-F238E27FC236}">
              <a16:creationId xmlns:a16="http://schemas.microsoft.com/office/drawing/2014/main" id="{1838C6CA-12F6-47A6-AFE9-182E853F3143}"/>
            </a:ext>
          </a:extLst>
        </xdr:cNvPr>
        <xdr:cNvCxnSpPr/>
      </xdr:nvCxnSpPr>
      <xdr:spPr>
        <a:xfrm>
          <a:off x="1031240" y="6608173"/>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92908</xdr:rowOff>
    </xdr:from>
    <xdr:ext cx="405111" cy="259045"/>
    <xdr:sp macro="" textlink="">
      <xdr:nvSpPr>
        <xdr:cNvPr id="84" name="n_1aveValue【図書館】&#10;有形固定資産減価償却率">
          <a:extLst>
            <a:ext uri="{FF2B5EF4-FFF2-40B4-BE49-F238E27FC236}">
              <a16:creationId xmlns:a16="http://schemas.microsoft.com/office/drawing/2014/main" id="{5DA80711-7802-4E1B-9CC7-26A72153DD38}"/>
            </a:ext>
          </a:extLst>
        </xdr:cNvPr>
        <xdr:cNvSpPr txBox="1"/>
      </xdr:nvSpPr>
      <xdr:spPr>
        <a:xfrm>
          <a:off x="3239144" y="6268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164754</xdr:rowOff>
    </xdr:from>
    <xdr:ext cx="405111" cy="259045"/>
    <xdr:sp macro="" textlink="">
      <xdr:nvSpPr>
        <xdr:cNvPr id="85" name="n_2aveValue【図書館】&#10;有形固定資産減価償却率">
          <a:extLst>
            <a:ext uri="{FF2B5EF4-FFF2-40B4-BE49-F238E27FC236}">
              <a16:creationId xmlns:a16="http://schemas.microsoft.com/office/drawing/2014/main" id="{2DC1BE94-217A-4742-9AEB-20D1D0DC1EE9}"/>
            </a:ext>
          </a:extLst>
        </xdr:cNvPr>
        <xdr:cNvSpPr txBox="1"/>
      </xdr:nvSpPr>
      <xdr:spPr>
        <a:xfrm>
          <a:off x="2439044" y="6169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117401</xdr:rowOff>
    </xdr:from>
    <xdr:ext cx="405111" cy="259045"/>
    <xdr:sp macro="" textlink="">
      <xdr:nvSpPr>
        <xdr:cNvPr id="86" name="n_3aveValue【図書館】&#10;有形固定資産減価償却率">
          <a:extLst>
            <a:ext uri="{FF2B5EF4-FFF2-40B4-BE49-F238E27FC236}">
              <a16:creationId xmlns:a16="http://schemas.microsoft.com/office/drawing/2014/main" id="{8B98D927-D4D9-4870-8C94-DF211637B881}"/>
            </a:ext>
          </a:extLst>
        </xdr:cNvPr>
        <xdr:cNvSpPr txBox="1"/>
      </xdr:nvSpPr>
      <xdr:spPr>
        <a:xfrm>
          <a:off x="164148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135363</xdr:rowOff>
    </xdr:from>
    <xdr:ext cx="405111" cy="259045"/>
    <xdr:sp macro="" textlink="">
      <xdr:nvSpPr>
        <xdr:cNvPr id="87" name="n_4aveValue【図書館】&#10;有形固定資産減価償却率">
          <a:extLst>
            <a:ext uri="{FF2B5EF4-FFF2-40B4-BE49-F238E27FC236}">
              <a16:creationId xmlns:a16="http://schemas.microsoft.com/office/drawing/2014/main" id="{4F38B061-ECFD-47D6-BBAE-A85FAD4CB960}"/>
            </a:ext>
          </a:extLst>
        </xdr:cNvPr>
        <xdr:cNvSpPr txBox="1"/>
      </xdr:nvSpPr>
      <xdr:spPr>
        <a:xfrm>
          <a:off x="855354" y="613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29953</xdr:rowOff>
    </xdr:from>
    <xdr:ext cx="405111" cy="259045"/>
    <xdr:sp macro="" textlink="">
      <xdr:nvSpPr>
        <xdr:cNvPr id="88" name="n_1mainValue【図書館】&#10;有形固定資産減価償却率">
          <a:extLst>
            <a:ext uri="{FF2B5EF4-FFF2-40B4-BE49-F238E27FC236}">
              <a16:creationId xmlns:a16="http://schemas.microsoft.com/office/drawing/2014/main" id="{F2FCF4CE-32B3-413B-A2B9-D9DADB47C679}"/>
            </a:ext>
          </a:extLst>
        </xdr:cNvPr>
        <xdr:cNvSpPr txBox="1"/>
      </xdr:nvSpPr>
      <xdr:spPr>
        <a:xfrm>
          <a:off x="3239144" y="6714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165480</xdr:rowOff>
    </xdr:from>
    <xdr:ext cx="405111" cy="259045"/>
    <xdr:sp macro="" textlink="">
      <xdr:nvSpPr>
        <xdr:cNvPr id="89" name="n_2mainValue【図書館】&#10;有形固定資産減価償却率">
          <a:extLst>
            <a:ext uri="{FF2B5EF4-FFF2-40B4-BE49-F238E27FC236}">
              <a16:creationId xmlns:a16="http://schemas.microsoft.com/office/drawing/2014/main" id="{53DE3920-B945-4FB7-9B0D-21183E47541F}"/>
            </a:ext>
          </a:extLst>
        </xdr:cNvPr>
        <xdr:cNvSpPr txBox="1"/>
      </xdr:nvSpPr>
      <xdr:spPr>
        <a:xfrm>
          <a:off x="2439044" y="6684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131190</xdr:rowOff>
    </xdr:from>
    <xdr:ext cx="405111" cy="259045"/>
    <xdr:sp macro="" textlink="">
      <xdr:nvSpPr>
        <xdr:cNvPr id="90" name="n_3mainValue【図書館】&#10;有形固定資産減価償却率">
          <a:extLst>
            <a:ext uri="{FF2B5EF4-FFF2-40B4-BE49-F238E27FC236}">
              <a16:creationId xmlns:a16="http://schemas.microsoft.com/office/drawing/2014/main" id="{E4055102-5219-4A3D-A93B-8F7B11456E9E}"/>
            </a:ext>
          </a:extLst>
        </xdr:cNvPr>
        <xdr:cNvSpPr txBox="1"/>
      </xdr:nvSpPr>
      <xdr:spPr>
        <a:xfrm>
          <a:off x="1641484" y="6650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131190</xdr:rowOff>
    </xdr:from>
    <xdr:ext cx="405111" cy="259045"/>
    <xdr:sp macro="" textlink="">
      <xdr:nvSpPr>
        <xdr:cNvPr id="91" name="n_4mainValue【図書館】&#10;有形固定資産減価償却率">
          <a:extLst>
            <a:ext uri="{FF2B5EF4-FFF2-40B4-BE49-F238E27FC236}">
              <a16:creationId xmlns:a16="http://schemas.microsoft.com/office/drawing/2014/main" id="{9F2F540B-05D6-4E48-AA8D-57223F0D8530}"/>
            </a:ext>
          </a:extLst>
        </xdr:cNvPr>
        <xdr:cNvSpPr txBox="1"/>
      </xdr:nvSpPr>
      <xdr:spPr>
        <a:xfrm>
          <a:off x="855354" y="6650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D547902-7662-4215-94C8-2A883EC881A6}"/>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67E23C6-585E-4546-8B3A-A783C7B76AFC}"/>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2C8B834-1BB4-430A-87F4-9CE0FA6D5EC2}"/>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12B582A-76F8-4874-84D6-5C0813AE082E}"/>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9735C3C-5AC5-4023-A4AF-3F9ADABDC1D2}"/>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5AC4C29-8F91-4EF4-8432-339C9DDF482A}"/>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6B5EB5C-BFA5-4605-88CD-1E312B5E7215}"/>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C2E4A6C-D6B1-43AE-9FB4-A42E7C2C5521}"/>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76129B54-D0EE-4310-8964-51C15D5FBD1C}"/>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AAB9615-87AA-40AE-9F8C-B330D8B24C9A}"/>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FBBAFC2F-A8B8-471B-8C5D-4C2765A90A94}"/>
            </a:ext>
          </a:extLst>
        </xdr:cNvPr>
        <xdr:cNvCxnSpPr/>
      </xdr:nvCxnSpPr>
      <xdr:spPr>
        <a:xfrm>
          <a:off x="5960110" y="729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9C7C18BB-1372-447E-B307-F4118BD89CCC}"/>
            </a:ext>
          </a:extLst>
        </xdr:cNvPr>
        <xdr:cNvSpPr txBox="1"/>
      </xdr:nvSpPr>
      <xdr:spPr>
        <a:xfrm>
          <a:off x="552722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FD2057E9-40D3-4D44-A073-6D00A77DDBC8}"/>
            </a:ext>
          </a:extLst>
        </xdr:cNvPr>
        <xdr:cNvCxnSpPr/>
      </xdr:nvCxnSpPr>
      <xdr:spPr>
        <a:xfrm>
          <a:off x="5960110" y="696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0006DAAF-B39A-4633-9953-E155DE4032D8}"/>
            </a:ext>
          </a:extLst>
        </xdr:cNvPr>
        <xdr:cNvSpPr txBox="1"/>
      </xdr:nvSpPr>
      <xdr:spPr>
        <a:xfrm>
          <a:off x="5527221" y="682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1263EE22-8423-465E-A43D-97FB865B9A05}"/>
            </a:ext>
          </a:extLst>
        </xdr:cNvPr>
        <xdr:cNvCxnSpPr/>
      </xdr:nvCxnSpPr>
      <xdr:spPr>
        <a:xfrm>
          <a:off x="5960110" y="664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A4E5650C-2C2E-4FBC-9C19-7AEFE5E148A3}"/>
            </a:ext>
          </a:extLst>
        </xdr:cNvPr>
        <xdr:cNvSpPr txBox="1"/>
      </xdr:nvSpPr>
      <xdr:spPr>
        <a:xfrm>
          <a:off x="55272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E324E022-4690-4F52-97F3-B5E2CC6813C8}"/>
            </a:ext>
          </a:extLst>
        </xdr:cNvPr>
        <xdr:cNvCxnSpPr/>
      </xdr:nvCxnSpPr>
      <xdr:spPr>
        <a:xfrm>
          <a:off x="5960110" y="631180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405DC944-C725-4B08-B89E-14146C54CED1}"/>
            </a:ext>
          </a:extLst>
        </xdr:cNvPr>
        <xdr:cNvSpPr txBox="1"/>
      </xdr:nvSpPr>
      <xdr:spPr>
        <a:xfrm>
          <a:off x="5527221" y="617530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309408B8-EE6F-49C6-AFBB-9D65C9DF05D1}"/>
            </a:ext>
          </a:extLst>
        </xdr:cNvPr>
        <xdr:cNvCxnSpPr/>
      </xdr:nvCxnSpPr>
      <xdr:spPr>
        <a:xfrm>
          <a:off x="5960110" y="598904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8521D3B7-AD7E-4433-9324-8CAAFBE4CB17}"/>
            </a:ext>
          </a:extLst>
        </xdr:cNvPr>
        <xdr:cNvSpPr txBox="1"/>
      </xdr:nvSpPr>
      <xdr:spPr>
        <a:xfrm>
          <a:off x="5527221" y="584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5FE04A95-FFC2-466C-8516-CF524F109458}"/>
            </a:ext>
          </a:extLst>
        </xdr:cNvPr>
        <xdr:cNvCxnSpPr/>
      </xdr:nvCxnSpPr>
      <xdr:spPr>
        <a:xfrm>
          <a:off x="5960110" y="566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01F16DBF-6378-4CC7-A2C4-D20A532DD48F}"/>
            </a:ext>
          </a:extLst>
        </xdr:cNvPr>
        <xdr:cNvSpPr txBox="1"/>
      </xdr:nvSpPr>
      <xdr:spPr>
        <a:xfrm>
          <a:off x="5527221" y="551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877C5DAA-4175-48F1-AE10-A55802C5B8C9}"/>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7705F73F-A1F3-4586-B142-759B251F7A59}"/>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24F181A3-7BB7-4E7C-A017-546732A2F9C7}"/>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46264</xdr:rowOff>
    </xdr:from>
    <xdr:to>
      <xdr:col>54</xdr:col>
      <xdr:colOff>189865</xdr:colOff>
      <xdr:row>41</xdr:row>
      <xdr:rowOff>46265</xdr:rowOff>
    </xdr:to>
    <xdr:cxnSp macro="">
      <xdr:nvCxnSpPr>
        <xdr:cNvPr id="117" name="直線コネクタ 116">
          <a:extLst>
            <a:ext uri="{FF2B5EF4-FFF2-40B4-BE49-F238E27FC236}">
              <a16:creationId xmlns:a16="http://schemas.microsoft.com/office/drawing/2014/main" id="{E229C5D9-0661-421F-A1C0-3B14FF6BBA38}"/>
            </a:ext>
          </a:extLst>
        </xdr:cNvPr>
        <xdr:cNvCxnSpPr/>
      </xdr:nvCxnSpPr>
      <xdr:spPr>
        <a:xfrm flipV="1">
          <a:off x="9429115" y="5706019"/>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8" name="【図書館】&#10;一人当たり面積最小値テキスト">
          <a:extLst>
            <a:ext uri="{FF2B5EF4-FFF2-40B4-BE49-F238E27FC236}">
              <a16:creationId xmlns:a16="http://schemas.microsoft.com/office/drawing/2014/main" id="{6C7D36CA-58E8-478E-99E8-48C505ED3686}"/>
            </a:ext>
          </a:extLst>
        </xdr:cNvPr>
        <xdr:cNvSpPr txBox="1"/>
      </xdr:nvSpPr>
      <xdr:spPr>
        <a:xfrm>
          <a:off x="9467850" y="708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9" name="直線コネクタ 118">
          <a:extLst>
            <a:ext uri="{FF2B5EF4-FFF2-40B4-BE49-F238E27FC236}">
              <a16:creationId xmlns:a16="http://schemas.microsoft.com/office/drawing/2014/main" id="{282A74B9-7F1D-43E3-8A69-90960317149D}"/>
            </a:ext>
          </a:extLst>
        </xdr:cNvPr>
        <xdr:cNvCxnSpPr/>
      </xdr:nvCxnSpPr>
      <xdr:spPr>
        <a:xfrm>
          <a:off x="9356090" y="707762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164391</xdr:rowOff>
    </xdr:from>
    <xdr:ext cx="469744" cy="259045"/>
    <xdr:sp macro="" textlink="">
      <xdr:nvSpPr>
        <xdr:cNvPr id="120" name="【図書館】&#10;一人当たり面積最大値テキスト">
          <a:extLst>
            <a:ext uri="{FF2B5EF4-FFF2-40B4-BE49-F238E27FC236}">
              <a16:creationId xmlns:a16="http://schemas.microsoft.com/office/drawing/2014/main" id="{230D70E4-3D25-4408-8DCB-4B664DF5CE20}"/>
            </a:ext>
          </a:extLst>
        </xdr:cNvPr>
        <xdr:cNvSpPr txBox="1"/>
      </xdr:nvSpPr>
      <xdr:spPr>
        <a:xfrm>
          <a:off x="9467850" y="548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46264</xdr:rowOff>
    </xdr:from>
    <xdr:to>
      <xdr:col>55</xdr:col>
      <xdr:colOff>88900</xdr:colOff>
      <xdr:row>33</xdr:row>
      <xdr:rowOff>46264</xdr:rowOff>
    </xdr:to>
    <xdr:cxnSp macro="">
      <xdr:nvCxnSpPr>
        <xdr:cNvPr id="121" name="直線コネクタ 120">
          <a:extLst>
            <a:ext uri="{FF2B5EF4-FFF2-40B4-BE49-F238E27FC236}">
              <a16:creationId xmlns:a16="http://schemas.microsoft.com/office/drawing/2014/main" id="{73A780C7-232F-4A0A-AC50-66D7DBE06448}"/>
            </a:ext>
          </a:extLst>
        </xdr:cNvPr>
        <xdr:cNvCxnSpPr/>
      </xdr:nvCxnSpPr>
      <xdr:spPr>
        <a:xfrm>
          <a:off x="9356090" y="570601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23784</xdr:rowOff>
    </xdr:from>
    <xdr:ext cx="469744" cy="259045"/>
    <xdr:sp macro="" textlink="">
      <xdr:nvSpPr>
        <xdr:cNvPr id="122" name="【図書館】&#10;一人当たり面積平均値テキスト">
          <a:extLst>
            <a:ext uri="{FF2B5EF4-FFF2-40B4-BE49-F238E27FC236}">
              <a16:creationId xmlns:a16="http://schemas.microsoft.com/office/drawing/2014/main" id="{BCE91613-1439-40DC-9BCB-570444C049F7}"/>
            </a:ext>
          </a:extLst>
        </xdr:cNvPr>
        <xdr:cNvSpPr txBox="1"/>
      </xdr:nvSpPr>
      <xdr:spPr>
        <a:xfrm>
          <a:off x="9467850" y="6535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907</xdr:rowOff>
    </xdr:from>
    <xdr:to>
      <xdr:col>55</xdr:col>
      <xdr:colOff>50800</xdr:colOff>
      <xdr:row>39</xdr:row>
      <xdr:rowOff>102507</xdr:rowOff>
    </xdr:to>
    <xdr:sp macro="" textlink="">
      <xdr:nvSpPr>
        <xdr:cNvPr id="123" name="フローチャート: 判断 122">
          <a:extLst>
            <a:ext uri="{FF2B5EF4-FFF2-40B4-BE49-F238E27FC236}">
              <a16:creationId xmlns:a16="http://schemas.microsoft.com/office/drawing/2014/main" id="{35D88C05-956D-4CC4-B6AE-98E3CCFFD379}"/>
            </a:ext>
          </a:extLst>
        </xdr:cNvPr>
        <xdr:cNvSpPr/>
      </xdr:nvSpPr>
      <xdr:spPr>
        <a:xfrm>
          <a:off x="9394190" y="6687457"/>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907</xdr:rowOff>
    </xdr:from>
    <xdr:to>
      <xdr:col>50</xdr:col>
      <xdr:colOff>165100</xdr:colOff>
      <xdr:row>39</xdr:row>
      <xdr:rowOff>102507</xdr:rowOff>
    </xdr:to>
    <xdr:sp macro="" textlink="">
      <xdr:nvSpPr>
        <xdr:cNvPr id="124" name="フローチャート: 判断 123">
          <a:extLst>
            <a:ext uri="{FF2B5EF4-FFF2-40B4-BE49-F238E27FC236}">
              <a16:creationId xmlns:a16="http://schemas.microsoft.com/office/drawing/2014/main" id="{C1BD6087-1A30-4E15-9D98-A81E03F82F44}"/>
            </a:ext>
          </a:extLst>
        </xdr:cNvPr>
        <xdr:cNvSpPr/>
      </xdr:nvSpPr>
      <xdr:spPr>
        <a:xfrm>
          <a:off x="8632190" y="6687457"/>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117928</xdr:rowOff>
    </xdr:from>
    <xdr:to>
      <xdr:col>46</xdr:col>
      <xdr:colOff>38100</xdr:colOff>
      <xdr:row>39</xdr:row>
      <xdr:rowOff>48078</xdr:rowOff>
    </xdr:to>
    <xdr:sp macro="" textlink="">
      <xdr:nvSpPr>
        <xdr:cNvPr id="125" name="フローチャート: 判断 124">
          <a:extLst>
            <a:ext uri="{FF2B5EF4-FFF2-40B4-BE49-F238E27FC236}">
              <a16:creationId xmlns:a16="http://schemas.microsoft.com/office/drawing/2014/main" id="{F71B19A4-6DF4-4A8E-9125-84AB6C322155}"/>
            </a:ext>
          </a:extLst>
        </xdr:cNvPr>
        <xdr:cNvSpPr/>
      </xdr:nvSpPr>
      <xdr:spPr>
        <a:xfrm>
          <a:off x="7846060" y="663302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107043</xdr:rowOff>
    </xdr:from>
    <xdr:to>
      <xdr:col>41</xdr:col>
      <xdr:colOff>101600</xdr:colOff>
      <xdr:row>39</xdr:row>
      <xdr:rowOff>37193</xdr:rowOff>
    </xdr:to>
    <xdr:sp macro="" textlink="">
      <xdr:nvSpPr>
        <xdr:cNvPr id="126" name="フローチャート: 判断 125">
          <a:extLst>
            <a:ext uri="{FF2B5EF4-FFF2-40B4-BE49-F238E27FC236}">
              <a16:creationId xmlns:a16="http://schemas.microsoft.com/office/drawing/2014/main" id="{B5653109-07F9-46DC-A589-AF95414B5BAA}"/>
            </a:ext>
          </a:extLst>
        </xdr:cNvPr>
        <xdr:cNvSpPr/>
      </xdr:nvSpPr>
      <xdr:spPr>
        <a:xfrm>
          <a:off x="7029450" y="662023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161472</xdr:rowOff>
    </xdr:from>
    <xdr:to>
      <xdr:col>36</xdr:col>
      <xdr:colOff>165100</xdr:colOff>
      <xdr:row>39</xdr:row>
      <xdr:rowOff>91622</xdr:rowOff>
    </xdr:to>
    <xdr:sp macro="" textlink="">
      <xdr:nvSpPr>
        <xdr:cNvPr id="127" name="フローチャート: 判断 126">
          <a:extLst>
            <a:ext uri="{FF2B5EF4-FFF2-40B4-BE49-F238E27FC236}">
              <a16:creationId xmlns:a16="http://schemas.microsoft.com/office/drawing/2014/main" id="{7CD218CB-974C-43F7-81BE-F68852A231D0}"/>
            </a:ext>
          </a:extLst>
        </xdr:cNvPr>
        <xdr:cNvSpPr/>
      </xdr:nvSpPr>
      <xdr:spPr>
        <a:xfrm>
          <a:off x="6231890" y="667847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2BED2D6-1146-4347-907A-25EBE67549E5}"/>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6F3191C-B87C-4A82-99D0-94DE6FFEBC5E}"/>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1CD681D-C344-4223-BE09-EE2957F9E80E}"/>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FF300E4D-8AD3-457B-9CC5-6EFCB6699E0E}"/>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2F523081-388F-45CF-8C82-44F02CF95549}"/>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112485</xdr:rowOff>
    </xdr:from>
    <xdr:to>
      <xdr:col>55</xdr:col>
      <xdr:colOff>50800</xdr:colOff>
      <xdr:row>41</xdr:row>
      <xdr:rowOff>42635</xdr:rowOff>
    </xdr:to>
    <xdr:sp macro="" textlink="">
      <xdr:nvSpPr>
        <xdr:cNvPr id="133" name="楕円 132">
          <a:extLst>
            <a:ext uri="{FF2B5EF4-FFF2-40B4-BE49-F238E27FC236}">
              <a16:creationId xmlns:a16="http://schemas.microsoft.com/office/drawing/2014/main" id="{AEB08F0A-4C34-491F-AF47-30C25778A779}"/>
            </a:ext>
          </a:extLst>
        </xdr:cNvPr>
        <xdr:cNvSpPr/>
      </xdr:nvSpPr>
      <xdr:spPr>
        <a:xfrm>
          <a:off x="9394190" y="697048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27412</xdr:rowOff>
    </xdr:from>
    <xdr:ext cx="469744" cy="259045"/>
    <xdr:sp macro="" textlink="">
      <xdr:nvSpPr>
        <xdr:cNvPr id="134" name="【図書館】&#10;一人当たり面積該当値テキスト">
          <a:extLst>
            <a:ext uri="{FF2B5EF4-FFF2-40B4-BE49-F238E27FC236}">
              <a16:creationId xmlns:a16="http://schemas.microsoft.com/office/drawing/2014/main" id="{C2731763-7FA1-485C-92C5-9A803A685B90}"/>
            </a:ext>
          </a:extLst>
        </xdr:cNvPr>
        <xdr:cNvSpPr txBox="1"/>
      </xdr:nvSpPr>
      <xdr:spPr>
        <a:xfrm>
          <a:off x="9467850" y="688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112485</xdr:rowOff>
    </xdr:from>
    <xdr:to>
      <xdr:col>50</xdr:col>
      <xdr:colOff>165100</xdr:colOff>
      <xdr:row>41</xdr:row>
      <xdr:rowOff>42635</xdr:rowOff>
    </xdr:to>
    <xdr:sp macro="" textlink="">
      <xdr:nvSpPr>
        <xdr:cNvPr id="135" name="楕円 134">
          <a:extLst>
            <a:ext uri="{FF2B5EF4-FFF2-40B4-BE49-F238E27FC236}">
              <a16:creationId xmlns:a16="http://schemas.microsoft.com/office/drawing/2014/main" id="{F54574AD-626D-4B65-B7B8-FE1A52DB06CB}"/>
            </a:ext>
          </a:extLst>
        </xdr:cNvPr>
        <xdr:cNvSpPr/>
      </xdr:nvSpPr>
      <xdr:spPr>
        <a:xfrm>
          <a:off x="8632190" y="697048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163285</xdr:rowOff>
    </xdr:from>
    <xdr:to>
      <xdr:col>55</xdr:col>
      <xdr:colOff>0</xdr:colOff>
      <xdr:row>40</xdr:row>
      <xdr:rowOff>163285</xdr:rowOff>
    </xdr:to>
    <xdr:cxnSp macro="">
      <xdr:nvCxnSpPr>
        <xdr:cNvPr id="136" name="直線コネクタ 135">
          <a:extLst>
            <a:ext uri="{FF2B5EF4-FFF2-40B4-BE49-F238E27FC236}">
              <a16:creationId xmlns:a16="http://schemas.microsoft.com/office/drawing/2014/main" id="{E2BE4200-F9FC-4B18-A866-3023BE781404}"/>
            </a:ext>
          </a:extLst>
        </xdr:cNvPr>
        <xdr:cNvCxnSpPr/>
      </xdr:nvCxnSpPr>
      <xdr:spPr>
        <a:xfrm>
          <a:off x="8686800" y="70231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123372</xdr:rowOff>
    </xdr:from>
    <xdr:to>
      <xdr:col>46</xdr:col>
      <xdr:colOff>38100</xdr:colOff>
      <xdr:row>41</xdr:row>
      <xdr:rowOff>53522</xdr:rowOff>
    </xdr:to>
    <xdr:sp macro="" textlink="">
      <xdr:nvSpPr>
        <xdr:cNvPr id="137" name="楕円 136">
          <a:extLst>
            <a:ext uri="{FF2B5EF4-FFF2-40B4-BE49-F238E27FC236}">
              <a16:creationId xmlns:a16="http://schemas.microsoft.com/office/drawing/2014/main" id="{9C571877-7A42-4664-A553-74D275FE2C40}"/>
            </a:ext>
          </a:extLst>
        </xdr:cNvPr>
        <xdr:cNvSpPr/>
      </xdr:nvSpPr>
      <xdr:spPr>
        <a:xfrm>
          <a:off x="7846060" y="698327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163285</xdr:rowOff>
    </xdr:from>
    <xdr:to>
      <xdr:col>50</xdr:col>
      <xdr:colOff>114300</xdr:colOff>
      <xdr:row>41</xdr:row>
      <xdr:rowOff>2722</xdr:rowOff>
    </xdr:to>
    <xdr:cxnSp macro="">
      <xdr:nvCxnSpPr>
        <xdr:cNvPr id="138" name="直線コネクタ 137">
          <a:extLst>
            <a:ext uri="{FF2B5EF4-FFF2-40B4-BE49-F238E27FC236}">
              <a16:creationId xmlns:a16="http://schemas.microsoft.com/office/drawing/2014/main" id="{129ECAF2-9371-451C-A6AF-F431E27A80CA}"/>
            </a:ext>
          </a:extLst>
        </xdr:cNvPr>
        <xdr:cNvCxnSpPr/>
      </xdr:nvCxnSpPr>
      <xdr:spPr>
        <a:xfrm flipV="1">
          <a:off x="7889240" y="7023190"/>
          <a:ext cx="797560" cy="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123372</xdr:rowOff>
    </xdr:from>
    <xdr:to>
      <xdr:col>41</xdr:col>
      <xdr:colOff>101600</xdr:colOff>
      <xdr:row>41</xdr:row>
      <xdr:rowOff>53522</xdr:rowOff>
    </xdr:to>
    <xdr:sp macro="" textlink="">
      <xdr:nvSpPr>
        <xdr:cNvPr id="139" name="楕円 138">
          <a:extLst>
            <a:ext uri="{FF2B5EF4-FFF2-40B4-BE49-F238E27FC236}">
              <a16:creationId xmlns:a16="http://schemas.microsoft.com/office/drawing/2014/main" id="{A673BEA6-99C0-4E8A-91EF-4A31C440AAF3}"/>
            </a:ext>
          </a:extLst>
        </xdr:cNvPr>
        <xdr:cNvSpPr/>
      </xdr:nvSpPr>
      <xdr:spPr>
        <a:xfrm>
          <a:off x="7029450" y="698327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2722</xdr:rowOff>
    </xdr:from>
    <xdr:to>
      <xdr:col>45</xdr:col>
      <xdr:colOff>177800</xdr:colOff>
      <xdr:row>41</xdr:row>
      <xdr:rowOff>2722</xdr:rowOff>
    </xdr:to>
    <xdr:cxnSp macro="">
      <xdr:nvCxnSpPr>
        <xdr:cNvPr id="140" name="直線コネクタ 139">
          <a:extLst>
            <a:ext uri="{FF2B5EF4-FFF2-40B4-BE49-F238E27FC236}">
              <a16:creationId xmlns:a16="http://schemas.microsoft.com/office/drawing/2014/main" id="{EF2502CB-7EE5-440F-8257-36B3C8738C16}"/>
            </a:ext>
          </a:extLst>
        </xdr:cNvPr>
        <xdr:cNvCxnSpPr/>
      </xdr:nvCxnSpPr>
      <xdr:spPr>
        <a:xfrm>
          <a:off x="7084060" y="7032172"/>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123372</xdr:rowOff>
    </xdr:from>
    <xdr:to>
      <xdr:col>36</xdr:col>
      <xdr:colOff>165100</xdr:colOff>
      <xdr:row>41</xdr:row>
      <xdr:rowOff>53522</xdr:rowOff>
    </xdr:to>
    <xdr:sp macro="" textlink="">
      <xdr:nvSpPr>
        <xdr:cNvPr id="141" name="楕円 140">
          <a:extLst>
            <a:ext uri="{FF2B5EF4-FFF2-40B4-BE49-F238E27FC236}">
              <a16:creationId xmlns:a16="http://schemas.microsoft.com/office/drawing/2014/main" id="{2A9BD522-2022-4A10-9288-4A366EC901F5}"/>
            </a:ext>
          </a:extLst>
        </xdr:cNvPr>
        <xdr:cNvSpPr/>
      </xdr:nvSpPr>
      <xdr:spPr>
        <a:xfrm>
          <a:off x="6231890" y="698327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2722</xdr:rowOff>
    </xdr:from>
    <xdr:to>
      <xdr:col>41</xdr:col>
      <xdr:colOff>50800</xdr:colOff>
      <xdr:row>41</xdr:row>
      <xdr:rowOff>2722</xdr:rowOff>
    </xdr:to>
    <xdr:cxnSp macro="">
      <xdr:nvCxnSpPr>
        <xdr:cNvPr id="142" name="直線コネクタ 141">
          <a:extLst>
            <a:ext uri="{FF2B5EF4-FFF2-40B4-BE49-F238E27FC236}">
              <a16:creationId xmlns:a16="http://schemas.microsoft.com/office/drawing/2014/main" id="{D960C968-01BF-4E60-B9E6-124E26301EBC}"/>
            </a:ext>
          </a:extLst>
        </xdr:cNvPr>
        <xdr:cNvCxnSpPr/>
      </xdr:nvCxnSpPr>
      <xdr:spPr>
        <a:xfrm>
          <a:off x="6286500" y="7032172"/>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119034</xdr:rowOff>
    </xdr:from>
    <xdr:ext cx="469744" cy="259045"/>
    <xdr:sp macro="" textlink="">
      <xdr:nvSpPr>
        <xdr:cNvPr id="143" name="n_1aveValue【図書館】&#10;一人当たり面積">
          <a:extLst>
            <a:ext uri="{FF2B5EF4-FFF2-40B4-BE49-F238E27FC236}">
              <a16:creationId xmlns:a16="http://schemas.microsoft.com/office/drawing/2014/main" id="{0C6C26BE-4E0E-415D-8301-BF678BA46EB1}"/>
            </a:ext>
          </a:extLst>
        </xdr:cNvPr>
        <xdr:cNvSpPr txBox="1"/>
      </xdr:nvSpPr>
      <xdr:spPr>
        <a:xfrm>
          <a:off x="8454467" y="64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64605</xdr:rowOff>
    </xdr:from>
    <xdr:ext cx="469744" cy="259045"/>
    <xdr:sp macro="" textlink="">
      <xdr:nvSpPr>
        <xdr:cNvPr id="144" name="n_2aveValue【図書館】&#10;一人当たり面積">
          <a:extLst>
            <a:ext uri="{FF2B5EF4-FFF2-40B4-BE49-F238E27FC236}">
              <a16:creationId xmlns:a16="http://schemas.microsoft.com/office/drawing/2014/main" id="{9221BAD9-508A-4A7D-8BB3-5C850D25B2C4}"/>
            </a:ext>
          </a:extLst>
        </xdr:cNvPr>
        <xdr:cNvSpPr txBox="1"/>
      </xdr:nvSpPr>
      <xdr:spPr>
        <a:xfrm>
          <a:off x="7673417" y="640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53720</xdr:rowOff>
    </xdr:from>
    <xdr:ext cx="469744" cy="259045"/>
    <xdr:sp macro="" textlink="">
      <xdr:nvSpPr>
        <xdr:cNvPr id="145" name="n_3aveValue【図書館】&#10;一人当たり面積">
          <a:extLst>
            <a:ext uri="{FF2B5EF4-FFF2-40B4-BE49-F238E27FC236}">
              <a16:creationId xmlns:a16="http://schemas.microsoft.com/office/drawing/2014/main" id="{A13C4093-75AE-4D77-828A-C848EA3FE19F}"/>
            </a:ext>
          </a:extLst>
        </xdr:cNvPr>
        <xdr:cNvSpPr txBox="1"/>
      </xdr:nvSpPr>
      <xdr:spPr>
        <a:xfrm>
          <a:off x="6866332" y="640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108149</xdr:rowOff>
    </xdr:from>
    <xdr:ext cx="469744" cy="259045"/>
    <xdr:sp macro="" textlink="">
      <xdr:nvSpPr>
        <xdr:cNvPr id="146" name="n_4aveValue【図書館】&#10;一人当たり面積">
          <a:extLst>
            <a:ext uri="{FF2B5EF4-FFF2-40B4-BE49-F238E27FC236}">
              <a16:creationId xmlns:a16="http://schemas.microsoft.com/office/drawing/2014/main" id="{985E61E6-29BC-4628-8A53-5545F1A8A3BA}"/>
            </a:ext>
          </a:extLst>
        </xdr:cNvPr>
        <xdr:cNvSpPr txBox="1"/>
      </xdr:nvSpPr>
      <xdr:spPr>
        <a:xfrm>
          <a:off x="6068772" y="644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33762</xdr:rowOff>
    </xdr:from>
    <xdr:ext cx="469744" cy="259045"/>
    <xdr:sp macro="" textlink="">
      <xdr:nvSpPr>
        <xdr:cNvPr id="147" name="n_1mainValue【図書館】&#10;一人当たり面積">
          <a:extLst>
            <a:ext uri="{FF2B5EF4-FFF2-40B4-BE49-F238E27FC236}">
              <a16:creationId xmlns:a16="http://schemas.microsoft.com/office/drawing/2014/main" id="{4AE617EC-6EB6-439B-8F72-16D5A1B68805}"/>
            </a:ext>
          </a:extLst>
        </xdr:cNvPr>
        <xdr:cNvSpPr txBox="1"/>
      </xdr:nvSpPr>
      <xdr:spPr>
        <a:xfrm>
          <a:off x="8454467" y="706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44649</xdr:rowOff>
    </xdr:from>
    <xdr:ext cx="469744" cy="259045"/>
    <xdr:sp macro="" textlink="">
      <xdr:nvSpPr>
        <xdr:cNvPr id="148" name="n_2mainValue【図書館】&#10;一人当たり面積">
          <a:extLst>
            <a:ext uri="{FF2B5EF4-FFF2-40B4-BE49-F238E27FC236}">
              <a16:creationId xmlns:a16="http://schemas.microsoft.com/office/drawing/2014/main" id="{F7A6197B-B142-495D-8AE1-F1A5E3E40489}"/>
            </a:ext>
          </a:extLst>
        </xdr:cNvPr>
        <xdr:cNvSpPr txBox="1"/>
      </xdr:nvSpPr>
      <xdr:spPr>
        <a:xfrm>
          <a:off x="7673417" y="707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44649</xdr:rowOff>
    </xdr:from>
    <xdr:ext cx="469744" cy="259045"/>
    <xdr:sp macro="" textlink="">
      <xdr:nvSpPr>
        <xdr:cNvPr id="149" name="n_3mainValue【図書館】&#10;一人当たり面積">
          <a:extLst>
            <a:ext uri="{FF2B5EF4-FFF2-40B4-BE49-F238E27FC236}">
              <a16:creationId xmlns:a16="http://schemas.microsoft.com/office/drawing/2014/main" id="{60889EDC-8F04-40F1-B8A7-4E106C68B487}"/>
            </a:ext>
          </a:extLst>
        </xdr:cNvPr>
        <xdr:cNvSpPr txBox="1"/>
      </xdr:nvSpPr>
      <xdr:spPr>
        <a:xfrm>
          <a:off x="6866332" y="707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44649</xdr:rowOff>
    </xdr:from>
    <xdr:ext cx="469744" cy="259045"/>
    <xdr:sp macro="" textlink="">
      <xdr:nvSpPr>
        <xdr:cNvPr id="150" name="n_4mainValue【図書館】&#10;一人当たり面積">
          <a:extLst>
            <a:ext uri="{FF2B5EF4-FFF2-40B4-BE49-F238E27FC236}">
              <a16:creationId xmlns:a16="http://schemas.microsoft.com/office/drawing/2014/main" id="{24B3EE66-DC61-429F-9A89-ED7606C54D0D}"/>
            </a:ext>
          </a:extLst>
        </xdr:cNvPr>
        <xdr:cNvSpPr txBox="1"/>
      </xdr:nvSpPr>
      <xdr:spPr>
        <a:xfrm>
          <a:off x="6068772" y="707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8C264C4E-14E0-448F-BAE3-89CB2E29ABDC}"/>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5150C5DF-DC4E-4EDA-8BDC-9436C1BFF229}"/>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8B41729F-C4C2-4D50-A5C1-D20D3702AAD1}"/>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F8EEF7CE-53CD-4AE8-987C-2BFAA15C6730}"/>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A8255003-3FE1-4C58-9D4D-9CEAF227D3AD}"/>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64121BC1-5F36-401A-9AE5-9DAC3676B72D}"/>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8C9BC652-7567-4815-A2B7-9CC6E3D64989}"/>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ADC393B9-13CB-47D5-9ABB-48271B0A68A5}"/>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5A46FE8-35AA-4624-99CC-1CFFDC560042}"/>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EB66D018-AFE1-459B-B850-24D9CAD3DFC1}"/>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92D767D7-F146-4BA5-AB73-1558FEAB5371}"/>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8FF0B15B-9F1A-4F0D-9CFD-797F0EF08BA9}"/>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110367DA-E2B4-4AA4-BAC5-974156EC5A88}"/>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743E73A1-F3B9-440C-B761-C24A7CE4E451}"/>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464A9651-6F5B-4155-9B15-66851E5BD98A}"/>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43589FEE-1B0C-40B3-815D-FE0AEC1E64DA}"/>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847EDAD0-B47C-40A1-865C-6851356EF635}"/>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9EB307D2-7A77-4B4B-B43E-BE52F00D711E}"/>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1B63FB0A-BFDC-485E-ACA8-1AC6F9CDD204}"/>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5BA5566C-CC77-4F9F-8838-A5B6A5C1F214}"/>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8CC393FC-A809-4617-B680-7B13580A42CF}"/>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4136A31B-19F6-454A-9DCF-80ED57C24D18}"/>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E12820AA-DA15-4A27-A822-416803B9844A}"/>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4043C729-AA7E-4FFE-9575-658DF817F53F}"/>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66675</xdr:rowOff>
    </xdr:from>
    <xdr:to>
      <xdr:col>24</xdr:col>
      <xdr:colOff>62865</xdr:colOff>
      <xdr:row>64</xdr:row>
      <xdr:rowOff>11430</xdr:rowOff>
    </xdr:to>
    <xdr:cxnSp macro="">
      <xdr:nvCxnSpPr>
        <xdr:cNvPr id="175" name="直線コネクタ 174">
          <a:extLst>
            <a:ext uri="{FF2B5EF4-FFF2-40B4-BE49-F238E27FC236}">
              <a16:creationId xmlns:a16="http://schemas.microsoft.com/office/drawing/2014/main" id="{8AF5F9AB-5EC0-4AD9-A699-3B21F5335F9B}"/>
            </a:ext>
          </a:extLst>
        </xdr:cNvPr>
        <xdr:cNvCxnSpPr/>
      </xdr:nvCxnSpPr>
      <xdr:spPr>
        <a:xfrm flipV="1">
          <a:off x="4173855" y="949452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15257</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CAFCC1C8-F37E-408E-A7D1-804AB5512741}"/>
            </a:ext>
          </a:extLst>
        </xdr:cNvPr>
        <xdr:cNvSpPr txBox="1"/>
      </xdr:nvSpPr>
      <xdr:spPr>
        <a:xfrm>
          <a:off x="4212590"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xdr:rowOff>
    </xdr:from>
    <xdr:to>
      <xdr:col>24</xdr:col>
      <xdr:colOff>152400</xdr:colOff>
      <xdr:row>64</xdr:row>
      <xdr:rowOff>11430</xdr:rowOff>
    </xdr:to>
    <xdr:cxnSp macro="">
      <xdr:nvCxnSpPr>
        <xdr:cNvPr id="177" name="直線コネクタ 176">
          <a:extLst>
            <a:ext uri="{FF2B5EF4-FFF2-40B4-BE49-F238E27FC236}">
              <a16:creationId xmlns:a16="http://schemas.microsoft.com/office/drawing/2014/main" id="{24B189F9-0B56-4F28-A526-659079E020AC}"/>
            </a:ext>
          </a:extLst>
        </xdr:cNvPr>
        <xdr:cNvCxnSpPr/>
      </xdr:nvCxnSpPr>
      <xdr:spPr>
        <a:xfrm>
          <a:off x="4112260" y="10988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13352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850752E6-BD23-4549-A51A-B236247A7446}"/>
            </a:ext>
          </a:extLst>
        </xdr:cNvPr>
        <xdr:cNvSpPr txBox="1"/>
      </xdr:nvSpPr>
      <xdr:spPr>
        <a:xfrm>
          <a:off x="4212590" y="9275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66675</xdr:rowOff>
    </xdr:from>
    <xdr:to>
      <xdr:col>24</xdr:col>
      <xdr:colOff>152400</xdr:colOff>
      <xdr:row>55</xdr:row>
      <xdr:rowOff>66675</xdr:rowOff>
    </xdr:to>
    <xdr:cxnSp macro="">
      <xdr:nvCxnSpPr>
        <xdr:cNvPr id="179" name="直線コネクタ 178">
          <a:extLst>
            <a:ext uri="{FF2B5EF4-FFF2-40B4-BE49-F238E27FC236}">
              <a16:creationId xmlns:a16="http://schemas.microsoft.com/office/drawing/2014/main" id="{D39215C5-FBE8-443E-B2D5-CA6DCA74295F}"/>
            </a:ext>
          </a:extLst>
        </xdr:cNvPr>
        <xdr:cNvCxnSpPr/>
      </xdr:nvCxnSpPr>
      <xdr:spPr>
        <a:xfrm>
          <a:off x="4112260" y="9494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111142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4064B8C0-8190-41A6-8DB7-191CA8B71C16}"/>
            </a:ext>
          </a:extLst>
        </xdr:cNvPr>
        <xdr:cNvSpPr txBox="1"/>
      </xdr:nvSpPr>
      <xdr:spPr>
        <a:xfrm>
          <a:off x="4212590" y="1005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181" name="フローチャート: 判断 180">
          <a:extLst>
            <a:ext uri="{FF2B5EF4-FFF2-40B4-BE49-F238E27FC236}">
              <a16:creationId xmlns:a16="http://schemas.microsoft.com/office/drawing/2014/main" id="{76F6BA14-A943-48E0-9589-53CD70792223}"/>
            </a:ext>
          </a:extLst>
        </xdr:cNvPr>
        <xdr:cNvSpPr/>
      </xdr:nvSpPr>
      <xdr:spPr>
        <a:xfrm>
          <a:off x="4131310" y="102076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15875</xdr:rowOff>
    </xdr:from>
    <xdr:to>
      <xdr:col>20</xdr:col>
      <xdr:colOff>38100</xdr:colOff>
      <xdr:row>60</xdr:row>
      <xdr:rowOff>117475</xdr:rowOff>
    </xdr:to>
    <xdr:sp macro="" textlink="">
      <xdr:nvSpPr>
        <xdr:cNvPr id="182" name="フローチャート: 判断 181">
          <a:extLst>
            <a:ext uri="{FF2B5EF4-FFF2-40B4-BE49-F238E27FC236}">
              <a16:creationId xmlns:a16="http://schemas.microsoft.com/office/drawing/2014/main" id="{286DE203-CDE3-4C50-A9AE-565A5B8F4981}"/>
            </a:ext>
          </a:extLst>
        </xdr:cNvPr>
        <xdr:cNvSpPr/>
      </xdr:nvSpPr>
      <xdr:spPr>
        <a:xfrm>
          <a:off x="3388360" y="103066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83" name="フローチャート: 判断 182">
          <a:extLst>
            <a:ext uri="{FF2B5EF4-FFF2-40B4-BE49-F238E27FC236}">
              <a16:creationId xmlns:a16="http://schemas.microsoft.com/office/drawing/2014/main" id="{B410FCBC-AFC6-4F3D-B142-B992B664C315}"/>
            </a:ext>
          </a:extLst>
        </xdr:cNvPr>
        <xdr:cNvSpPr/>
      </xdr:nvSpPr>
      <xdr:spPr>
        <a:xfrm>
          <a:off x="2571750" y="102133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84" name="フローチャート: 判断 183">
          <a:extLst>
            <a:ext uri="{FF2B5EF4-FFF2-40B4-BE49-F238E27FC236}">
              <a16:creationId xmlns:a16="http://schemas.microsoft.com/office/drawing/2014/main" id="{14BB6328-E47D-4DE8-9578-2C9075A48E09}"/>
            </a:ext>
          </a:extLst>
        </xdr:cNvPr>
        <xdr:cNvSpPr/>
      </xdr:nvSpPr>
      <xdr:spPr>
        <a:xfrm>
          <a:off x="1774190" y="1021334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149225</xdr:rowOff>
    </xdr:from>
    <xdr:to>
      <xdr:col>6</xdr:col>
      <xdr:colOff>38100</xdr:colOff>
      <xdr:row>60</xdr:row>
      <xdr:rowOff>79375</xdr:rowOff>
    </xdr:to>
    <xdr:sp macro="" textlink="">
      <xdr:nvSpPr>
        <xdr:cNvPr id="185" name="フローチャート: 判断 184">
          <a:extLst>
            <a:ext uri="{FF2B5EF4-FFF2-40B4-BE49-F238E27FC236}">
              <a16:creationId xmlns:a16="http://schemas.microsoft.com/office/drawing/2014/main" id="{6569454E-2C25-4B1C-A743-D86B444AA084}"/>
            </a:ext>
          </a:extLst>
        </xdr:cNvPr>
        <xdr:cNvSpPr/>
      </xdr:nvSpPr>
      <xdr:spPr>
        <a:xfrm>
          <a:off x="988060" y="102647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8622E53-269F-473B-8114-2775BE5BED57}"/>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E4AC616-ABCF-4105-8CAA-BDB4EE31F86F}"/>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D19C3B0-808C-4111-A39E-EED48111FC38}"/>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87F1C28F-3C1A-44A2-BA25-C92958744F4A}"/>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A390D242-113F-4C0B-8D98-9E4FEE384011}"/>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34925</xdr:rowOff>
    </xdr:from>
    <xdr:to>
      <xdr:col>24</xdr:col>
      <xdr:colOff>114300</xdr:colOff>
      <xdr:row>62</xdr:row>
      <xdr:rowOff>136525</xdr:rowOff>
    </xdr:to>
    <xdr:sp macro="" textlink="">
      <xdr:nvSpPr>
        <xdr:cNvPr id="191" name="楕円 190">
          <a:extLst>
            <a:ext uri="{FF2B5EF4-FFF2-40B4-BE49-F238E27FC236}">
              <a16:creationId xmlns:a16="http://schemas.microsoft.com/office/drawing/2014/main" id="{9BDB710C-8289-4110-9ABD-A11ECE52DCAB}"/>
            </a:ext>
          </a:extLst>
        </xdr:cNvPr>
        <xdr:cNvSpPr/>
      </xdr:nvSpPr>
      <xdr:spPr>
        <a:xfrm>
          <a:off x="4131310" y="1066482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13352</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9D07C639-D21C-4393-9341-EB81CC7C08A7}"/>
            </a:ext>
          </a:extLst>
        </xdr:cNvPr>
        <xdr:cNvSpPr txBox="1"/>
      </xdr:nvSpPr>
      <xdr:spPr>
        <a:xfrm>
          <a:off x="4212590"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23495</xdr:rowOff>
    </xdr:from>
    <xdr:to>
      <xdr:col>20</xdr:col>
      <xdr:colOff>38100</xdr:colOff>
      <xdr:row>62</xdr:row>
      <xdr:rowOff>125095</xdr:rowOff>
    </xdr:to>
    <xdr:sp macro="" textlink="">
      <xdr:nvSpPr>
        <xdr:cNvPr id="193" name="楕円 192">
          <a:extLst>
            <a:ext uri="{FF2B5EF4-FFF2-40B4-BE49-F238E27FC236}">
              <a16:creationId xmlns:a16="http://schemas.microsoft.com/office/drawing/2014/main" id="{F3B5D1EC-6AEE-46FE-8965-9886FFF14204}"/>
            </a:ext>
          </a:extLst>
        </xdr:cNvPr>
        <xdr:cNvSpPr/>
      </xdr:nvSpPr>
      <xdr:spPr>
        <a:xfrm>
          <a:off x="3388360" y="1064958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74295</xdr:rowOff>
    </xdr:from>
    <xdr:to>
      <xdr:col>24</xdr:col>
      <xdr:colOff>63500</xdr:colOff>
      <xdr:row>62</xdr:row>
      <xdr:rowOff>85725</xdr:rowOff>
    </xdr:to>
    <xdr:cxnSp macro="">
      <xdr:nvCxnSpPr>
        <xdr:cNvPr id="194" name="直線コネクタ 193">
          <a:extLst>
            <a:ext uri="{FF2B5EF4-FFF2-40B4-BE49-F238E27FC236}">
              <a16:creationId xmlns:a16="http://schemas.microsoft.com/office/drawing/2014/main" id="{126314FA-E536-42CC-861B-AF8846280B95}"/>
            </a:ext>
          </a:extLst>
        </xdr:cNvPr>
        <xdr:cNvCxnSpPr/>
      </xdr:nvCxnSpPr>
      <xdr:spPr>
        <a:xfrm>
          <a:off x="3431540" y="10704195"/>
          <a:ext cx="74295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36830</xdr:rowOff>
    </xdr:from>
    <xdr:to>
      <xdr:col>15</xdr:col>
      <xdr:colOff>101600</xdr:colOff>
      <xdr:row>62</xdr:row>
      <xdr:rowOff>138430</xdr:rowOff>
    </xdr:to>
    <xdr:sp macro="" textlink="">
      <xdr:nvSpPr>
        <xdr:cNvPr id="195" name="楕円 194">
          <a:extLst>
            <a:ext uri="{FF2B5EF4-FFF2-40B4-BE49-F238E27FC236}">
              <a16:creationId xmlns:a16="http://schemas.microsoft.com/office/drawing/2014/main" id="{8871D31F-56CF-4C34-98EE-BDD1CC1D5DE6}"/>
            </a:ext>
          </a:extLst>
        </xdr:cNvPr>
        <xdr:cNvSpPr/>
      </xdr:nvSpPr>
      <xdr:spPr>
        <a:xfrm>
          <a:off x="2571750" y="106667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74295</xdr:rowOff>
    </xdr:from>
    <xdr:to>
      <xdr:col>19</xdr:col>
      <xdr:colOff>177800</xdr:colOff>
      <xdr:row>62</xdr:row>
      <xdr:rowOff>87630</xdr:rowOff>
    </xdr:to>
    <xdr:cxnSp macro="">
      <xdr:nvCxnSpPr>
        <xdr:cNvPr id="196" name="直線コネクタ 195">
          <a:extLst>
            <a:ext uri="{FF2B5EF4-FFF2-40B4-BE49-F238E27FC236}">
              <a16:creationId xmlns:a16="http://schemas.microsoft.com/office/drawing/2014/main" id="{4D977CE3-A571-4DF6-81BA-1492D8BD5548}"/>
            </a:ext>
          </a:extLst>
        </xdr:cNvPr>
        <xdr:cNvCxnSpPr/>
      </xdr:nvCxnSpPr>
      <xdr:spPr>
        <a:xfrm flipV="1">
          <a:off x="2626360" y="10704195"/>
          <a:ext cx="80518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2540</xdr:rowOff>
    </xdr:from>
    <xdr:to>
      <xdr:col>10</xdr:col>
      <xdr:colOff>165100</xdr:colOff>
      <xdr:row>62</xdr:row>
      <xdr:rowOff>104140</xdr:rowOff>
    </xdr:to>
    <xdr:sp macro="" textlink="">
      <xdr:nvSpPr>
        <xdr:cNvPr id="197" name="楕円 196">
          <a:extLst>
            <a:ext uri="{FF2B5EF4-FFF2-40B4-BE49-F238E27FC236}">
              <a16:creationId xmlns:a16="http://schemas.microsoft.com/office/drawing/2014/main" id="{B0E0AFA9-6603-4580-80BF-F9DD11DD6CF0}"/>
            </a:ext>
          </a:extLst>
        </xdr:cNvPr>
        <xdr:cNvSpPr/>
      </xdr:nvSpPr>
      <xdr:spPr>
        <a:xfrm>
          <a:off x="1774190" y="1063244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53340</xdr:rowOff>
    </xdr:from>
    <xdr:to>
      <xdr:col>15</xdr:col>
      <xdr:colOff>50800</xdr:colOff>
      <xdr:row>62</xdr:row>
      <xdr:rowOff>87630</xdr:rowOff>
    </xdr:to>
    <xdr:cxnSp macro="">
      <xdr:nvCxnSpPr>
        <xdr:cNvPr id="198" name="直線コネクタ 197">
          <a:extLst>
            <a:ext uri="{FF2B5EF4-FFF2-40B4-BE49-F238E27FC236}">
              <a16:creationId xmlns:a16="http://schemas.microsoft.com/office/drawing/2014/main" id="{8E001395-06D9-41A8-B9EF-F0F898A9C1E0}"/>
            </a:ext>
          </a:extLst>
        </xdr:cNvPr>
        <xdr:cNvCxnSpPr/>
      </xdr:nvCxnSpPr>
      <xdr:spPr>
        <a:xfrm>
          <a:off x="1828800" y="10687050"/>
          <a:ext cx="7975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133985</xdr:rowOff>
    </xdr:from>
    <xdr:to>
      <xdr:col>6</xdr:col>
      <xdr:colOff>38100</xdr:colOff>
      <xdr:row>62</xdr:row>
      <xdr:rowOff>64135</xdr:rowOff>
    </xdr:to>
    <xdr:sp macro="" textlink="">
      <xdr:nvSpPr>
        <xdr:cNvPr id="199" name="楕円 198">
          <a:extLst>
            <a:ext uri="{FF2B5EF4-FFF2-40B4-BE49-F238E27FC236}">
              <a16:creationId xmlns:a16="http://schemas.microsoft.com/office/drawing/2014/main" id="{4F04A390-08C0-477E-A34E-B90CF351D0DB}"/>
            </a:ext>
          </a:extLst>
        </xdr:cNvPr>
        <xdr:cNvSpPr/>
      </xdr:nvSpPr>
      <xdr:spPr>
        <a:xfrm>
          <a:off x="988060" y="105886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13335</xdr:rowOff>
    </xdr:from>
    <xdr:to>
      <xdr:col>10</xdr:col>
      <xdr:colOff>114300</xdr:colOff>
      <xdr:row>62</xdr:row>
      <xdr:rowOff>53340</xdr:rowOff>
    </xdr:to>
    <xdr:cxnSp macro="">
      <xdr:nvCxnSpPr>
        <xdr:cNvPr id="200" name="直線コネクタ 199">
          <a:extLst>
            <a:ext uri="{FF2B5EF4-FFF2-40B4-BE49-F238E27FC236}">
              <a16:creationId xmlns:a16="http://schemas.microsoft.com/office/drawing/2014/main" id="{56650DE9-1ACC-4B97-8A4F-5901B875DC89}"/>
            </a:ext>
          </a:extLst>
        </xdr:cNvPr>
        <xdr:cNvCxnSpPr/>
      </xdr:nvCxnSpPr>
      <xdr:spPr>
        <a:xfrm>
          <a:off x="1031240" y="10647045"/>
          <a:ext cx="7975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134002</xdr:rowOff>
    </xdr:from>
    <xdr:ext cx="405111" cy="259045"/>
    <xdr:sp macro="" textlink="">
      <xdr:nvSpPr>
        <xdr:cNvPr id="201" name="n_1aveValue【体育館・プール】&#10;有形固定資産減価償却率">
          <a:extLst>
            <a:ext uri="{FF2B5EF4-FFF2-40B4-BE49-F238E27FC236}">
              <a16:creationId xmlns:a16="http://schemas.microsoft.com/office/drawing/2014/main" id="{59159620-7A4A-4CB5-9C3E-65D032EC037E}"/>
            </a:ext>
          </a:extLst>
        </xdr:cNvPr>
        <xdr:cNvSpPr txBox="1"/>
      </xdr:nvSpPr>
      <xdr:spPr>
        <a:xfrm>
          <a:off x="32391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202" name="n_2aveValue【体育館・プール】&#10;有形固定資産減価償却率">
          <a:extLst>
            <a:ext uri="{FF2B5EF4-FFF2-40B4-BE49-F238E27FC236}">
              <a16:creationId xmlns:a16="http://schemas.microsoft.com/office/drawing/2014/main" id="{4F15A5E7-8645-4E6A-9C82-33D0B4ADF46B}"/>
            </a:ext>
          </a:extLst>
        </xdr:cNvPr>
        <xdr:cNvSpPr txBox="1"/>
      </xdr:nvSpPr>
      <xdr:spPr>
        <a:xfrm>
          <a:off x="24390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203" name="n_3aveValue【体育館・プール】&#10;有形固定資産減価償却率">
          <a:extLst>
            <a:ext uri="{FF2B5EF4-FFF2-40B4-BE49-F238E27FC236}">
              <a16:creationId xmlns:a16="http://schemas.microsoft.com/office/drawing/2014/main" id="{A0602873-AFED-48FD-B1AB-6A19E31FDD02}"/>
            </a:ext>
          </a:extLst>
        </xdr:cNvPr>
        <xdr:cNvSpPr txBox="1"/>
      </xdr:nvSpPr>
      <xdr:spPr>
        <a:xfrm>
          <a:off x="164148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95902</xdr:rowOff>
    </xdr:from>
    <xdr:ext cx="405111" cy="259045"/>
    <xdr:sp macro="" textlink="">
      <xdr:nvSpPr>
        <xdr:cNvPr id="204" name="n_4aveValue【体育館・プール】&#10;有形固定資産減価償却率">
          <a:extLst>
            <a:ext uri="{FF2B5EF4-FFF2-40B4-BE49-F238E27FC236}">
              <a16:creationId xmlns:a16="http://schemas.microsoft.com/office/drawing/2014/main" id="{2D42694A-7EEE-47AD-9DD6-370DA5C452C2}"/>
            </a:ext>
          </a:extLst>
        </xdr:cNvPr>
        <xdr:cNvSpPr txBox="1"/>
      </xdr:nvSpPr>
      <xdr:spPr>
        <a:xfrm>
          <a:off x="85535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116222</xdr:rowOff>
    </xdr:from>
    <xdr:ext cx="405111" cy="259045"/>
    <xdr:sp macro="" textlink="">
      <xdr:nvSpPr>
        <xdr:cNvPr id="205" name="n_1mainValue【体育館・プール】&#10;有形固定資産減価償却率">
          <a:extLst>
            <a:ext uri="{FF2B5EF4-FFF2-40B4-BE49-F238E27FC236}">
              <a16:creationId xmlns:a16="http://schemas.microsoft.com/office/drawing/2014/main" id="{6DD0AB43-1216-430E-A6D4-F333ED26E1DB}"/>
            </a:ext>
          </a:extLst>
        </xdr:cNvPr>
        <xdr:cNvSpPr txBox="1"/>
      </xdr:nvSpPr>
      <xdr:spPr>
        <a:xfrm>
          <a:off x="3239144" y="107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129557</xdr:rowOff>
    </xdr:from>
    <xdr:ext cx="405111" cy="259045"/>
    <xdr:sp macro="" textlink="">
      <xdr:nvSpPr>
        <xdr:cNvPr id="206" name="n_2mainValue【体育館・プール】&#10;有形固定資産減価償却率">
          <a:extLst>
            <a:ext uri="{FF2B5EF4-FFF2-40B4-BE49-F238E27FC236}">
              <a16:creationId xmlns:a16="http://schemas.microsoft.com/office/drawing/2014/main" id="{BE4152B5-6945-4F6E-AFF4-EDA3E8446D21}"/>
            </a:ext>
          </a:extLst>
        </xdr:cNvPr>
        <xdr:cNvSpPr txBox="1"/>
      </xdr:nvSpPr>
      <xdr:spPr>
        <a:xfrm>
          <a:off x="24390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95267</xdr:rowOff>
    </xdr:from>
    <xdr:ext cx="405111" cy="259045"/>
    <xdr:sp macro="" textlink="">
      <xdr:nvSpPr>
        <xdr:cNvPr id="207" name="n_3mainValue【体育館・プール】&#10;有形固定資産減価償却率">
          <a:extLst>
            <a:ext uri="{FF2B5EF4-FFF2-40B4-BE49-F238E27FC236}">
              <a16:creationId xmlns:a16="http://schemas.microsoft.com/office/drawing/2014/main" id="{E2B3C83D-AFF5-4B6A-B126-DBC01DB8804B}"/>
            </a:ext>
          </a:extLst>
        </xdr:cNvPr>
        <xdr:cNvSpPr txBox="1"/>
      </xdr:nvSpPr>
      <xdr:spPr>
        <a:xfrm>
          <a:off x="1641484" y="1072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55262</xdr:rowOff>
    </xdr:from>
    <xdr:ext cx="405111" cy="259045"/>
    <xdr:sp macro="" textlink="">
      <xdr:nvSpPr>
        <xdr:cNvPr id="208" name="n_4mainValue【体育館・プール】&#10;有形固定資産減価償却率">
          <a:extLst>
            <a:ext uri="{FF2B5EF4-FFF2-40B4-BE49-F238E27FC236}">
              <a16:creationId xmlns:a16="http://schemas.microsoft.com/office/drawing/2014/main" id="{636DC906-45E3-4208-B37B-A0BCA653A4B8}"/>
            </a:ext>
          </a:extLst>
        </xdr:cNvPr>
        <xdr:cNvSpPr txBox="1"/>
      </xdr:nvSpPr>
      <xdr:spPr>
        <a:xfrm>
          <a:off x="855354"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B939A271-0DE3-43CE-B330-5C1FF7D4F292}"/>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A0FA84CE-FAD3-4DD9-B4AB-9026E0AE48B5}"/>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B3EF9C9D-6925-4EA9-AC46-299FD9DEE8B7}"/>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EF94B71D-58EE-48AD-B903-121E59D71378}"/>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F3E18339-EB2A-4FEE-98EB-F8A93D657969}"/>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D6009CEC-3A1E-463E-B834-F0CC506C0BF5}"/>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B503B620-D270-4F1C-A41E-0CC76D434C86}"/>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93483B80-D1BA-466C-8497-651D268C015A}"/>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E7B59547-55B6-41E2-AEC5-DEF624C6F61F}"/>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6FCA098C-5196-439D-8AA4-B82265FEB687}"/>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6C7D8005-1D24-4BEC-9030-661F43B9E56E}"/>
            </a:ext>
          </a:extLst>
        </xdr:cNvPr>
        <xdr:cNvCxnSpPr/>
      </xdr:nvCxnSpPr>
      <xdr:spPr>
        <a:xfrm>
          <a:off x="5960110" y="1110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a:extLst>
            <a:ext uri="{FF2B5EF4-FFF2-40B4-BE49-F238E27FC236}">
              <a16:creationId xmlns:a16="http://schemas.microsoft.com/office/drawing/2014/main" id="{F324905E-8CF7-4636-98AE-547B3BBCF163}"/>
            </a:ext>
          </a:extLst>
        </xdr:cNvPr>
        <xdr:cNvSpPr txBox="1"/>
      </xdr:nvSpPr>
      <xdr:spPr>
        <a:xfrm>
          <a:off x="552722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8CE6D3C1-9F8E-4BDE-87D2-5CC000024C40}"/>
            </a:ext>
          </a:extLst>
        </xdr:cNvPr>
        <xdr:cNvCxnSpPr/>
      </xdr:nvCxnSpPr>
      <xdr:spPr>
        <a:xfrm>
          <a:off x="5960110" y="1077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a:extLst>
            <a:ext uri="{FF2B5EF4-FFF2-40B4-BE49-F238E27FC236}">
              <a16:creationId xmlns:a16="http://schemas.microsoft.com/office/drawing/2014/main" id="{9DDE9035-F2EE-4386-A781-3971AB45A7D6}"/>
            </a:ext>
          </a:extLst>
        </xdr:cNvPr>
        <xdr:cNvSpPr txBox="1"/>
      </xdr:nvSpPr>
      <xdr:spPr>
        <a:xfrm>
          <a:off x="5527221"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CD30F5BB-D094-45CB-B94B-C01CABCC7E1A}"/>
            </a:ext>
          </a:extLst>
        </xdr:cNvPr>
        <xdr:cNvCxnSpPr/>
      </xdr:nvCxnSpPr>
      <xdr:spPr>
        <a:xfrm>
          <a:off x="5960110" y="1045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a:extLst>
            <a:ext uri="{FF2B5EF4-FFF2-40B4-BE49-F238E27FC236}">
              <a16:creationId xmlns:a16="http://schemas.microsoft.com/office/drawing/2014/main" id="{81185668-98CC-48AC-AAED-BF6C2CD4A7F2}"/>
            </a:ext>
          </a:extLst>
        </xdr:cNvPr>
        <xdr:cNvSpPr txBox="1"/>
      </xdr:nvSpPr>
      <xdr:spPr>
        <a:xfrm>
          <a:off x="5527221"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265965D1-7AF0-4AD9-A32F-5041655ACBBF}"/>
            </a:ext>
          </a:extLst>
        </xdr:cNvPr>
        <xdr:cNvCxnSpPr/>
      </xdr:nvCxnSpPr>
      <xdr:spPr>
        <a:xfrm>
          <a:off x="5960110" y="1012562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a:extLst>
            <a:ext uri="{FF2B5EF4-FFF2-40B4-BE49-F238E27FC236}">
              <a16:creationId xmlns:a16="http://schemas.microsoft.com/office/drawing/2014/main" id="{C84AAAED-9BCB-4DDE-A608-3EA257AEBA1C}"/>
            </a:ext>
          </a:extLst>
        </xdr:cNvPr>
        <xdr:cNvSpPr txBox="1"/>
      </xdr:nvSpPr>
      <xdr:spPr>
        <a:xfrm>
          <a:off x="55272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4FED967D-99EB-44D6-B18A-50EF2274728E}"/>
            </a:ext>
          </a:extLst>
        </xdr:cNvPr>
        <xdr:cNvCxnSpPr/>
      </xdr:nvCxnSpPr>
      <xdr:spPr>
        <a:xfrm>
          <a:off x="5960110" y="979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a:extLst>
            <a:ext uri="{FF2B5EF4-FFF2-40B4-BE49-F238E27FC236}">
              <a16:creationId xmlns:a16="http://schemas.microsoft.com/office/drawing/2014/main" id="{E7EAA95A-427A-4FCF-8A08-FADC9F1C5520}"/>
            </a:ext>
          </a:extLst>
        </xdr:cNvPr>
        <xdr:cNvSpPr txBox="1"/>
      </xdr:nvSpPr>
      <xdr:spPr>
        <a:xfrm>
          <a:off x="5527221"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67EE001D-13E4-493F-8794-55CC9424C669}"/>
            </a:ext>
          </a:extLst>
        </xdr:cNvPr>
        <xdr:cNvCxnSpPr/>
      </xdr:nvCxnSpPr>
      <xdr:spPr>
        <a:xfrm>
          <a:off x="5960110" y="947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a:extLst>
            <a:ext uri="{FF2B5EF4-FFF2-40B4-BE49-F238E27FC236}">
              <a16:creationId xmlns:a16="http://schemas.microsoft.com/office/drawing/2014/main" id="{CF8455FC-1C74-4346-B8A7-8E386288A477}"/>
            </a:ext>
          </a:extLst>
        </xdr:cNvPr>
        <xdr:cNvSpPr txBox="1"/>
      </xdr:nvSpPr>
      <xdr:spPr>
        <a:xfrm>
          <a:off x="5527221"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5DD793F9-1151-4463-BD5D-5D5B2534E7D7}"/>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id="{1D97BDDE-408E-43EC-BAC1-B8282685E08E}"/>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738A9028-B38F-4F15-8675-B00E7D179B9A}"/>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27759</xdr:rowOff>
    </xdr:from>
    <xdr:to>
      <xdr:col>54</xdr:col>
      <xdr:colOff>189865</xdr:colOff>
      <xdr:row>63</xdr:row>
      <xdr:rowOff>102870</xdr:rowOff>
    </xdr:to>
    <xdr:cxnSp macro="">
      <xdr:nvCxnSpPr>
        <xdr:cNvPr id="234" name="直線コネクタ 233">
          <a:extLst>
            <a:ext uri="{FF2B5EF4-FFF2-40B4-BE49-F238E27FC236}">
              <a16:creationId xmlns:a16="http://schemas.microsoft.com/office/drawing/2014/main" id="{59215A00-5423-47AC-B248-5022209DB75D}"/>
            </a:ext>
          </a:extLst>
        </xdr:cNvPr>
        <xdr:cNvCxnSpPr/>
      </xdr:nvCxnSpPr>
      <xdr:spPr>
        <a:xfrm flipV="1">
          <a:off x="9429115" y="9627054"/>
          <a:ext cx="0" cy="1275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106697</xdr:rowOff>
    </xdr:from>
    <xdr:ext cx="469744" cy="259045"/>
    <xdr:sp macro="" textlink="">
      <xdr:nvSpPr>
        <xdr:cNvPr id="235" name="【体育館・プール】&#10;一人当たり面積最小値テキスト">
          <a:extLst>
            <a:ext uri="{FF2B5EF4-FFF2-40B4-BE49-F238E27FC236}">
              <a16:creationId xmlns:a16="http://schemas.microsoft.com/office/drawing/2014/main" id="{8DCBB0B8-1893-43EE-9019-704CC761F102}"/>
            </a:ext>
          </a:extLst>
        </xdr:cNvPr>
        <xdr:cNvSpPr txBox="1"/>
      </xdr:nvSpPr>
      <xdr:spPr>
        <a:xfrm>
          <a:off x="9467850" y="1090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102870</xdr:rowOff>
    </xdr:from>
    <xdr:to>
      <xdr:col>55</xdr:col>
      <xdr:colOff>88900</xdr:colOff>
      <xdr:row>63</xdr:row>
      <xdr:rowOff>102870</xdr:rowOff>
    </xdr:to>
    <xdr:cxnSp macro="">
      <xdr:nvCxnSpPr>
        <xdr:cNvPr id="236" name="直線コネクタ 235">
          <a:extLst>
            <a:ext uri="{FF2B5EF4-FFF2-40B4-BE49-F238E27FC236}">
              <a16:creationId xmlns:a16="http://schemas.microsoft.com/office/drawing/2014/main" id="{3F106DC6-B8F2-409B-96C2-91BCA15F0B76}"/>
            </a:ext>
          </a:extLst>
        </xdr:cNvPr>
        <xdr:cNvCxnSpPr/>
      </xdr:nvCxnSpPr>
      <xdr:spPr>
        <a:xfrm>
          <a:off x="9356090" y="1090231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145886</xdr:rowOff>
    </xdr:from>
    <xdr:ext cx="469744" cy="259045"/>
    <xdr:sp macro="" textlink="">
      <xdr:nvSpPr>
        <xdr:cNvPr id="237" name="【体育館・プール】&#10;一人当たり面積最大値テキスト">
          <a:extLst>
            <a:ext uri="{FF2B5EF4-FFF2-40B4-BE49-F238E27FC236}">
              <a16:creationId xmlns:a16="http://schemas.microsoft.com/office/drawing/2014/main" id="{F2328AD1-114A-44AE-891C-17EA38AED83B}"/>
            </a:ext>
          </a:extLst>
        </xdr:cNvPr>
        <xdr:cNvSpPr txBox="1"/>
      </xdr:nvSpPr>
      <xdr:spPr>
        <a:xfrm>
          <a:off x="9467850" y="9402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27759</xdr:rowOff>
    </xdr:from>
    <xdr:to>
      <xdr:col>55</xdr:col>
      <xdr:colOff>88900</xdr:colOff>
      <xdr:row>56</xdr:row>
      <xdr:rowOff>27759</xdr:rowOff>
    </xdr:to>
    <xdr:cxnSp macro="">
      <xdr:nvCxnSpPr>
        <xdr:cNvPr id="238" name="直線コネクタ 237">
          <a:extLst>
            <a:ext uri="{FF2B5EF4-FFF2-40B4-BE49-F238E27FC236}">
              <a16:creationId xmlns:a16="http://schemas.microsoft.com/office/drawing/2014/main" id="{CC53393B-46F1-4DC9-9965-67C792C3C134}"/>
            </a:ext>
          </a:extLst>
        </xdr:cNvPr>
        <xdr:cNvCxnSpPr/>
      </xdr:nvCxnSpPr>
      <xdr:spPr>
        <a:xfrm>
          <a:off x="9356090" y="962705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9633</xdr:rowOff>
    </xdr:from>
    <xdr:ext cx="469744" cy="259045"/>
    <xdr:sp macro="" textlink="">
      <xdr:nvSpPr>
        <xdr:cNvPr id="239" name="【体育館・プール】&#10;一人当たり面積平均値テキスト">
          <a:extLst>
            <a:ext uri="{FF2B5EF4-FFF2-40B4-BE49-F238E27FC236}">
              <a16:creationId xmlns:a16="http://schemas.microsoft.com/office/drawing/2014/main" id="{97D5F9E3-26C9-46AE-A65C-3B1FA2A14719}"/>
            </a:ext>
          </a:extLst>
        </xdr:cNvPr>
        <xdr:cNvSpPr txBox="1"/>
      </xdr:nvSpPr>
      <xdr:spPr>
        <a:xfrm>
          <a:off x="9467850" y="10298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158206</xdr:rowOff>
    </xdr:from>
    <xdr:to>
      <xdr:col>55</xdr:col>
      <xdr:colOff>50800</xdr:colOff>
      <xdr:row>61</xdr:row>
      <xdr:rowOff>88356</xdr:rowOff>
    </xdr:to>
    <xdr:sp macro="" textlink="">
      <xdr:nvSpPr>
        <xdr:cNvPr id="240" name="フローチャート: 判断 239">
          <a:extLst>
            <a:ext uri="{FF2B5EF4-FFF2-40B4-BE49-F238E27FC236}">
              <a16:creationId xmlns:a16="http://schemas.microsoft.com/office/drawing/2014/main" id="{4BF287B3-5FC3-4475-B91B-5C432827EF40}"/>
            </a:ext>
          </a:extLst>
        </xdr:cNvPr>
        <xdr:cNvSpPr/>
      </xdr:nvSpPr>
      <xdr:spPr>
        <a:xfrm>
          <a:off x="9394190" y="10447111"/>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154940</xdr:rowOff>
    </xdr:from>
    <xdr:to>
      <xdr:col>50</xdr:col>
      <xdr:colOff>165100</xdr:colOff>
      <xdr:row>61</xdr:row>
      <xdr:rowOff>85090</xdr:rowOff>
    </xdr:to>
    <xdr:sp macro="" textlink="">
      <xdr:nvSpPr>
        <xdr:cNvPr id="241" name="フローチャート: 判断 240">
          <a:extLst>
            <a:ext uri="{FF2B5EF4-FFF2-40B4-BE49-F238E27FC236}">
              <a16:creationId xmlns:a16="http://schemas.microsoft.com/office/drawing/2014/main" id="{0F21B49A-9E68-4B51-90DC-3C9031B7491E}"/>
            </a:ext>
          </a:extLst>
        </xdr:cNvPr>
        <xdr:cNvSpPr/>
      </xdr:nvSpPr>
      <xdr:spPr>
        <a:xfrm>
          <a:off x="8632190" y="1044194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14515</xdr:rowOff>
    </xdr:from>
    <xdr:to>
      <xdr:col>46</xdr:col>
      <xdr:colOff>38100</xdr:colOff>
      <xdr:row>61</xdr:row>
      <xdr:rowOff>116115</xdr:rowOff>
    </xdr:to>
    <xdr:sp macro="" textlink="">
      <xdr:nvSpPr>
        <xdr:cNvPr id="242" name="フローチャート: 判断 241">
          <a:extLst>
            <a:ext uri="{FF2B5EF4-FFF2-40B4-BE49-F238E27FC236}">
              <a16:creationId xmlns:a16="http://schemas.microsoft.com/office/drawing/2014/main" id="{EC8A12B9-756D-4466-96B2-74065C51333F}"/>
            </a:ext>
          </a:extLst>
        </xdr:cNvPr>
        <xdr:cNvSpPr/>
      </xdr:nvSpPr>
      <xdr:spPr>
        <a:xfrm>
          <a:off x="7846060" y="104767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168003</xdr:rowOff>
    </xdr:from>
    <xdr:to>
      <xdr:col>41</xdr:col>
      <xdr:colOff>101600</xdr:colOff>
      <xdr:row>61</xdr:row>
      <xdr:rowOff>98153</xdr:rowOff>
    </xdr:to>
    <xdr:sp macro="" textlink="">
      <xdr:nvSpPr>
        <xdr:cNvPr id="243" name="フローチャート: 判断 242">
          <a:extLst>
            <a:ext uri="{FF2B5EF4-FFF2-40B4-BE49-F238E27FC236}">
              <a16:creationId xmlns:a16="http://schemas.microsoft.com/office/drawing/2014/main" id="{954842CE-D6DF-4AA9-AA1A-9D38DBE7BFBE}"/>
            </a:ext>
          </a:extLst>
        </xdr:cNvPr>
        <xdr:cNvSpPr/>
      </xdr:nvSpPr>
      <xdr:spPr>
        <a:xfrm>
          <a:off x="7029450" y="10458813"/>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34109</xdr:rowOff>
    </xdr:from>
    <xdr:to>
      <xdr:col>36</xdr:col>
      <xdr:colOff>165100</xdr:colOff>
      <xdr:row>61</xdr:row>
      <xdr:rowOff>135709</xdr:rowOff>
    </xdr:to>
    <xdr:sp macro="" textlink="">
      <xdr:nvSpPr>
        <xdr:cNvPr id="244" name="フローチャート: 判断 243">
          <a:extLst>
            <a:ext uri="{FF2B5EF4-FFF2-40B4-BE49-F238E27FC236}">
              <a16:creationId xmlns:a16="http://schemas.microsoft.com/office/drawing/2014/main" id="{9289884D-05D6-464B-820C-704ECCB783FF}"/>
            </a:ext>
          </a:extLst>
        </xdr:cNvPr>
        <xdr:cNvSpPr/>
      </xdr:nvSpPr>
      <xdr:spPr>
        <a:xfrm>
          <a:off x="6231890" y="10490654"/>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3011451-E1A7-45C5-A1AB-97FB773424B2}"/>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C1265921-1778-4E81-A535-8FF8E46BB612}"/>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FD944B2E-0FD9-4E5C-89C9-54A36778922D}"/>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DBED71D7-CB06-488F-98B0-3F2CC1CD0195}"/>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D42EA2A7-59C5-490C-A525-3132AF577AA2}"/>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250" name="楕円 249">
          <a:extLst>
            <a:ext uri="{FF2B5EF4-FFF2-40B4-BE49-F238E27FC236}">
              <a16:creationId xmlns:a16="http://schemas.microsoft.com/office/drawing/2014/main" id="{D531FF65-B8A0-4475-90EF-0514272C6969}"/>
            </a:ext>
          </a:extLst>
        </xdr:cNvPr>
        <xdr:cNvSpPr/>
      </xdr:nvSpPr>
      <xdr:spPr>
        <a:xfrm>
          <a:off x="9394190" y="1051433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30497</xdr:rowOff>
    </xdr:from>
    <xdr:ext cx="469744" cy="259045"/>
    <xdr:sp macro="" textlink="">
      <xdr:nvSpPr>
        <xdr:cNvPr id="251" name="【体育館・プール】&#10;一人当たり面積該当値テキスト">
          <a:extLst>
            <a:ext uri="{FF2B5EF4-FFF2-40B4-BE49-F238E27FC236}">
              <a16:creationId xmlns:a16="http://schemas.microsoft.com/office/drawing/2014/main" id="{F1CC6CB1-A0B1-423A-95E4-313297F2FB9A}"/>
            </a:ext>
          </a:extLst>
        </xdr:cNvPr>
        <xdr:cNvSpPr txBox="1"/>
      </xdr:nvSpPr>
      <xdr:spPr>
        <a:xfrm>
          <a:off x="9467850" y="1048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56969</xdr:rowOff>
    </xdr:from>
    <xdr:to>
      <xdr:col>50</xdr:col>
      <xdr:colOff>165100</xdr:colOff>
      <xdr:row>61</xdr:row>
      <xdr:rowOff>158569</xdr:rowOff>
    </xdr:to>
    <xdr:sp macro="" textlink="">
      <xdr:nvSpPr>
        <xdr:cNvPr id="252" name="楕円 251">
          <a:extLst>
            <a:ext uri="{FF2B5EF4-FFF2-40B4-BE49-F238E27FC236}">
              <a16:creationId xmlns:a16="http://schemas.microsoft.com/office/drawing/2014/main" id="{389DE0EE-0B32-4695-947D-C2D37964B3BF}"/>
            </a:ext>
          </a:extLst>
        </xdr:cNvPr>
        <xdr:cNvSpPr/>
      </xdr:nvSpPr>
      <xdr:spPr>
        <a:xfrm>
          <a:off x="8632190" y="10519229"/>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102870</xdr:rowOff>
    </xdr:from>
    <xdr:to>
      <xdr:col>55</xdr:col>
      <xdr:colOff>0</xdr:colOff>
      <xdr:row>61</xdr:row>
      <xdr:rowOff>107769</xdr:rowOff>
    </xdr:to>
    <xdr:cxnSp macro="">
      <xdr:nvCxnSpPr>
        <xdr:cNvPr id="253" name="直線コネクタ 252">
          <a:extLst>
            <a:ext uri="{FF2B5EF4-FFF2-40B4-BE49-F238E27FC236}">
              <a16:creationId xmlns:a16="http://schemas.microsoft.com/office/drawing/2014/main" id="{2FEA7FFA-DD1F-47EC-ACD2-4087DC68A3C7}"/>
            </a:ext>
          </a:extLst>
        </xdr:cNvPr>
        <xdr:cNvCxnSpPr/>
      </xdr:nvCxnSpPr>
      <xdr:spPr>
        <a:xfrm flipV="1">
          <a:off x="8686800" y="10559415"/>
          <a:ext cx="74295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66766</xdr:rowOff>
    </xdr:from>
    <xdr:to>
      <xdr:col>46</xdr:col>
      <xdr:colOff>38100</xdr:colOff>
      <xdr:row>61</xdr:row>
      <xdr:rowOff>168366</xdr:rowOff>
    </xdr:to>
    <xdr:sp macro="" textlink="">
      <xdr:nvSpPr>
        <xdr:cNvPr id="254" name="楕円 253">
          <a:extLst>
            <a:ext uri="{FF2B5EF4-FFF2-40B4-BE49-F238E27FC236}">
              <a16:creationId xmlns:a16="http://schemas.microsoft.com/office/drawing/2014/main" id="{EE41A8A4-C2F0-4435-BDB2-A7485CF6DE98}"/>
            </a:ext>
          </a:extLst>
        </xdr:cNvPr>
        <xdr:cNvSpPr/>
      </xdr:nvSpPr>
      <xdr:spPr>
        <a:xfrm>
          <a:off x="7846060" y="10523311"/>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107769</xdr:rowOff>
    </xdr:from>
    <xdr:to>
      <xdr:col>50</xdr:col>
      <xdr:colOff>114300</xdr:colOff>
      <xdr:row>61</xdr:row>
      <xdr:rowOff>117566</xdr:rowOff>
    </xdr:to>
    <xdr:cxnSp macro="">
      <xdr:nvCxnSpPr>
        <xdr:cNvPr id="255" name="直線コネクタ 254">
          <a:extLst>
            <a:ext uri="{FF2B5EF4-FFF2-40B4-BE49-F238E27FC236}">
              <a16:creationId xmlns:a16="http://schemas.microsoft.com/office/drawing/2014/main" id="{7FD2437B-C62A-4799-A7B8-42B7C26840F3}"/>
            </a:ext>
          </a:extLst>
        </xdr:cNvPr>
        <xdr:cNvCxnSpPr/>
      </xdr:nvCxnSpPr>
      <xdr:spPr>
        <a:xfrm flipV="1">
          <a:off x="7889240" y="10564314"/>
          <a:ext cx="797560" cy="1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73297</xdr:rowOff>
    </xdr:from>
    <xdr:to>
      <xdr:col>41</xdr:col>
      <xdr:colOff>101600</xdr:colOff>
      <xdr:row>62</xdr:row>
      <xdr:rowOff>3447</xdr:rowOff>
    </xdr:to>
    <xdr:sp macro="" textlink="">
      <xdr:nvSpPr>
        <xdr:cNvPr id="256" name="楕円 255">
          <a:extLst>
            <a:ext uri="{FF2B5EF4-FFF2-40B4-BE49-F238E27FC236}">
              <a16:creationId xmlns:a16="http://schemas.microsoft.com/office/drawing/2014/main" id="{39680B70-68C5-49D6-8543-3A4A933BE9DF}"/>
            </a:ext>
          </a:extLst>
        </xdr:cNvPr>
        <xdr:cNvSpPr/>
      </xdr:nvSpPr>
      <xdr:spPr>
        <a:xfrm>
          <a:off x="7029450" y="1053174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117566</xdr:rowOff>
    </xdr:from>
    <xdr:to>
      <xdr:col>45</xdr:col>
      <xdr:colOff>177800</xdr:colOff>
      <xdr:row>61</xdr:row>
      <xdr:rowOff>124097</xdr:rowOff>
    </xdr:to>
    <xdr:cxnSp macro="">
      <xdr:nvCxnSpPr>
        <xdr:cNvPr id="257" name="直線コネクタ 256">
          <a:extLst>
            <a:ext uri="{FF2B5EF4-FFF2-40B4-BE49-F238E27FC236}">
              <a16:creationId xmlns:a16="http://schemas.microsoft.com/office/drawing/2014/main" id="{6F2F74A4-09E9-424A-B15E-233CCE61F7D5}"/>
            </a:ext>
          </a:extLst>
        </xdr:cNvPr>
        <xdr:cNvCxnSpPr/>
      </xdr:nvCxnSpPr>
      <xdr:spPr>
        <a:xfrm flipV="1">
          <a:off x="7084060" y="10576016"/>
          <a:ext cx="80518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81462</xdr:rowOff>
    </xdr:from>
    <xdr:to>
      <xdr:col>36</xdr:col>
      <xdr:colOff>165100</xdr:colOff>
      <xdr:row>62</xdr:row>
      <xdr:rowOff>11612</xdr:rowOff>
    </xdr:to>
    <xdr:sp macro="" textlink="">
      <xdr:nvSpPr>
        <xdr:cNvPr id="258" name="楕円 257">
          <a:extLst>
            <a:ext uri="{FF2B5EF4-FFF2-40B4-BE49-F238E27FC236}">
              <a16:creationId xmlns:a16="http://schemas.microsoft.com/office/drawing/2014/main" id="{5711F31C-45D3-4BDE-9050-559C432A7E28}"/>
            </a:ext>
          </a:extLst>
        </xdr:cNvPr>
        <xdr:cNvSpPr/>
      </xdr:nvSpPr>
      <xdr:spPr>
        <a:xfrm>
          <a:off x="6231890" y="1054181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124097</xdr:rowOff>
    </xdr:from>
    <xdr:to>
      <xdr:col>41</xdr:col>
      <xdr:colOff>50800</xdr:colOff>
      <xdr:row>61</xdr:row>
      <xdr:rowOff>132262</xdr:rowOff>
    </xdr:to>
    <xdr:cxnSp macro="">
      <xdr:nvCxnSpPr>
        <xdr:cNvPr id="259" name="直線コネクタ 258">
          <a:extLst>
            <a:ext uri="{FF2B5EF4-FFF2-40B4-BE49-F238E27FC236}">
              <a16:creationId xmlns:a16="http://schemas.microsoft.com/office/drawing/2014/main" id="{8305F75B-5B78-4ADA-B3C6-A7D50373521E}"/>
            </a:ext>
          </a:extLst>
        </xdr:cNvPr>
        <xdr:cNvCxnSpPr/>
      </xdr:nvCxnSpPr>
      <xdr:spPr>
        <a:xfrm flipV="1">
          <a:off x="6286500" y="10584452"/>
          <a:ext cx="797560" cy="1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101617</xdr:rowOff>
    </xdr:from>
    <xdr:ext cx="469744" cy="259045"/>
    <xdr:sp macro="" textlink="">
      <xdr:nvSpPr>
        <xdr:cNvPr id="260" name="n_1aveValue【体育館・プール】&#10;一人当たり面積">
          <a:extLst>
            <a:ext uri="{FF2B5EF4-FFF2-40B4-BE49-F238E27FC236}">
              <a16:creationId xmlns:a16="http://schemas.microsoft.com/office/drawing/2014/main" id="{2326D8C6-1BB7-4210-810A-322350E63FCC}"/>
            </a:ext>
          </a:extLst>
        </xdr:cNvPr>
        <xdr:cNvSpPr txBox="1"/>
      </xdr:nvSpPr>
      <xdr:spPr>
        <a:xfrm>
          <a:off x="8454467" y="1021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132642</xdr:rowOff>
    </xdr:from>
    <xdr:ext cx="469744" cy="259045"/>
    <xdr:sp macro="" textlink="">
      <xdr:nvSpPr>
        <xdr:cNvPr id="261" name="n_2aveValue【体育館・プール】&#10;一人当たり面積">
          <a:extLst>
            <a:ext uri="{FF2B5EF4-FFF2-40B4-BE49-F238E27FC236}">
              <a16:creationId xmlns:a16="http://schemas.microsoft.com/office/drawing/2014/main" id="{C4D196EC-D9FC-4A74-A2ED-29DE0DD87C48}"/>
            </a:ext>
          </a:extLst>
        </xdr:cNvPr>
        <xdr:cNvSpPr txBox="1"/>
      </xdr:nvSpPr>
      <xdr:spPr>
        <a:xfrm>
          <a:off x="7673417" y="1025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114680</xdr:rowOff>
    </xdr:from>
    <xdr:ext cx="469744" cy="259045"/>
    <xdr:sp macro="" textlink="">
      <xdr:nvSpPr>
        <xdr:cNvPr id="262" name="n_3aveValue【体育館・プール】&#10;一人当たり面積">
          <a:extLst>
            <a:ext uri="{FF2B5EF4-FFF2-40B4-BE49-F238E27FC236}">
              <a16:creationId xmlns:a16="http://schemas.microsoft.com/office/drawing/2014/main" id="{48B7BEA9-6F6D-4A72-A931-6EEE96008713}"/>
            </a:ext>
          </a:extLst>
        </xdr:cNvPr>
        <xdr:cNvSpPr txBox="1"/>
      </xdr:nvSpPr>
      <xdr:spPr>
        <a:xfrm>
          <a:off x="6866332" y="102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152236</xdr:rowOff>
    </xdr:from>
    <xdr:ext cx="469744" cy="259045"/>
    <xdr:sp macro="" textlink="">
      <xdr:nvSpPr>
        <xdr:cNvPr id="263" name="n_4aveValue【体育館・プール】&#10;一人当たり面積">
          <a:extLst>
            <a:ext uri="{FF2B5EF4-FFF2-40B4-BE49-F238E27FC236}">
              <a16:creationId xmlns:a16="http://schemas.microsoft.com/office/drawing/2014/main" id="{B70E0F30-80A6-4480-A671-9635752DD145}"/>
            </a:ext>
          </a:extLst>
        </xdr:cNvPr>
        <xdr:cNvSpPr txBox="1"/>
      </xdr:nvSpPr>
      <xdr:spPr>
        <a:xfrm>
          <a:off x="6068772" y="1026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149696</xdr:rowOff>
    </xdr:from>
    <xdr:ext cx="469744" cy="259045"/>
    <xdr:sp macro="" textlink="">
      <xdr:nvSpPr>
        <xdr:cNvPr id="264" name="n_1mainValue【体育館・プール】&#10;一人当たり面積">
          <a:extLst>
            <a:ext uri="{FF2B5EF4-FFF2-40B4-BE49-F238E27FC236}">
              <a16:creationId xmlns:a16="http://schemas.microsoft.com/office/drawing/2014/main" id="{2F28C34C-9B91-425E-BD95-47999132F1B0}"/>
            </a:ext>
          </a:extLst>
        </xdr:cNvPr>
        <xdr:cNvSpPr txBox="1"/>
      </xdr:nvSpPr>
      <xdr:spPr>
        <a:xfrm>
          <a:off x="8454467" y="1060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159493</xdr:rowOff>
    </xdr:from>
    <xdr:ext cx="469744" cy="259045"/>
    <xdr:sp macro="" textlink="">
      <xdr:nvSpPr>
        <xdr:cNvPr id="265" name="n_2mainValue【体育館・プール】&#10;一人当たり面積">
          <a:extLst>
            <a:ext uri="{FF2B5EF4-FFF2-40B4-BE49-F238E27FC236}">
              <a16:creationId xmlns:a16="http://schemas.microsoft.com/office/drawing/2014/main" id="{EBB9FC94-3128-4E25-982F-0965D2BA7397}"/>
            </a:ext>
          </a:extLst>
        </xdr:cNvPr>
        <xdr:cNvSpPr txBox="1"/>
      </xdr:nvSpPr>
      <xdr:spPr>
        <a:xfrm>
          <a:off x="7673417" y="1061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166024</xdr:rowOff>
    </xdr:from>
    <xdr:ext cx="469744" cy="259045"/>
    <xdr:sp macro="" textlink="">
      <xdr:nvSpPr>
        <xdr:cNvPr id="266" name="n_3mainValue【体育館・プール】&#10;一人当たり面積">
          <a:extLst>
            <a:ext uri="{FF2B5EF4-FFF2-40B4-BE49-F238E27FC236}">
              <a16:creationId xmlns:a16="http://schemas.microsoft.com/office/drawing/2014/main" id="{D404D31B-B267-4B93-9CE3-A5324F78C5BE}"/>
            </a:ext>
          </a:extLst>
        </xdr:cNvPr>
        <xdr:cNvSpPr txBox="1"/>
      </xdr:nvSpPr>
      <xdr:spPr>
        <a:xfrm>
          <a:off x="6866332" y="1062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2739</xdr:rowOff>
    </xdr:from>
    <xdr:ext cx="469744" cy="259045"/>
    <xdr:sp macro="" textlink="">
      <xdr:nvSpPr>
        <xdr:cNvPr id="267" name="n_4mainValue【体育館・プール】&#10;一人当たり面積">
          <a:extLst>
            <a:ext uri="{FF2B5EF4-FFF2-40B4-BE49-F238E27FC236}">
              <a16:creationId xmlns:a16="http://schemas.microsoft.com/office/drawing/2014/main" id="{DFAD6A45-35A1-4F50-91C2-8D8FBF3331BD}"/>
            </a:ext>
          </a:extLst>
        </xdr:cNvPr>
        <xdr:cNvSpPr txBox="1"/>
      </xdr:nvSpPr>
      <xdr:spPr>
        <a:xfrm>
          <a:off x="6068772" y="1063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9C061D48-4F21-45AA-B9C0-6AE5B4E3A3C0}"/>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A6B1CAAB-FC24-40C3-87EF-D457E24F0784}"/>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2B9A5C28-AFFC-4F7C-A2A9-5B56BA1809A3}"/>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23131A49-8E19-4F59-83AC-74969D64FF42}"/>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8C0B0246-13D9-4E23-83F0-694497D2F8D8}"/>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9FA67220-B8B1-45D8-8C89-A707C59A8578}"/>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260F77F1-0047-4156-A9AA-47702349749B}"/>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1F51D244-34E2-4A7D-B625-C3CED26FF51B}"/>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E8232D30-D0EB-4AEE-B557-EAADBA01FCCC}"/>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43F61147-658E-460A-9184-4A2559D25A3E}"/>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D0AEC251-B9EE-4615-BFED-9DD6B151DA39}"/>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9" name="直線コネクタ 278">
          <a:extLst>
            <a:ext uri="{FF2B5EF4-FFF2-40B4-BE49-F238E27FC236}">
              <a16:creationId xmlns:a16="http://schemas.microsoft.com/office/drawing/2014/main" id="{A1BACC87-6C06-4801-9BE4-B4C41E16FBC3}"/>
            </a:ext>
          </a:extLst>
        </xdr:cNvPr>
        <xdr:cNvCxnSpPr/>
      </xdr:nvCxnSpPr>
      <xdr:spPr>
        <a:xfrm>
          <a:off x="6858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80" name="テキスト ボックス 279">
          <a:extLst>
            <a:ext uri="{FF2B5EF4-FFF2-40B4-BE49-F238E27FC236}">
              <a16:creationId xmlns:a16="http://schemas.microsoft.com/office/drawing/2014/main" id="{7C8950BE-DD4F-4365-A445-2739FA791C76}"/>
            </a:ext>
          </a:extLst>
        </xdr:cNvPr>
        <xdr:cNvSpPr txBox="1"/>
      </xdr:nvSpPr>
      <xdr:spPr>
        <a:xfrm>
          <a:off x="2738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1" name="直線コネクタ 280">
          <a:extLst>
            <a:ext uri="{FF2B5EF4-FFF2-40B4-BE49-F238E27FC236}">
              <a16:creationId xmlns:a16="http://schemas.microsoft.com/office/drawing/2014/main" id="{CF36207B-BC5B-4CBE-BEC3-B3064A2A10BB}"/>
            </a:ext>
          </a:extLst>
        </xdr:cNvPr>
        <xdr:cNvCxnSpPr/>
      </xdr:nvCxnSpPr>
      <xdr:spPr>
        <a:xfrm>
          <a:off x="6858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2" name="テキスト ボックス 281">
          <a:extLst>
            <a:ext uri="{FF2B5EF4-FFF2-40B4-BE49-F238E27FC236}">
              <a16:creationId xmlns:a16="http://schemas.microsoft.com/office/drawing/2014/main" id="{6D483C79-E14F-4E11-9E62-CAE73C1AA385}"/>
            </a:ext>
          </a:extLst>
        </xdr:cNvPr>
        <xdr:cNvSpPr txBox="1"/>
      </xdr:nvSpPr>
      <xdr:spPr>
        <a:xfrm>
          <a:off x="343701" y="1418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3" name="直線コネクタ 282">
          <a:extLst>
            <a:ext uri="{FF2B5EF4-FFF2-40B4-BE49-F238E27FC236}">
              <a16:creationId xmlns:a16="http://schemas.microsoft.com/office/drawing/2014/main" id="{4C61BA13-070B-402C-AAA1-6C4455F7E470}"/>
            </a:ext>
          </a:extLst>
        </xdr:cNvPr>
        <xdr:cNvCxnSpPr/>
      </xdr:nvCxnSpPr>
      <xdr:spPr>
        <a:xfrm>
          <a:off x="6858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4" name="テキスト ボックス 283">
          <a:extLst>
            <a:ext uri="{FF2B5EF4-FFF2-40B4-BE49-F238E27FC236}">
              <a16:creationId xmlns:a16="http://schemas.microsoft.com/office/drawing/2014/main" id="{381B52DA-4DD0-4E25-88FD-56CBD6F7DDAA}"/>
            </a:ext>
          </a:extLst>
        </xdr:cNvPr>
        <xdr:cNvSpPr txBox="1"/>
      </xdr:nvSpPr>
      <xdr:spPr>
        <a:xfrm>
          <a:off x="343701" y="1372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5" name="直線コネクタ 284">
          <a:extLst>
            <a:ext uri="{FF2B5EF4-FFF2-40B4-BE49-F238E27FC236}">
              <a16:creationId xmlns:a16="http://schemas.microsoft.com/office/drawing/2014/main" id="{DCD7CCA8-C0B7-4776-B4B9-C5A6C468E852}"/>
            </a:ext>
          </a:extLst>
        </xdr:cNvPr>
        <xdr:cNvCxnSpPr/>
      </xdr:nvCxnSpPr>
      <xdr:spPr>
        <a:xfrm>
          <a:off x="6858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6" name="テキスト ボックス 285">
          <a:extLst>
            <a:ext uri="{FF2B5EF4-FFF2-40B4-BE49-F238E27FC236}">
              <a16:creationId xmlns:a16="http://schemas.microsoft.com/office/drawing/2014/main" id="{01DD883D-E779-4FDB-BEA7-9FDDA6565611}"/>
            </a:ext>
          </a:extLst>
        </xdr:cNvPr>
        <xdr:cNvSpPr txBox="1"/>
      </xdr:nvSpPr>
      <xdr:spPr>
        <a:xfrm>
          <a:off x="343701" y="1326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777FB1B-8EE2-4353-BD1E-7ADED2AC2839}"/>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a:extLst>
            <a:ext uri="{FF2B5EF4-FFF2-40B4-BE49-F238E27FC236}">
              <a16:creationId xmlns:a16="http://schemas.microsoft.com/office/drawing/2014/main" id="{770B174C-57DE-4CDA-96C0-627BC5441935}"/>
            </a:ext>
          </a:extLst>
        </xdr:cNvPr>
        <xdr:cNvSpPr txBox="1"/>
      </xdr:nvSpPr>
      <xdr:spPr>
        <a:xfrm>
          <a:off x="343701" y="1281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43E18F6F-676B-418C-AEB7-6E89193108C4}"/>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22098</xdr:rowOff>
    </xdr:from>
    <xdr:to>
      <xdr:col>24</xdr:col>
      <xdr:colOff>62865</xdr:colOff>
      <xdr:row>85</xdr:row>
      <xdr:rowOff>150113</xdr:rowOff>
    </xdr:to>
    <xdr:cxnSp macro="">
      <xdr:nvCxnSpPr>
        <xdr:cNvPr id="290" name="直線コネクタ 289">
          <a:extLst>
            <a:ext uri="{FF2B5EF4-FFF2-40B4-BE49-F238E27FC236}">
              <a16:creationId xmlns:a16="http://schemas.microsoft.com/office/drawing/2014/main" id="{8DF1FED6-0F61-4F2B-BBE6-7DC7004633C1}"/>
            </a:ext>
          </a:extLst>
        </xdr:cNvPr>
        <xdr:cNvCxnSpPr/>
      </xdr:nvCxnSpPr>
      <xdr:spPr>
        <a:xfrm flipV="1">
          <a:off x="4173855" y="13562838"/>
          <a:ext cx="0" cy="116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153940</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1823422F-B77E-4CCB-9600-C672B2D8937B}"/>
            </a:ext>
          </a:extLst>
        </xdr:cNvPr>
        <xdr:cNvSpPr txBox="1"/>
      </xdr:nvSpPr>
      <xdr:spPr>
        <a:xfrm>
          <a:off x="4212590" y="14727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150113</xdr:rowOff>
    </xdr:from>
    <xdr:to>
      <xdr:col>24</xdr:col>
      <xdr:colOff>152400</xdr:colOff>
      <xdr:row>85</xdr:row>
      <xdr:rowOff>150113</xdr:rowOff>
    </xdr:to>
    <xdr:cxnSp macro="">
      <xdr:nvCxnSpPr>
        <xdr:cNvPr id="292" name="直線コネクタ 291">
          <a:extLst>
            <a:ext uri="{FF2B5EF4-FFF2-40B4-BE49-F238E27FC236}">
              <a16:creationId xmlns:a16="http://schemas.microsoft.com/office/drawing/2014/main" id="{B365827A-F190-4908-8364-DE22ED3790D9}"/>
            </a:ext>
          </a:extLst>
        </xdr:cNvPr>
        <xdr:cNvCxnSpPr/>
      </xdr:nvCxnSpPr>
      <xdr:spPr>
        <a:xfrm>
          <a:off x="4112260" y="147233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140225</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39675492-021D-4E72-8753-5966D9135166}"/>
            </a:ext>
          </a:extLst>
        </xdr:cNvPr>
        <xdr:cNvSpPr txBox="1"/>
      </xdr:nvSpPr>
      <xdr:spPr>
        <a:xfrm>
          <a:off x="4212590" y="13338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22098</xdr:rowOff>
    </xdr:from>
    <xdr:to>
      <xdr:col>24</xdr:col>
      <xdr:colOff>152400</xdr:colOff>
      <xdr:row>79</xdr:row>
      <xdr:rowOff>22098</xdr:rowOff>
    </xdr:to>
    <xdr:cxnSp macro="">
      <xdr:nvCxnSpPr>
        <xdr:cNvPr id="294" name="直線コネクタ 293">
          <a:extLst>
            <a:ext uri="{FF2B5EF4-FFF2-40B4-BE49-F238E27FC236}">
              <a16:creationId xmlns:a16="http://schemas.microsoft.com/office/drawing/2014/main" id="{29467542-D788-46D8-9AA4-D33B35B27C66}"/>
            </a:ext>
          </a:extLst>
        </xdr:cNvPr>
        <xdr:cNvCxnSpPr/>
      </xdr:nvCxnSpPr>
      <xdr:spPr>
        <a:xfrm>
          <a:off x="4112260" y="13562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241236F6-48B6-4ABE-A247-5B779FC54F23}"/>
            </a:ext>
          </a:extLst>
        </xdr:cNvPr>
        <xdr:cNvSpPr txBox="1"/>
      </xdr:nvSpPr>
      <xdr:spPr>
        <a:xfrm>
          <a:off x="4212590" y="13954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6" name="フローチャート: 判断 295">
          <a:extLst>
            <a:ext uri="{FF2B5EF4-FFF2-40B4-BE49-F238E27FC236}">
              <a16:creationId xmlns:a16="http://schemas.microsoft.com/office/drawing/2014/main" id="{AC135DC0-7854-4A94-828C-F44E3876E18B}"/>
            </a:ext>
          </a:extLst>
        </xdr:cNvPr>
        <xdr:cNvSpPr/>
      </xdr:nvSpPr>
      <xdr:spPr>
        <a:xfrm>
          <a:off x="4131310" y="139814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42163</xdr:rowOff>
    </xdr:from>
    <xdr:to>
      <xdr:col>20</xdr:col>
      <xdr:colOff>38100</xdr:colOff>
      <xdr:row>81</xdr:row>
      <xdr:rowOff>143763</xdr:rowOff>
    </xdr:to>
    <xdr:sp macro="" textlink="">
      <xdr:nvSpPr>
        <xdr:cNvPr id="297" name="フローチャート: 判断 296">
          <a:extLst>
            <a:ext uri="{FF2B5EF4-FFF2-40B4-BE49-F238E27FC236}">
              <a16:creationId xmlns:a16="http://schemas.microsoft.com/office/drawing/2014/main" id="{ACD8BA31-4AAD-4F64-8AF4-41CCE34ADA88}"/>
            </a:ext>
          </a:extLst>
        </xdr:cNvPr>
        <xdr:cNvSpPr/>
      </xdr:nvSpPr>
      <xdr:spPr>
        <a:xfrm>
          <a:off x="3388360" y="139315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42163</xdr:rowOff>
    </xdr:from>
    <xdr:to>
      <xdr:col>15</xdr:col>
      <xdr:colOff>101600</xdr:colOff>
      <xdr:row>81</xdr:row>
      <xdr:rowOff>143763</xdr:rowOff>
    </xdr:to>
    <xdr:sp macro="" textlink="">
      <xdr:nvSpPr>
        <xdr:cNvPr id="298" name="フローチャート: 判断 297">
          <a:extLst>
            <a:ext uri="{FF2B5EF4-FFF2-40B4-BE49-F238E27FC236}">
              <a16:creationId xmlns:a16="http://schemas.microsoft.com/office/drawing/2014/main" id="{83DA13CE-BD3E-49E7-AF52-3F72126ABAAF}"/>
            </a:ext>
          </a:extLst>
        </xdr:cNvPr>
        <xdr:cNvSpPr/>
      </xdr:nvSpPr>
      <xdr:spPr>
        <a:xfrm>
          <a:off x="2571750" y="1393151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28448</xdr:rowOff>
    </xdr:from>
    <xdr:to>
      <xdr:col>10</xdr:col>
      <xdr:colOff>165100</xdr:colOff>
      <xdr:row>81</xdr:row>
      <xdr:rowOff>130048</xdr:rowOff>
    </xdr:to>
    <xdr:sp macro="" textlink="">
      <xdr:nvSpPr>
        <xdr:cNvPr id="299" name="フローチャート: 判断 298">
          <a:extLst>
            <a:ext uri="{FF2B5EF4-FFF2-40B4-BE49-F238E27FC236}">
              <a16:creationId xmlns:a16="http://schemas.microsoft.com/office/drawing/2014/main" id="{65076358-32B1-4A4E-BA1B-38398D70C669}"/>
            </a:ext>
          </a:extLst>
        </xdr:cNvPr>
        <xdr:cNvSpPr/>
      </xdr:nvSpPr>
      <xdr:spPr>
        <a:xfrm>
          <a:off x="1774190" y="13913993"/>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158750</xdr:rowOff>
    </xdr:from>
    <xdr:to>
      <xdr:col>6</xdr:col>
      <xdr:colOff>38100</xdr:colOff>
      <xdr:row>81</xdr:row>
      <xdr:rowOff>88900</xdr:rowOff>
    </xdr:to>
    <xdr:sp macro="" textlink="">
      <xdr:nvSpPr>
        <xdr:cNvPr id="300" name="フローチャート: 判断 299">
          <a:extLst>
            <a:ext uri="{FF2B5EF4-FFF2-40B4-BE49-F238E27FC236}">
              <a16:creationId xmlns:a16="http://schemas.microsoft.com/office/drawing/2014/main" id="{412ACAF3-CCD0-49FA-847E-E32E938014DE}"/>
            </a:ext>
          </a:extLst>
        </xdr:cNvPr>
        <xdr:cNvSpPr/>
      </xdr:nvSpPr>
      <xdr:spPr>
        <a:xfrm>
          <a:off x="988060" y="1387665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85F28F7-B138-47BB-A7FB-CC607AF662E9}"/>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FCF84C8-FD0C-4D1F-B065-94AC648DF9EE}"/>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D240FC5-1D0A-4429-A1F8-2190BC2E0E0A}"/>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F91CC76-A032-4C50-A160-E8C854F11B94}"/>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A4D5AC70-768C-4DF6-86A8-736BA12E2B11}"/>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33020</xdr:rowOff>
    </xdr:from>
    <xdr:to>
      <xdr:col>24</xdr:col>
      <xdr:colOff>114300</xdr:colOff>
      <xdr:row>80</xdr:row>
      <xdr:rowOff>134620</xdr:rowOff>
    </xdr:to>
    <xdr:sp macro="" textlink="">
      <xdr:nvSpPr>
        <xdr:cNvPr id="306" name="楕円 305">
          <a:extLst>
            <a:ext uri="{FF2B5EF4-FFF2-40B4-BE49-F238E27FC236}">
              <a16:creationId xmlns:a16="http://schemas.microsoft.com/office/drawing/2014/main" id="{5ED4BB24-88EE-4382-9DB4-22F375226D78}"/>
            </a:ext>
          </a:extLst>
        </xdr:cNvPr>
        <xdr:cNvSpPr/>
      </xdr:nvSpPr>
      <xdr:spPr>
        <a:xfrm>
          <a:off x="4131310" y="1374711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55897</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CAF00508-5AC6-47B6-B53D-9A289491D42D}"/>
            </a:ext>
          </a:extLst>
        </xdr:cNvPr>
        <xdr:cNvSpPr txBox="1"/>
      </xdr:nvSpPr>
      <xdr:spPr>
        <a:xfrm>
          <a:off x="4212590"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156463</xdr:rowOff>
    </xdr:from>
    <xdr:to>
      <xdr:col>20</xdr:col>
      <xdr:colOff>38100</xdr:colOff>
      <xdr:row>80</xdr:row>
      <xdr:rowOff>86613</xdr:rowOff>
    </xdr:to>
    <xdr:sp macro="" textlink="">
      <xdr:nvSpPr>
        <xdr:cNvPr id="308" name="楕円 307">
          <a:extLst>
            <a:ext uri="{FF2B5EF4-FFF2-40B4-BE49-F238E27FC236}">
              <a16:creationId xmlns:a16="http://schemas.microsoft.com/office/drawing/2014/main" id="{B3AA57A3-C56F-43BF-95E6-B9DE637D4590}"/>
            </a:ext>
          </a:extLst>
        </xdr:cNvPr>
        <xdr:cNvSpPr/>
      </xdr:nvSpPr>
      <xdr:spPr>
        <a:xfrm>
          <a:off x="3388360" y="137029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35813</xdr:rowOff>
    </xdr:from>
    <xdr:to>
      <xdr:col>24</xdr:col>
      <xdr:colOff>63500</xdr:colOff>
      <xdr:row>80</xdr:row>
      <xdr:rowOff>83820</xdr:rowOff>
    </xdr:to>
    <xdr:cxnSp macro="">
      <xdr:nvCxnSpPr>
        <xdr:cNvPr id="309" name="直線コネクタ 308">
          <a:extLst>
            <a:ext uri="{FF2B5EF4-FFF2-40B4-BE49-F238E27FC236}">
              <a16:creationId xmlns:a16="http://schemas.microsoft.com/office/drawing/2014/main" id="{10BF025F-677F-4295-B416-A3E5D013ADC5}"/>
            </a:ext>
          </a:extLst>
        </xdr:cNvPr>
        <xdr:cNvCxnSpPr/>
      </xdr:nvCxnSpPr>
      <xdr:spPr>
        <a:xfrm>
          <a:off x="3431540" y="13751813"/>
          <a:ext cx="742950" cy="4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7874</xdr:rowOff>
    </xdr:from>
    <xdr:to>
      <xdr:col>15</xdr:col>
      <xdr:colOff>101600</xdr:colOff>
      <xdr:row>80</xdr:row>
      <xdr:rowOff>109474</xdr:rowOff>
    </xdr:to>
    <xdr:sp macro="" textlink="">
      <xdr:nvSpPr>
        <xdr:cNvPr id="310" name="楕円 309">
          <a:extLst>
            <a:ext uri="{FF2B5EF4-FFF2-40B4-BE49-F238E27FC236}">
              <a16:creationId xmlns:a16="http://schemas.microsoft.com/office/drawing/2014/main" id="{2449DA8D-1813-429E-B0E6-5E030324F3D7}"/>
            </a:ext>
          </a:extLst>
        </xdr:cNvPr>
        <xdr:cNvSpPr/>
      </xdr:nvSpPr>
      <xdr:spPr>
        <a:xfrm>
          <a:off x="2571750" y="1372577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35813</xdr:rowOff>
    </xdr:from>
    <xdr:to>
      <xdr:col>19</xdr:col>
      <xdr:colOff>177800</xdr:colOff>
      <xdr:row>80</xdr:row>
      <xdr:rowOff>58674</xdr:rowOff>
    </xdr:to>
    <xdr:cxnSp macro="">
      <xdr:nvCxnSpPr>
        <xdr:cNvPr id="311" name="直線コネクタ 310">
          <a:extLst>
            <a:ext uri="{FF2B5EF4-FFF2-40B4-BE49-F238E27FC236}">
              <a16:creationId xmlns:a16="http://schemas.microsoft.com/office/drawing/2014/main" id="{699683FC-2DF3-448F-9BE9-204E10C19AE8}"/>
            </a:ext>
          </a:extLst>
        </xdr:cNvPr>
        <xdr:cNvCxnSpPr/>
      </xdr:nvCxnSpPr>
      <xdr:spPr>
        <a:xfrm flipV="1">
          <a:off x="2626360" y="13751813"/>
          <a:ext cx="80518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131318</xdr:rowOff>
    </xdr:from>
    <xdr:to>
      <xdr:col>10</xdr:col>
      <xdr:colOff>165100</xdr:colOff>
      <xdr:row>80</xdr:row>
      <xdr:rowOff>61468</xdr:rowOff>
    </xdr:to>
    <xdr:sp macro="" textlink="">
      <xdr:nvSpPr>
        <xdr:cNvPr id="312" name="楕円 311">
          <a:extLst>
            <a:ext uri="{FF2B5EF4-FFF2-40B4-BE49-F238E27FC236}">
              <a16:creationId xmlns:a16="http://schemas.microsoft.com/office/drawing/2014/main" id="{4CBAAF73-2B8D-415B-8B93-8C5DEFEB54A6}"/>
            </a:ext>
          </a:extLst>
        </xdr:cNvPr>
        <xdr:cNvSpPr/>
      </xdr:nvSpPr>
      <xdr:spPr>
        <a:xfrm>
          <a:off x="1774190" y="13679678"/>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10668</xdr:rowOff>
    </xdr:from>
    <xdr:to>
      <xdr:col>15</xdr:col>
      <xdr:colOff>50800</xdr:colOff>
      <xdr:row>80</xdr:row>
      <xdr:rowOff>58674</xdr:rowOff>
    </xdr:to>
    <xdr:cxnSp macro="">
      <xdr:nvCxnSpPr>
        <xdr:cNvPr id="313" name="直線コネクタ 312">
          <a:extLst>
            <a:ext uri="{FF2B5EF4-FFF2-40B4-BE49-F238E27FC236}">
              <a16:creationId xmlns:a16="http://schemas.microsoft.com/office/drawing/2014/main" id="{F597DE18-C068-4334-B55A-8846DF2992DC}"/>
            </a:ext>
          </a:extLst>
        </xdr:cNvPr>
        <xdr:cNvCxnSpPr/>
      </xdr:nvCxnSpPr>
      <xdr:spPr>
        <a:xfrm>
          <a:off x="1828800" y="13728573"/>
          <a:ext cx="79756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81026</xdr:rowOff>
    </xdr:from>
    <xdr:to>
      <xdr:col>6</xdr:col>
      <xdr:colOff>38100</xdr:colOff>
      <xdr:row>80</xdr:row>
      <xdr:rowOff>11176</xdr:rowOff>
    </xdr:to>
    <xdr:sp macro="" textlink="">
      <xdr:nvSpPr>
        <xdr:cNvPr id="314" name="楕円 313">
          <a:extLst>
            <a:ext uri="{FF2B5EF4-FFF2-40B4-BE49-F238E27FC236}">
              <a16:creationId xmlns:a16="http://schemas.microsoft.com/office/drawing/2014/main" id="{496058F7-2B56-48EA-9E44-6B1301F890A3}"/>
            </a:ext>
          </a:extLst>
        </xdr:cNvPr>
        <xdr:cNvSpPr/>
      </xdr:nvSpPr>
      <xdr:spPr>
        <a:xfrm>
          <a:off x="988060" y="136274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131826</xdr:rowOff>
    </xdr:from>
    <xdr:to>
      <xdr:col>10</xdr:col>
      <xdr:colOff>114300</xdr:colOff>
      <xdr:row>80</xdr:row>
      <xdr:rowOff>10668</xdr:rowOff>
    </xdr:to>
    <xdr:cxnSp macro="">
      <xdr:nvCxnSpPr>
        <xdr:cNvPr id="315" name="直線コネクタ 314">
          <a:extLst>
            <a:ext uri="{FF2B5EF4-FFF2-40B4-BE49-F238E27FC236}">
              <a16:creationId xmlns:a16="http://schemas.microsoft.com/office/drawing/2014/main" id="{BBD91415-3694-4088-A496-F0AA408FF9A2}"/>
            </a:ext>
          </a:extLst>
        </xdr:cNvPr>
        <xdr:cNvCxnSpPr/>
      </xdr:nvCxnSpPr>
      <xdr:spPr>
        <a:xfrm>
          <a:off x="1031240" y="13680186"/>
          <a:ext cx="79756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134890</xdr:rowOff>
    </xdr:from>
    <xdr:ext cx="405111" cy="259045"/>
    <xdr:sp macro="" textlink="">
      <xdr:nvSpPr>
        <xdr:cNvPr id="316" name="n_1aveValue【福祉施設】&#10;有形固定資産減価償却率">
          <a:extLst>
            <a:ext uri="{FF2B5EF4-FFF2-40B4-BE49-F238E27FC236}">
              <a16:creationId xmlns:a16="http://schemas.microsoft.com/office/drawing/2014/main" id="{28B65D81-2FD8-4786-8110-B39A15822CCA}"/>
            </a:ext>
          </a:extLst>
        </xdr:cNvPr>
        <xdr:cNvSpPr txBox="1"/>
      </xdr:nvSpPr>
      <xdr:spPr>
        <a:xfrm>
          <a:off x="3239144" y="14018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134890</xdr:rowOff>
    </xdr:from>
    <xdr:ext cx="405111" cy="259045"/>
    <xdr:sp macro="" textlink="">
      <xdr:nvSpPr>
        <xdr:cNvPr id="317" name="n_2aveValue【福祉施設】&#10;有形固定資産減価償却率">
          <a:extLst>
            <a:ext uri="{FF2B5EF4-FFF2-40B4-BE49-F238E27FC236}">
              <a16:creationId xmlns:a16="http://schemas.microsoft.com/office/drawing/2014/main" id="{AC2B0593-51D3-40DA-8E20-25AAFF98DC85}"/>
            </a:ext>
          </a:extLst>
        </xdr:cNvPr>
        <xdr:cNvSpPr txBox="1"/>
      </xdr:nvSpPr>
      <xdr:spPr>
        <a:xfrm>
          <a:off x="2439044" y="14018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121175</xdr:rowOff>
    </xdr:from>
    <xdr:ext cx="405111" cy="259045"/>
    <xdr:sp macro="" textlink="">
      <xdr:nvSpPr>
        <xdr:cNvPr id="318" name="n_3aveValue【福祉施設】&#10;有形固定資産減価償却率">
          <a:extLst>
            <a:ext uri="{FF2B5EF4-FFF2-40B4-BE49-F238E27FC236}">
              <a16:creationId xmlns:a16="http://schemas.microsoft.com/office/drawing/2014/main" id="{85B39F2E-CBD3-419A-9770-776F8571764C}"/>
            </a:ext>
          </a:extLst>
        </xdr:cNvPr>
        <xdr:cNvSpPr txBox="1"/>
      </xdr:nvSpPr>
      <xdr:spPr>
        <a:xfrm>
          <a:off x="1641484" y="14010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80027</xdr:rowOff>
    </xdr:from>
    <xdr:ext cx="405111" cy="259045"/>
    <xdr:sp macro="" textlink="">
      <xdr:nvSpPr>
        <xdr:cNvPr id="319" name="n_4aveValue【福祉施設】&#10;有形固定資産減価償却率">
          <a:extLst>
            <a:ext uri="{FF2B5EF4-FFF2-40B4-BE49-F238E27FC236}">
              <a16:creationId xmlns:a16="http://schemas.microsoft.com/office/drawing/2014/main" id="{04ADAF79-3D0A-41B1-85C6-DC2F7CA61136}"/>
            </a:ext>
          </a:extLst>
        </xdr:cNvPr>
        <xdr:cNvSpPr txBox="1"/>
      </xdr:nvSpPr>
      <xdr:spPr>
        <a:xfrm>
          <a:off x="855354" y="1396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103140</xdr:rowOff>
    </xdr:from>
    <xdr:ext cx="405111" cy="259045"/>
    <xdr:sp macro="" textlink="">
      <xdr:nvSpPr>
        <xdr:cNvPr id="320" name="n_1mainValue【福祉施設】&#10;有形固定資産減価償却率">
          <a:extLst>
            <a:ext uri="{FF2B5EF4-FFF2-40B4-BE49-F238E27FC236}">
              <a16:creationId xmlns:a16="http://schemas.microsoft.com/office/drawing/2014/main" id="{0F6CF9B7-85DD-4113-B8F4-06528E92DEDE}"/>
            </a:ext>
          </a:extLst>
        </xdr:cNvPr>
        <xdr:cNvSpPr txBox="1"/>
      </xdr:nvSpPr>
      <xdr:spPr>
        <a:xfrm>
          <a:off x="3239144" y="1347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126001</xdr:rowOff>
    </xdr:from>
    <xdr:ext cx="405111" cy="259045"/>
    <xdr:sp macro="" textlink="">
      <xdr:nvSpPr>
        <xdr:cNvPr id="321" name="n_2mainValue【福祉施設】&#10;有形固定資産減価償却率">
          <a:extLst>
            <a:ext uri="{FF2B5EF4-FFF2-40B4-BE49-F238E27FC236}">
              <a16:creationId xmlns:a16="http://schemas.microsoft.com/office/drawing/2014/main" id="{66286B3A-5D3C-4C5E-8389-97005C350E2F}"/>
            </a:ext>
          </a:extLst>
        </xdr:cNvPr>
        <xdr:cNvSpPr txBox="1"/>
      </xdr:nvSpPr>
      <xdr:spPr>
        <a:xfrm>
          <a:off x="2439044" y="1350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77995</xdr:rowOff>
    </xdr:from>
    <xdr:ext cx="405111" cy="259045"/>
    <xdr:sp macro="" textlink="">
      <xdr:nvSpPr>
        <xdr:cNvPr id="322" name="n_3mainValue【福祉施設】&#10;有形固定資産減価償却率">
          <a:extLst>
            <a:ext uri="{FF2B5EF4-FFF2-40B4-BE49-F238E27FC236}">
              <a16:creationId xmlns:a16="http://schemas.microsoft.com/office/drawing/2014/main" id="{6F156DE4-B43B-4CFA-9B0B-A912BF30E9E3}"/>
            </a:ext>
          </a:extLst>
        </xdr:cNvPr>
        <xdr:cNvSpPr txBox="1"/>
      </xdr:nvSpPr>
      <xdr:spPr>
        <a:xfrm>
          <a:off x="1641484" y="1345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27703</xdr:rowOff>
    </xdr:from>
    <xdr:ext cx="405111" cy="259045"/>
    <xdr:sp macro="" textlink="">
      <xdr:nvSpPr>
        <xdr:cNvPr id="323" name="n_4mainValue【福祉施設】&#10;有形固定資産減価償却率">
          <a:extLst>
            <a:ext uri="{FF2B5EF4-FFF2-40B4-BE49-F238E27FC236}">
              <a16:creationId xmlns:a16="http://schemas.microsoft.com/office/drawing/2014/main" id="{6CD25006-CC72-4C03-80AD-705DD509A226}"/>
            </a:ext>
          </a:extLst>
        </xdr:cNvPr>
        <xdr:cNvSpPr txBox="1"/>
      </xdr:nvSpPr>
      <xdr:spPr>
        <a:xfrm>
          <a:off x="855354" y="13398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C48D1255-C935-40EF-8DC8-BAC3F9344EFA}"/>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6AFAF119-3FEA-416C-B5F5-D3625A5153BD}"/>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BEBF2EE3-CFEC-4EF6-B29A-A9A5440874A6}"/>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B22A3FE0-2260-4FAD-AB0E-D4D38D4882EE}"/>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E4BE81E0-A7AE-4C33-AF50-2A42B08252CE}"/>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B967EE0A-408F-4564-BA56-14F7D0793E27}"/>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140AFE34-EE20-42F4-B65F-5D673E58DB86}"/>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BC0AAF1F-666C-4B5E-A56E-129B2C2CC11F}"/>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97FEDD72-A2A8-4FD0-961D-F0B2EEA18A98}"/>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F8BC1CC-EEA4-444A-B96C-5E99B9A62331}"/>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A1017D77-916C-4383-98FF-9B2D6335A68F}"/>
            </a:ext>
          </a:extLst>
        </xdr:cNvPr>
        <xdr:cNvCxnSpPr/>
      </xdr:nvCxnSpPr>
      <xdr:spPr>
        <a:xfrm>
          <a:off x="5960110" y="149172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2413E97C-1B0C-4758-9A88-D6A7D07F01EE}"/>
            </a:ext>
          </a:extLst>
        </xdr:cNvPr>
        <xdr:cNvSpPr txBox="1"/>
      </xdr:nvSpPr>
      <xdr:spPr>
        <a:xfrm>
          <a:off x="552722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AF0C524F-F89F-4188-8B2F-F0C3A13047C4}"/>
            </a:ext>
          </a:extLst>
        </xdr:cNvPr>
        <xdr:cNvCxnSpPr/>
      </xdr:nvCxnSpPr>
      <xdr:spPr>
        <a:xfrm>
          <a:off x="5960110" y="1459066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6C6FAB3F-B327-49C8-B792-5C4081C8038E}"/>
            </a:ext>
          </a:extLst>
        </xdr:cNvPr>
        <xdr:cNvSpPr txBox="1"/>
      </xdr:nvSpPr>
      <xdr:spPr>
        <a:xfrm>
          <a:off x="5527221"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60E4A25F-90BE-47E8-AACB-4EB77B1AEF2C}"/>
            </a:ext>
          </a:extLst>
        </xdr:cNvPr>
        <xdr:cNvCxnSpPr/>
      </xdr:nvCxnSpPr>
      <xdr:spPr>
        <a:xfrm>
          <a:off x="5960110" y="1425838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41AFBD0D-2D59-4F61-9301-236FD8011B7A}"/>
            </a:ext>
          </a:extLst>
        </xdr:cNvPr>
        <xdr:cNvSpPr txBox="1"/>
      </xdr:nvSpPr>
      <xdr:spPr>
        <a:xfrm>
          <a:off x="5527221"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22A3EA0B-4659-4D01-BD7A-9DA19944E77C}"/>
            </a:ext>
          </a:extLst>
        </xdr:cNvPr>
        <xdr:cNvCxnSpPr/>
      </xdr:nvCxnSpPr>
      <xdr:spPr>
        <a:xfrm>
          <a:off x="5960110" y="13935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970AD443-22C7-403A-A7A2-D1F1FCBD1FC3}"/>
            </a:ext>
          </a:extLst>
        </xdr:cNvPr>
        <xdr:cNvSpPr txBox="1"/>
      </xdr:nvSpPr>
      <xdr:spPr>
        <a:xfrm>
          <a:off x="55272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8999BEE8-C66A-46EF-B234-160533C135C4}"/>
            </a:ext>
          </a:extLst>
        </xdr:cNvPr>
        <xdr:cNvCxnSpPr/>
      </xdr:nvCxnSpPr>
      <xdr:spPr>
        <a:xfrm>
          <a:off x="5960110" y="1360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40650742-D752-49E0-8C3E-17F667138D44}"/>
            </a:ext>
          </a:extLst>
        </xdr:cNvPr>
        <xdr:cNvSpPr txBox="1"/>
      </xdr:nvSpPr>
      <xdr:spPr>
        <a:xfrm>
          <a:off x="5527221" y="1346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3A43AA48-4CA6-494E-A9DA-85ECB5EE0D11}"/>
            </a:ext>
          </a:extLst>
        </xdr:cNvPr>
        <xdr:cNvCxnSpPr/>
      </xdr:nvCxnSpPr>
      <xdr:spPr>
        <a:xfrm>
          <a:off x="5960110" y="1328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141869EA-CEA4-4AD6-A236-8DDCC2D8DCE1}"/>
            </a:ext>
          </a:extLst>
        </xdr:cNvPr>
        <xdr:cNvSpPr txBox="1"/>
      </xdr:nvSpPr>
      <xdr:spPr>
        <a:xfrm>
          <a:off x="5527221" y="1313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466CCD99-E812-45F7-B9F8-51963C7D9DDD}"/>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4A3FBB9C-A37B-4B53-84B3-867AF18B4518}"/>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8B2EE699-F842-4EBB-94A7-684D1A1A752E}"/>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116477</xdr:rowOff>
    </xdr:from>
    <xdr:to>
      <xdr:col>54</xdr:col>
      <xdr:colOff>189865</xdr:colOff>
      <xdr:row>86</xdr:row>
      <xdr:rowOff>139337</xdr:rowOff>
    </xdr:to>
    <xdr:cxnSp macro="">
      <xdr:nvCxnSpPr>
        <xdr:cNvPr id="349" name="直線コネクタ 348">
          <a:extLst>
            <a:ext uri="{FF2B5EF4-FFF2-40B4-BE49-F238E27FC236}">
              <a16:creationId xmlns:a16="http://schemas.microsoft.com/office/drawing/2014/main" id="{599063AD-4C12-4F1A-A26B-6AF154658E7B}"/>
            </a:ext>
          </a:extLst>
        </xdr:cNvPr>
        <xdr:cNvCxnSpPr/>
      </xdr:nvCxnSpPr>
      <xdr:spPr>
        <a:xfrm flipV="1">
          <a:off x="9429115" y="13489577"/>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143164</xdr:rowOff>
    </xdr:from>
    <xdr:ext cx="469744" cy="259045"/>
    <xdr:sp macro="" textlink="">
      <xdr:nvSpPr>
        <xdr:cNvPr id="350" name="【福祉施設】&#10;一人当たり面積最小値テキスト">
          <a:extLst>
            <a:ext uri="{FF2B5EF4-FFF2-40B4-BE49-F238E27FC236}">
              <a16:creationId xmlns:a16="http://schemas.microsoft.com/office/drawing/2014/main" id="{456D606C-5A57-4E44-BA63-F34D55CBAE44}"/>
            </a:ext>
          </a:extLst>
        </xdr:cNvPr>
        <xdr:cNvSpPr txBox="1"/>
      </xdr:nvSpPr>
      <xdr:spPr>
        <a:xfrm>
          <a:off x="9467850" y="1488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139337</xdr:rowOff>
    </xdr:from>
    <xdr:to>
      <xdr:col>55</xdr:col>
      <xdr:colOff>88900</xdr:colOff>
      <xdr:row>86</xdr:row>
      <xdr:rowOff>139337</xdr:rowOff>
    </xdr:to>
    <xdr:cxnSp macro="">
      <xdr:nvCxnSpPr>
        <xdr:cNvPr id="351" name="直線コネクタ 350">
          <a:extLst>
            <a:ext uri="{FF2B5EF4-FFF2-40B4-BE49-F238E27FC236}">
              <a16:creationId xmlns:a16="http://schemas.microsoft.com/office/drawing/2014/main" id="{FA3DA264-6AC8-4408-B28D-59491B891D31}"/>
            </a:ext>
          </a:extLst>
        </xdr:cNvPr>
        <xdr:cNvCxnSpPr/>
      </xdr:nvCxnSpPr>
      <xdr:spPr>
        <a:xfrm>
          <a:off x="9356090" y="1488022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63154</xdr:rowOff>
    </xdr:from>
    <xdr:ext cx="469744" cy="259045"/>
    <xdr:sp macro="" textlink="">
      <xdr:nvSpPr>
        <xdr:cNvPr id="352" name="【福祉施設】&#10;一人当たり面積最大値テキスト">
          <a:extLst>
            <a:ext uri="{FF2B5EF4-FFF2-40B4-BE49-F238E27FC236}">
              <a16:creationId xmlns:a16="http://schemas.microsoft.com/office/drawing/2014/main" id="{95D8F984-D955-4B1F-9E18-105488AA5DA3}"/>
            </a:ext>
          </a:extLst>
        </xdr:cNvPr>
        <xdr:cNvSpPr txBox="1"/>
      </xdr:nvSpPr>
      <xdr:spPr>
        <a:xfrm>
          <a:off x="9467850" y="1326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116477</xdr:rowOff>
    </xdr:from>
    <xdr:to>
      <xdr:col>55</xdr:col>
      <xdr:colOff>88900</xdr:colOff>
      <xdr:row>78</xdr:row>
      <xdr:rowOff>116477</xdr:rowOff>
    </xdr:to>
    <xdr:cxnSp macro="">
      <xdr:nvCxnSpPr>
        <xdr:cNvPr id="353" name="直線コネクタ 352">
          <a:extLst>
            <a:ext uri="{FF2B5EF4-FFF2-40B4-BE49-F238E27FC236}">
              <a16:creationId xmlns:a16="http://schemas.microsoft.com/office/drawing/2014/main" id="{05442E8E-598A-4DFF-BAF3-928D5BFE9573}"/>
            </a:ext>
          </a:extLst>
        </xdr:cNvPr>
        <xdr:cNvCxnSpPr/>
      </xdr:nvCxnSpPr>
      <xdr:spPr>
        <a:xfrm>
          <a:off x="9356090" y="1348957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59163</xdr:rowOff>
    </xdr:from>
    <xdr:ext cx="469744" cy="259045"/>
    <xdr:sp macro="" textlink="">
      <xdr:nvSpPr>
        <xdr:cNvPr id="354" name="【福祉施設】&#10;一人当たり面積平均値テキスト">
          <a:extLst>
            <a:ext uri="{FF2B5EF4-FFF2-40B4-BE49-F238E27FC236}">
              <a16:creationId xmlns:a16="http://schemas.microsoft.com/office/drawing/2014/main" id="{F7510B82-744F-4D6D-94CA-7E25633299EA}"/>
            </a:ext>
          </a:extLst>
        </xdr:cNvPr>
        <xdr:cNvSpPr txBox="1"/>
      </xdr:nvSpPr>
      <xdr:spPr>
        <a:xfrm>
          <a:off x="9467850" y="142857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36286</xdr:rowOff>
    </xdr:from>
    <xdr:to>
      <xdr:col>55</xdr:col>
      <xdr:colOff>50800</xdr:colOff>
      <xdr:row>84</xdr:row>
      <xdr:rowOff>137886</xdr:rowOff>
    </xdr:to>
    <xdr:sp macro="" textlink="">
      <xdr:nvSpPr>
        <xdr:cNvPr id="355" name="フローチャート: 判断 354">
          <a:extLst>
            <a:ext uri="{FF2B5EF4-FFF2-40B4-BE49-F238E27FC236}">
              <a16:creationId xmlns:a16="http://schemas.microsoft.com/office/drawing/2014/main" id="{9B9A5D81-4566-4F93-B625-ED99409C184A}"/>
            </a:ext>
          </a:extLst>
        </xdr:cNvPr>
        <xdr:cNvSpPr/>
      </xdr:nvSpPr>
      <xdr:spPr>
        <a:xfrm>
          <a:off x="9394190" y="14438086"/>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119562</xdr:rowOff>
    </xdr:from>
    <xdr:to>
      <xdr:col>50</xdr:col>
      <xdr:colOff>165100</xdr:colOff>
      <xdr:row>84</xdr:row>
      <xdr:rowOff>49712</xdr:rowOff>
    </xdr:to>
    <xdr:sp macro="" textlink="">
      <xdr:nvSpPr>
        <xdr:cNvPr id="356" name="フローチャート: 判断 355">
          <a:extLst>
            <a:ext uri="{FF2B5EF4-FFF2-40B4-BE49-F238E27FC236}">
              <a16:creationId xmlns:a16="http://schemas.microsoft.com/office/drawing/2014/main" id="{875D3344-6B32-420D-B87A-337C152C6577}"/>
            </a:ext>
          </a:extLst>
        </xdr:cNvPr>
        <xdr:cNvSpPr/>
      </xdr:nvSpPr>
      <xdr:spPr>
        <a:xfrm>
          <a:off x="8632190" y="1435181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52614</xdr:rowOff>
    </xdr:from>
    <xdr:to>
      <xdr:col>46</xdr:col>
      <xdr:colOff>38100</xdr:colOff>
      <xdr:row>84</xdr:row>
      <xdr:rowOff>154214</xdr:rowOff>
    </xdr:to>
    <xdr:sp macro="" textlink="">
      <xdr:nvSpPr>
        <xdr:cNvPr id="357" name="フローチャート: 判断 356">
          <a:extLst>
            <a:ext uri="{FF2B5EF4-FFF2-40B4-BE49-F238E27FC236}">
              <a16:creationId xmlns:a16="http://schemas.microsoft.com/office/drawing/2014/main" id="{A26CB278-7293-4381-A717-8A14777727FC}"/>
            </a:ext>
          </a:extLst>
        </xdr:cNvPr>
        <xdr:cNvSpPr/>
      </xdr:nvSpPr>
      <xdr:spPr>
        <a:xfrm>
          <a:off x="7846060" y="144582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52614</xdr:rowOff>
    </xdr:from>
    <xdr:to>
      <xdr:col>41</xdr:col>
      <xdr:colOff>101600</xdr:colOff>
      <xdr:row>84</xdr:row>
      <xdr:rowOff>154214</xdr:rowOff>
    </xdr:to>
    <xdr:sp macro="" textlink="">
      <xdr:nvSpPr>
        <xdr:cNvPr id="358" name="フローチャート: 判断 357">
          <a:extLst>
            <a:ext uri="{FF2B5EF4-FFF2-40B4-BE49-F238E27FC236}">
              <a16:creationId xmlns:a16="http://schemas.microsoft.com/office/drawing/2014/main" id="{8457FE97-F09D-49F7-B391-B4CFA5F6026D}"/>
            </a:ext>
          </a:extLst>
        </xdr:cNvPr>
        <xdr:cNvSpPr/>
      </xdr:nvSpPr>
      <xdr:spPr>
        <a:xfrm>
          <a:off x="7029450" y="1445822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75474</xdr:rowOff>
    </xdr:from>
    <xdr:to>
      <xdr:col>36</xdr:col>
      <xdr:colOff>165100</xdr:colOff>
      <xdr:row>85</xdr:row>
      <xdr:rowOff>5624</xdr:rowOff>
    </xdr:to>
    <xdr:sp macro="" textlink="">
      <xdr:nvSpPr>
        <xdr:cNvPr id="359" name="フローチャート: 判断 358">
          <a:extLst>
            <a:ext uri="{FF2B5EF4-FFF2-40B4-BE49-F238E27FC236}">
              <a16:creationId xmlns:a16="http://schemas.microsoft.com/office/drawing/2014/main" id="{CD771462-1B03-4465-BB18-63BCF358F6FB}"/>
            </a:ext>
          </a:extLst>
        </xdr:cNvPr>
        <xdr:cNvSpPr/>
      </xdr:nvSpPr>
      <xdr:spPr>
        <a:xfrm>
          <a:off x="6231890" y="1447727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1787D22E-EFA6-4F76-B8D0-09F5654F7468}"/>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9A845CB2-788D-4811-983B-E17E9A3DED5E}"/>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2FA79169-CF73-4DBE-983C-F9B4FB291A4F}"/>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FC6C51C5-3D10-4C68-8BB7-1DF0703890BF}"/>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1F1974FC-C1D8-4248-9E6B-B312DD89A2BA}"/>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122827</xdr:rowOff>
    </xdr:from>
    <xdr:to>
      <xdr:col>55</xdr:col>
      <xdr:colOff>50800</xdr:colOff>
      <xdr:row>86</xdr:row>
      <xdr:rowOff>52977</xdr:rowOff>
    </xdr:to>
    <xdr:sp macro="" textlink="">
      <xdr:nvSpPr>
        <xdr:cNvPr id="365" name="楕円 364">
          <a:extLst>
            <a:ext uri="{FF2B5EF4-FFF2-40B4-BE49-F238E27FC236}">
              <a16:creationId xmlns:a16="http://schemas.microsoft.com/office/drawing/2014/main" id="{AB2CCE77-96EA-405D-AA07-9C78327A2746}"/>
            </a:ext>
          </a:extLst>
        </xdr:cNvPr>
        <xdr:cNvSpPr/>
      </xdr:nvSpPr>
      <xdr:spPr>
        <a:xfrm>
          <a:off x="9394190" y="14697982"/>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101254</xdr:rowOff>
    </xdr:from>
    <xdr:ext cx="469744" cy="259045"/>
    <xdr:sp macro="" textlink="">
      <xdr:nvSpPr>
        <xdr:cNvPr id="366" name="【福祉施設】&#10;一人当たり面積該当値テキスト">
          <a:extLst>
            <a:ext uri="{FF2B5EF4-FFF2-40B4-BE49-F238E27FC236}">
              <a16:creationId xmlns:a16="http://schemas.microsoft.com/office/drawing/2014/main" id="{A1B67386-F028-4451-846B-D0137814111B}"/>
            </a:ext>
          </a:extLst>
        </xdr:cNvPr>
        <xdr:cNvSpPr txBox="1"/>
      </xdr:nvSpPr>
      <xdr:spPr>
        <a:xfrm>
          <a:off x="9467850" y="146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122827</xdr:rowOff>
    </xdr:from>
    <xdr:to>
      <xdr:col>50</xdr:col>
      <xdr:colOff>165100</xdr:colOff>
      <xdr:row>86</xdr:row>
      <xdr:rowOff>52977</xdr:rowOff>
    </xdr:to>
    <xdr:sp macro="" textlink="">
      <xdr:nvSpPr>
        <xdr:cNvPr id="367" name="楕円 366">
          <a:extLst>
            <a:ext uri="{FF2B5EF4-FFF2-40B4-BE49-F238E27FC236}">
              <a16:creationId xmlns:a16="http://schemas.microsoft.com/office/drawing/2014/main" id="{45287732-D3D9-4944-8AB5-E24CF4836F14}"/>
            </a:ext>
          </a:extLst>
        </xdr:cNvPr>
        <xdr:cNvSpPr/>
      </xdr:nvSpPr>
      <xdr:spPr>
        <a:xfrm>
          <a:off x="8632190" y="1469798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2177</xdr:rowOff>
    </xdr:from>
    <xdr:to>
      <xdr:col>55</xdr:col>
      <xdr:colOff>0</xdr:colOff>
      <xdr:row>86</xdr:row>
      <xdr:rowOff>2177</xdr:rowOff>
    </xdr:to>
    <xdr:cxnSp macro="">
      <xdr:nvCxnSpPr>
        <xdr:cNvPr id="368" name="直線コネクタ 367">
          <a:extLst>
            <a:ext uri="{FF2B5EF4-FFF2-40B4-BE49-F238E27FC236}">
              <a16:creationId xmlns:a16="http://schemas.microsoft.com/office/drawing/2014/main" id="{CB256310-7EDE-472D-B7EC-1F7249EBD300}"/>
            </a:ext>
          </a:extLst>
        </xdr:cNvPr>
        <xdr:cNvCxnSpPr/>
      </xdr:nvCxnSpPr>
      <xdr:spPr>
        <a:xfrm>
          <a:off x="8686800" y="14746877"/>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109764</xdr:rowOff>
    </xdr:from>
    <xdr:to>
      <xdr:col>46</xdr:col>
      <xdr:colOff>38100</xdr:colOff>
      <xdr:row>86</xdr:row>
      <xdr:rowOff>39914</xdr:rowOff>
    </xdr:to>
    <xdr:sp macro="" textlink="">
      <xdr:nvSpPr>
        <xdr:cNvPr id="369" name="楕円 368">
          <a:extLst>
            <a:ext uri="{FF2B5EF4-FFF2-40B4-BE49-F238E27FC236}">
              <a16:creationId xmlns:a16="http://schemas.microsoft.com/office/drawing/2014/main" id="{E5926D20-3C70-4253-B5DF-A46B94ECF5FA}"/>
            </a:ext>
          </a:extLst>
        </xdr:cNvPr>
        <xdr:cNvSpPr/>
      </xdr:nvSpPr>
      <xdr:spPr>
        <a:xfrm>
          <a:off x="7846060" y="1468110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160564</xdr:rowOff>
    </xdr:from>
    <xdr:to>
      <xdr:col>50</xdr:col>
      <xdr:colOff>114300</xdr:colOff>
      <xdr:row>86</xdr:row>
      <xdr:rowOff>2177</xdr:rowOff>
    </xdr:to>
    <xdr:cxnSp macro="">
      <xdr:nvCxnSpPr>
        <xdr:cNvPr id="370" name="直線コネクタ 369">
          <a:extLst>
            <a:ext uri="{FF2B5EF4-FFF2-40B4-BE49-F238E27FC236}">
              <a16:creationId xmlns:a16="http://schemas.microsoft.com/office/drawing/2014/main" id="{22E77129-6D8B-4345-BAB0-84585522431C}"/>
            </a:ext>
          </a:extLst>
        </xdr:cNvPr>
        <xdr:cNvCxnSpPr/>
      </xdr:nvCxnSpPr>
      <xdr:spPr>
        <a:xfrm>
          <a:off x="7889240" y="14735719"/>
          <a:ext cx="797560" cy="1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113030</xdr:rowOff>
    </xdr:from>
    <xdr:to>
      <xdr:col>41</xdr:col>
      <xdr:colOff>101600</xdr:colOff>
      <xdr:row>86</xdr:row>
      <xdr:rowOff>43180</xdr:rowOff>
    </xdr:to>
    <xdr:sp macro="" textlink="">
      <xdr:nvSpPr>
        <xdr:cNvPr id="371" name="楕円 370">
          <a:extLst>
            <a:ext uri="{FF2B5EF4-FFF2-40B4-BE49-F238E27FC236}">
              <a16:creationId xmlns:a16="http://schemas.microsoft.com/office/drawing/2014/main" id="{62621C22-3688-40DA-92A9-E26E9F3F828D}"/>
            </a:ext>
          </a:extLst>
        </xdr:cNvPr>
        <xdr:cNvSpPr/>
      </xdr:nvSpPr>
      <xdr:spPr>
        <a:xfrm>
          <a:off x="7029450" y="146862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160564</xdr:rowOff>
    </xdr:from>
    <xdr:to>
      <xdr:col>45</xdr:col>
      <xdr:colOff>177800</xdr:colOff>
      <xdr:row>85</xdr:row>
      <xdr:rowOff>163830</xdr:rowOff>
    </xdr:to>
    <xdr:cxnSp macro="">
      <xdr:nvCxnSpPr>
        <xdr:cNvPr id="372" name="直線コネクタ 371">
          <a:extLst>
            <a:ext uri="{FF2B5EF4-FFF2-40B4-BE49-F238E27FC236}">
              <a16:creationId xmlns:a16="http://schemas.microsoft.com/office/drawing/2014/main" id="{83BDB7E7-9DAB-49EE-AE12-F4D5EB2AB29E}"/>
            </a:ext>
          </a:extLst>
        </xdr:cNvPr>
        <xdr:cNvCxnSpPr/>
      </xdr:nvCxnSpPr>
      <xdr:spPr>
        <a:xfrm flipV="1">
          <a:off x="7084060" y="14735719"/>
          <a:ext cx="80518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116295</xdr:rowOff>
    </xdr:from>
    <xdr:to>
      <xdr:col>36</xdr:col>
      <xdr:colOff>165100</xdr:colOff>
      <xdr:row>86</xdr:row>
      <xdr:rowOff>46445</xdr:rowOff>
    </xdr:to>
    <xdr:sp macro="" textlink="">
      <xdr:nvSpPr>
        <xdr:cNvPr id="373" name="楕円 372">
          <a:extLst>
            <a:ext uri="{FF2B5EF4-FFF2-40B4-BE49-F238E27FC236}">
              <a16:creationId xmlns:a16="http://schemas.microsoft.com/office/drawing/2014/main" id="{F4D41076-D011-4968-B98D-D4026EBC428E}"/>
            </a:ext>
          </a:extLst>
        </xdr:cNvPr>
        <xdr:cNvSpPr/>
      </xdr:nvSpPr>
      <xdr:spPr>
        <a:xfrm>
          <a:off x="6231890" y="1468954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163830</xdr:rowOff>
    </xdr:from>
    <xdr:to>
      <xdr:col>41</xdr:col>
      <xdr:colOff>50800</xdr:colOff>
      <xdr:row>85</xdr:row>
      <xdr:rowOff>167095</xdr:rowOff>
    </xdr:to>
    <xdr:cxnSp macro="">
      <xdr:nvCxnSpPr>
        <xdr:cNvPr id="374" name="直線コネクタ 373">
          <a:extLst>
            <a:ext uri="{FF2B5EF4-FFF2-40B4-BE49-F238E27FC236}">
              <a16:creationId xmlns:a16="http://schemas.microsoft.com/office/drawing/2014/main" id="{27437D21-FEE0-4F49-810F-F11C428180C2}"/>
            </a:ext>
          </a:extLst>
        </xdr:cNvPr>
        <xdr:cNvCxnSpPr/>
      </xdr:nvCxnSpPr>
      <xdr:spPr>
        <a:xfrm flipV="1">
          <a:off x="6286500" y="14740890"/>
          <a:ext cx="79756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66239</xdr:rowOff>
    </xdr:from>
    <xdr:ext cx="469744" cy="259045"/>
    <xdr:sp macro="" textlink="">
      <xdr:nvSpPr>
        <xdr:cNvPr id="375" name="n_1aveValue【福祉施設】&#10;一人当たり面積">
          <a:extLst>
            <a:ext uri="{FF2B5EF4-FFF2-40B4-BE49-F238E27FC236}">
              <a16:creationId xmlns:a16="http://schemas.microsoft.com/office/drawing/2014/main" id="{2463C2DF-D1AD-4ED6-B9E0-8F671FCD508B}"/>
            </a:ext>
          </a:extLst>
        </xdr:cNvPr>
        <xdr:cNvSpPr txBox="1"/>
      </xdr:nvSpPr>
      <xdr:spPr>
        <a:xfrm>
          <a:off x="8454467" y="1412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170741</xdr:rowOff>
    </xdr:from>
    <xdr:ext cx="469744" cy="259045"/>
    <xdr:sp macro="" textlink="">
      <xdr:nvSpPr>
        <xdr:cNvPr id="376" name="n_2aveValue【福祉施設】&#10;一人当たり面積">
          <a:extLst>
            <a:ext uri="{FF2B5EF4-FFF2-40B4-BE49-F238E27FC236}">
              <a16:creationId xmlns:a16="http://schemas.microsoft.com/office/drawing/2014/main" id="{E3921997-DA34-4CD1-97F7-AF06F2ECDA31}"/>
            </a:ext>
          </a:extLst>
        </xdr:cNvPr>
        <xdr:cNvSpPr txBox="1"/>
      </xdr:nvSpPr>
      <xdr:spPr>
        <a:xfrm>
          <a:off x="7673417" y="1423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170741</xdr:rowOff>
    </xdr:from>
    <xdr:ext cx="469744" cy="259045"/>
    <xdr:sp macro="" textlink="">
      <xdr:nvSpPr>
        <xdr:cNvPr id="377" name="n_3aveValue【福祉施設】&#10;一人当たり面積">
          <a:extLst>
            <a:ext uri="{FF2B5EF4-FFF2-40B4-BE49-F238E27FC236}">
              <a16:creationId xmlns:a16="http://schemas.microsoft.com/office/drawing/2014/main" id="{3DD993D0-139A-47FE-B170-959E9A827910}"/>
            </a:ext>
          </a:extLst>
        </xdr:cNvPr>
        <xdr:cNvSpPr txBox="1"/>
      </xdr:nvSpPr>
      <xdr:spPr>
        <a:xfrm>
          <a:off x="6866332" y="1423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22151</xdr:rowOff>
    </xdr:from>
    <xdr:ext cx="469744" cy="259045"/>
    <xdr:sp macro="" textlink="">
      <xdr:nvSpPr>
        <xdr:cNvPr id="378" name="n_4aveValue【福祉施設】&#10;一人当たり面積">
          <a:extLst>
            <a:ext uri="{FF2B5EF4-FFF2-40B4-BE49-F238E27FC236}">
              <a16:creationId xmlns:a16="http://schemas.microsoft.com/office/drawing/2014/main" id="{C5784AC2-D213-410A-B2FF-649ADAB1B9E0}"/>
            </a:ext>
          </a:extLst>
        </xdr:cNvPr>
        <xdr:cNvSpPr txBox="1"/>
      </xdr:nvSpPr>
      <xdr:spPr>
        <a:xfrm>
          <a:off x="6068772" y="1424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44104</xdr:rowOff>
    </xdr:from>
    <xdr:ext cx="469744" cy="259045"/>
    <xdr:sp macro="" textlink="">
      <xdr:nvSpPr>
        <xdr:cNvPr id="379" name="n_1mainValue【福祉施設】&#10;一人当たり面積">
          <a:extLst>
            <a:ext uri="{FF2B5EF4-FFF2-40B4-BE49-F238E27FC236}">
              <a16:creationId xmlns:a16="http://schemas.microsoft.com/office/drawing/2014/main" id="{434C91C7-4B21-4495-A30C-6D223543D0EE}"/>
            </a:ext>
          </a:extLst>
        </xdr:cNvPr>
        <xdr:cNvSpPr txBox="1"/>
      </xdr:nvSpPr>
      <xdr:spPr>
        <a:xfrm>
          <a:off x="8454467" y="1479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31041</xdr:rowOff>
    </xdr:from>
    <xdr:ext cx="469744" cy="259045"/>
    <xdr:sp macro="" textlink="">
      <xdr:nvSpPr>
        <xdr:cNvPr id="380" name="n_2mainValue【福祉施設】&#10;一人当たり面積">
          <a:extLst>
            <a:ext uri="{FF2B5EF4-FFF2-40B4-BE49-F238E27FC236}">
              <a16:creationId xmlns:a16="http://schemas.microsoft.com/office/drawing/2014/main" id="{723BED8A-46B8-4A6A-A850-D7BFDCACB0AF}"/>
            </a:ext>
          </a:extLst>
        </xdr:cNvPr>
        <xdr:cNvSpPr txBox="1"/>
      </xdr:nvSpPr>
      <xdr:spPr>
        <a:xfrm>
          <a:off x="7673417" y="1477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34307</xdr:rowOff>
    </xdr:from>
    <xdr:ext cx="469744" cy="259045"/>
    <xdr:sp macro="" textlink="">
      <xdr:nvSpPr>
        <xdr:cNvPr id="381" name="n_3mainValue【福祉施設】&#10;一人当たり面積">
          <a:extLst>
            <a:ext uri="{FF2B5EF4-FFF2-40B4-BE49-F238E27FC236}">
              <a16:creationId xmlns:a16="http://schemas.microsoft.com/office/drawing/2014/main" id="{1887C1B1-1D0C-4DF0-9EA6-30BD5643CDA0}"/>
            </a:ext>
          </a:extLst>
        </xdr:cNvPr>
        <xdr:cNvSpPr txBox="1"/>
      </xdr:nvSpPr>
      <xdr:spPr>
        <a:xfrm>
          <a:off x="6866332"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37572</xdr:rowOff>
    </xdr:from>
    <xdr:ext cx="469744" cy="259045"/>
    <xdr:sp macro="" textlink="">
      <xdr:nvSpPr>
        <xdr:cNvPr id="382" name="n_4mainValue【福祉施設】&#10;一人当たり面積">
          <a:extLst>
            <a:ext uri="{FF2B5EF4-FFF2-40B4-BE49-F238E27FC236}">
              <a16:creationId xmlns:a16="http://schemas.microsoft.com/office/drawing/2014/main" id="{D2FC4940-BD0D-4339-BABA-91F68D40B491}"/>
            </a:ext>
          </a:extLst>
        </xdr:cNvPr>
        <xdr:cNvSpPr txBox="1"/>
      </xdr:nvSpPr>
      <xdr:spPr>
        <a:xfrm>
          <a:off x="6068772" y="1478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A669FA3E-E3FD-41E0-9580-5A2B63A1961F}"/>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140DD5B1-C157-484D-8EAF-0E4869B91EC6}"/>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56944C79-CE69-4B53-9481-0B2D4E7B5306}"/>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B7C298F6-2F17-49DC-A5DB-7B52F712145E}"/>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299266F9-F163-4F77-A949-623CE2F4708C}"/>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E5025E89-6307-4595-93B8-09551E8ECBC2}"/>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2595817B-E1E2-4DBE-B0ED-F9E38DF93A3A}"/>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5C9D453D-9F92-41F3-9DA2-C05342889B3F}"/>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67BB4768-1AD5-4495-9BAA-B3B709A0DDE3}"/>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438AF8FE-079A-4EA2-AE70-49C2C723107C}"/>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F23FD854-2C89-4609-AB2A-4CB8FB6BA00B}"/>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a:extLst>
            <a:ext uri="{FF2B5EF4-FFF2-40B4-BE49-F238E27FC236}">
              <a16:creationId xmlns:a16="http://schemas.microsoft.com/office/drawing/2014/main" id="{EE5489BC-1B95-4F7D-8278-9D807D9EE144}"/>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1172B7C8-B6C2-44EC-A973-48481C8D6BD9}"/>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a:extLst>
            <a:ext uri="{FF2B5EF4-FFF2-40B4-BE49-F238E27FC236}">
              <a16:creationId xmlns:a16="http://schemas.microsoft.com/office/drawing/2014/main" id="{0D3043DA-84DA-4378-A4C4-65C9D6BB9440}"/>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a:extLst>
            <a:ext uri="{FF2B5EF4-FFF2-40B4-BE49-F238E27FC236}">
              <a16:creationId xmlns:a16="http://schemas.microsoft.com/office/drawing/2014/main" id="{60983D2B-6294-4035-AEC5-F590CBA9DBA5}"/>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a:extLst>
            <a:ext uri="{FF2B5EF4-FFF2-40B4-BE49-F238E27FC236}">
              <a16:creationId xmlns:a16="http://schemas.microsoft.com/office/drawing/2014/main" id="{EF2DF111-D307-43CE-B4B1-C5874DAF5526}"/>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a:extLst>
            <a:ext uri="{FF2B5EF4-FFF2-40B4-BE49-F238E27FC236}">
              <a16:creationId xmlns:a16="http://schemas.microsoft.com/office/drawing/2014/main" id="{A033CC4C-EF14-49F1-993B-CB04D8791356}"/>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a:extLst>
            <a:ext uri="{FF2B5EF4-FFF2-40B4-BE49-F238E27FC236}">
              <a16:creationId xmlns:a16="http://schemas.microsoft.com/office/drawing/2014/main" id="{5C859D45-E3E5-4AE5-AA7E-BE7209846076}"/>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a:extLst>
            <a:ext uri="{FF2B5EF4-FFF2-40B4-BE49-F238E27FC236}">
              <a16:creationId xmlns:a16="http://schemas.microsoft.com/office/drawing/2014/main" id="{E1D1D9ED-A3E7-4DC3-B963-299E4FBD4443}"/>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a:extLst>
            <a:ext uri="{FF2B5EF4-FFF2-40B4-BE49-F238E27FC236}">
              <a16:creationId xmlns:a16="http://schemas.microsoft.com/office/drawing/2014/main" id="{90E40894-B7FF-435C-8F9C-AF57A59D62DB}"/>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a:extLst>
            <a:ext uri="{FF2B5EF4-FFF2-40B4-BE49-F238E27FC236}">
              <a16:creationId xmlns:a16="http://schemas.microsoft.com/office/drawing/2014/main" id="{6046A538-5EDE-4CD1-ACC6-1366A8086123}"/>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a:extLst>
            <a:ext uri="{FF2B5EF4-FFF2-40B4-BE49-F238E27FC236}">
              <a16:creationId xmlns:a16="http://schemas.microsoft.com/office/drawing/2014/main" id="{795F7DAE-1E97-4943-811F-2E8D101E29A0}"/>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a:extLst>
            <a:ext uri="{FF2B5EF4-FFF2-40B4-BE49-F238E27FC236}">
              <a16:creationId xmlns:a16="http://schemas.microsoft.com/office/drawing/2014/main" id="{F5E9898F-9B11-46AE-BFE9-028EF61D5291}"/>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D0BCF2EA-7268-4142-951A-272053E3F655}"/>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a:extLst>
            <a:ext uri="{FF2B5EF4-FFF2-40B4-BE49-F238E27FC236}">
              <a16:creationId xmlns:a16="http://schemas.microsoft.com/office/drawing/2014/main" id="{5326FCC2-24AA-4365-BB73-FD4FC21CCCF7}"/>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35379</xdr:rowOff>
    </xdr:to>
    <xdr:cxnSp macro="">
      <xdr:nvCxnSpPr>
        <xdr:cNvPr id="408" name="直線コネクタ 407">
          <a:extLst>
            <a:ext uri="{FF2B5EF4-FFF2-40B4-BE49-F238E27FC236}">
              <a16:creationId xmlns:a16="http://schemas.microsoft.com/office/drawing/2014/main" id="{AF8B0C49-1FB4-4774-A688-7971A904CB3D}"/>
            </a:ext>
          </a:extLst>
        </xdr:cNvPr>
        <xdr:cNvCxnSpPr/>
      </xdr:nvCxnSpPr>
      <xdr:spPr>
        <a:xfrm flipV="1">
          <a:off x="4173855" y="17316449"/>
          <a:ext cx="0" cy="140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市民会館】&#10;有形固定資産減価償却率最小値テキスト">
          <a:extLst>
            <a:ext uri="{FF2B5EF4-FFF2-40B4-BE49-F238E27FC236}">
              <a16:creationId xmlns:a16="http://schemas.microsoft.com/office/drawing/2014/main" id="{743B390D-0E77-4F2E-94C1-6C0969380CA2}"/>
            </a:ext>
          </a:extLst>
        </xdr:cNvPr>
        <xdr:cNvSpPr txBox="1"/>
      </xdr:nvSpPr>
      <xdr:spPr>
        <a:xfrm>
          <a:off x="421259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a:extLst>
            <a:ext uri="{FF2B5EF4-FFF2-40B4-BE49-F238E27FC236}">
              <a16:creationId xmlns:a16="http://schemas.microsoft.com/office/drawing/2014/main" id="{69A956BA-BCFD-4ECF-B3FD-63C0394FAB05}"/>
            </a:ext>
          </a:extLst>
        </xdr:cNvPr>
        <xdr:cNvCxnSpPr/>
      </xdr:nvCxnSpPr>
      <xdr:spPr>
        <a:xfrm>
          <a:off x="411226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11" name="【市民会館】&#10;有形固定資産減価償却率最大値テキスト">
          <a:extLst>
            <a:ext uri="{FF2B5EF4-FFF2-40B4-BE49-F238E27FC236}">
              <a16:creationId xmlns:a16="http://schemas.microsoft.com/office/drawing/2014/main" id="{DA613ECE-3D63-493F-8DA4-8A4D96F3909B}"/>
            </a:ext>
          </a:extLst>
        </xdr:cNvPr>
        <xdr:cNvSpPr txBox="1"/>
      </xdr:nvSpPr>
      <xdr:spPr>
        <a:xfrm>
          <a:off x="421259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12" name="直線コネクタ 411">
          <a:extLst>
            <a:ext uri="{FF2B5EF4-FFF2-40B4-BE49-F238E27FC236}">
              <a16:creationId xmlns:a16="http://schemas.microsoft.com/office/drawing/2014/main" id="{9B5E99C5-2CD3-46C1-8C13-70D96D19004E}"/>
            </a:ext>
          </a:extLst>
        </xdr:cNvPr>
        <xdr:cNvCxnSpPr/>
      </xdr:nvCxnSpPr>
      <xdr:spPr>
        <a:xfrm>
          <a:off x="4112260" y="173164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100528</xdr:rowOff>
    </xdr:from>
    <xdr:ext cx="405111" cy="259045"/>
    <xdr:sp macro="" textlink="">
      <xdr:nvSpPr>
        <xdr:cNvPr id="413" name="【市民会館】&#10;有形固定資産減価償却率平均値テキスト">
          <a:extLst>
            <a:ext uri="{FF2B5EF4-FFF2-40B4-BE49-F238E27FC236}">
              <a16:creationId xmlns:a16="http://schemas.microsoft.com/office/drawing/2014/main" id="{FC99A9A9-0DA3-4C9F-9849-5CD89D91DE91}"/>
            </a:ext>
          </a:extLst>
        </xdr:cNvPr>
        <xdr:cNvSpPr txBox="1"/>
      </xdr:nvSpPr>
      <xdr:spPr>
        <a:xfrm>
          <a:off x="4212590" y="177560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77651</xdr:rowOff>
    </xdr:from>
    <xdr:to>
      <xdr:col>24</xdr:col>
      <xdr:colOff>114300</xdr:colOff>
      <xdr:row>105</xdr:row>
      <xdr:rowOff>7801</xdr:rowOff>
    </xdr:to>
    <xdr:sp macro="" textlink="">
      <xdr:nvSpPr>
        <xdr:cNvPr id="414" name="フローチャート: 判断 413">
          <a:extLst>
            <a:ext uri="{FF2B5EF4-FFF2-40B4-BE49-F238E27FC236}">
              <a16:creationId xmlns:a16="http://schemas.microsoft.com/office/drawing/2014/main" id="{650869BE-CF45-4195-BDAB-82EECA76A021}"/>
            </a:ext>
          </a:extLst>
        </xdr:cNvPr>
        <xdr:cNvSpPr/>
      </xdr:nvSpPr>
      <xdr:spPr>
        <a:xfrm>
          <a:off x="4131310" y="1790845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116839</xdr:rowOff>
    </xdr:from>
    <xdr:to>
      <xdr:col>20</xdr:col>
      <xdr:colOff>38100</xdr:colOff>
      <xdr:row>105</xdr:row>
      <xdr:rowOff>46989</xdr:rowOff>
    </xdr:to>
    <xdr:sp macro="" textlink="">
      <xdr:nvSpPr>
        <xdr:cNvPr id="415" name="フローチャート: 判断 414">
          <a:extLst>
            <a:ext uri="{FF2B5EF4-FFF2-40B4-BE49-F238E27FC236}">
              <a16:creationId xmlns:a16="http://schemas.microsoft.com/office/drawing/2014/main" id="{4EE331B6-94D1-4FDA-93F2-0046AD82BF42}"/>
            </a:ext>
          </a:extLst>
        </xdr:cNvPr>
        <xdr:cNvSpPr/>
      </xdr:nvSpPr>
      <xdr:spPr>
        <a:xfrm>
          <a:off x="3388360" y="1794763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35198</xdr:rowOff>
    </xdr:from>
    <xdr:to>
      <xdr:col>15</xdr:col>
      <xdr:colOff>101600</xdr:colOff>
      <xdr:row>104</xdr:row>
      <xdr:rowOff>136798</xdr:rowOff>
    </xdr:to>
    <xdr:sp macro="" textlink="">
      <xdr:nvSpPr>
        <xdr:cNvPr id="416" name="フローチャート: 判断 415">
          <a:extLst>
            <a:ext uri="{FF2B5EF4-FFF2-40B4-BE49-F238E27FC236}">
              <a16:creationId xmlns:a16="http://schemas.microsoft.com/office/drawing/2014/main" id="{A57D0FCE-7A48-4015-B925-F468838C7C81}"/>
            </a:ext>
          </a:extLst>
        </xdr:cNvPr>
        <xdr:cNvSpPr/>
      </xdr:nvSpPr>
      <xdr:spPr>
        <a:xfrm>
          <a:off x="2571750" y="1786599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17" name="フローチャート: 判断 416">
          <a:extLst>
            <a:ext uri="{FF2B5EF4-FFF2-40B4-BE49-F238E27FC236}">
              <a16:creationId xmlns:a16="http://schemas.microsoft.com/office/drawing/2014/main" id="{5F969C88-9ACB-496E-BF0A-3265769487F6}"/>
            </a:ext>
          </a:extLst>
        </xdr:cNvPr>
        <xdr:cNvSpPr/>
      </xdr:nvSpPr>
      <xdr:spPr>
        <a:xfrm>
          <a:off x="1774190" y="1785021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71120</xdr:rowOff>
    </xdr:from>
    <xdr:to>
      <xdr:col>6</xdr:col>
      <xdr:colOff>38100</xdr:colOff>
      <xdr:row>105</xdr:row>
      <xdr:rowOff>1270</xdr:rowOff>
    </xdr:to>
    <xdr:sp macro="" textlink="">
      <xdr:nvSpPr>
        <xdr:cNvPr id="418" name="フローチャート: 判断 417">
          <a:extLst>
            <a:ext uri="{FF2B5EF4-FFF2-40B4-BE49-F238E27FC236}">
              <a16:creationId xmlns:a16="http://schemas.microsoft.com/office/drawing/2014/main" id="{36F45A20-6397-4F80-B6D7-E354DC813CAE}"/>
            </a:ext>
          </a:extLst>
        </xdr:cNvPr>
        <xdr:cNvSpPr/>
      </xdr:nvSpPr>
      <xdr:spPr>
        <a:xfrm>
          <a:off x="988060" y="179000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1A91CF62-3A88-49D8-A53D-9E44356FD244}"/>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262A9694-6B6D-4416-B861-43EF892F152F}"/>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62533125-714C-42D9-A2A4-BC7791D9A3CE}"/>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A1DFE5AD-E960-4F93-BD5A-5BDEBC86AE95}"/>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F997D673-774B-4A58-AD5D-E1579328DD56}"/>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4173</xdr:rowOff>
    </xdr:from>
    <xdr:to>
      <xdr:col>24</xdr:col>
      <xdr:colOff>114300</xdr:colOff>
      <xdr:row>106</xdr:row>
      <xdr:rowOff>105773</xdr:rowOff>
    </xdr:to>
    <xdr:sp macro="" textlink="">
      <xdr:nvSpPr>
        <xdr:cNvPr id="424" name="楕円 423">
          <a:extLst>
            <a:ext uri="{FF2B5EF4-FFF2-40B4-BE49-F238E27FC236}">
              <a16:creationId xmlns:a16="http://schemas.microsoft.com/office/drawing/2014/main" id="{A836D867-C1B1-48FA-8FC9-46804B166872}"/>
            </a:ext>
          </a:extLst>
        </xdr:cNvPr>
        <xdr:cNvSpPr/>
      </xdr:nvSpPr>
      <xdr:spPr>
        <a:xfrm>
          <a:off x="4131310" y="1817977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154050</xdr:rowOff>
    </xdr:from>
    <xdr:ext cx="405111" cy="259045"/>
    <xdr:sp macro="" textlink="">
      <xdr:nvSpPr>
        <xdr:cNvPr id="425" name="【市民会館】&#10;有形固定資産減価償却率該当値テキスト">
          <a:extLst>
            <a:ext uri="{FF2B5EF4-FFF2-40B4-BE49-F238E27FC236}">
              <a16:creationId xmlns:a16="http://schemas.microsoft.com/office/drawing/2014/main" id="{A593E70E-C835-45DD-B1CD-E3159B3C1931}"/>
            </a:ext>
          </a:extLst>
        </xdr:cNvPr>
        <xdr:cNvSpPr txBox="1"/>
      </xdr:nvSpPr>
      <xdr:spPr>
        <a:xfrm>
          <a:off x="4212590" y="1815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138068</xdr:rowOff>
    </xdr:from>
    <xdr:to>
      <xdr:col>20</xdr:col>
      <xdr:colOff>38100</xdr:colOff>
      <xdr:row>106</xdr:row>
      <xdr:rowOff>68218</xdr:rowOff>
    </xdr:to>
    <xdr:sp macro="" textlink="">
      <xdr:nvSpPr>
        <xdr:cNvPr id="426" name="楕円 425">
          <a:extLst>
            <a:ext uri="{FF2B5EF4-FFF2-40B4-BE49-F238E27FC236}">
              <a16:creationId xmlns:a16="http://schemas.microsoft.com/office/drawing/2014/main" id="{A082C9BC-CCA4-43F8-AAAF-88A498CB8DEA}"/>
            </a:ext>
          </a:extLst>
        </xdr:cNvPr>
        <xdr:cNvSpPr/>
      </xdr:nvSpPr>
      <xdr:spPr>
        <a:xfrm>
          <a:off x="3388360" y="1813650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17418</xdr:rowOff>
    </xdr:from>
    <xdr:to>
      <xdr:col>24</xdr:col>
      <xdr:colOff>63500</xdr:colOff>
      <xdr:row>106</xdr:row>
      <xdr:rowOff>54973</xdr:rowOff>
    </xdr:to>
    <xdr:cxnSp macro="">
      <xdr:nvCxnSpPr>
        <xdr:cNvPr id="427" name="直線コネクタ 426">
          <a:extLst>
            <a:ext uri="{FF2B5EF4-FFF2-40B4-BE49-F238E27FC236}">
              <a16:creationId xmlns:a16="http://schemas.microsoft.com/office/drawing/2014/main" id="{018CA869-EEDA-4870-8281-5A15B8755F21}"/>
            </a:ext>
          </a:extLst>
        </xdr:cNvPr>
        <xdr:cNvCxnSpPr/>
      </xdr:nvCxnSpPr>
      <xdr:spPr>
        <a:xfrm>
          <a:off x="3431540" y="18194928"/>
          <a:ext cx="74295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98879</xdr:rowOff>
    </xdr:from>
    <xdr:to>
      <xdr:col>15</xdr:col>
      <xdr:colOff>101600</xdr:colOff>
      <xdr:row>106</xdr:row>
      <xdr:rowOff>29029</xdr:rowOff>
    </xdr:to>
    <xdr:sp macro="" textlink="">
      <xdr:nvSpPr>
        <xdr:cNvPr id="428" name="楕円 427">
          <a:extLst>
            <a:ext uri="{FF2B5EF4-FFF2-40B4-BE49-F238E27FC236}">
              <a16:creationId xmlns:a16="http://schemas.microsoft.com/office/drawing/2014/main" id="{6700BF54-9ECE-4291-A9F0-A1D575DB22D2}"/>
            </a:ext>
          </a:extLst>
        </xdr:cNvPr>
        <xdr:cNvSpPr/>
      </xdr:nvSpPr>
      <xdr:spPr>
        <a:xfrm>
          <a:off x="2571750" y="1809731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149679</xdr:rowOff>
    </xdr:from>
    <xdr:to>
      <xdr:col>19</xdr:col>
      <xdr:colOff>177800</xdr:colOff>
      <xdr:row>106</xdr:row>
      <xdr:rowOff>17418</xdr:rowOff>
    </xdr:to>
    <xdr:cxnSp macro="">
      <xdr:nvCxnSpPr>
        <xdr:cNvPr id="429" name="直線コネクタ 428">
          <a:extLst>
            <a:ext uri="{FF2B5EF4-FFF2-40B4-BE49-F238E27FC236}">
              <a16:creationId xmlns:a16="http://schemas.microsoft.com/office/drawing/2014/main" id="{C011C139-4865-4142-8137-A8AA285ED509}"/>
            </a:ext>
          </a:extLst>
        </xdr:cNvPr>
        <xdr:cNvCxnSpPr/>
      </xdr:nvCxnSpPr>
      <xdr:spPr>
        <a:xfrm>
          <a:off x="2626360" y="18151929"/>
          <a:ext cx="805180" cy="4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64588</xdr:rowOff>
    </xdr:from>
    <xdr:to>
      <xdr:col>10</xdr:col>
      <xdr:colOff>165100</xdr:colOff>
      <xdr:row>105</xdr:row>
      <xdr:rowOff>166188</xdr:rowOff>
    </xdr:to>
    <xdr:sp macro="" textlink="">
      <xdr:nvSpPr>
        <xdr:cNvPr id="430" name="楕円 429">
          <a:extLst>
            <a:ext uri="{FF2B5EF4-FFF2-40B4-BE49-F238E27FC236}">
              <a16:creationId xmlns:a16="http://schemas.microsoft.com/office/drawing/2014/main" id="{7D94B8EC-A6AB-4383-B1AA-2ADCCC564E54}"/>
            </a:ext>
          </a:extLst>
        </xdr:cNvPr>
        <xdr:cNvSpPr/>
      </xdr:nvSpPr>
      <xdr:spPr>
        <a:xfrm>
          <a:off x="1774190" y="18063028"/>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115388</xdr:rowOff>
    </xdr:from>
    <xdr:to>
      <xdr:col>15</xdr:col>
      <xdr:colOff>50800</xdr:colOff>
      <xdr:row>105</xdr:row>
      <xdr:rowOff>149679</xdr:rowOff>
    </xdr:to>
    <xdr:cxnSp macro="">
      <xdr:nvCxnSpPr>
        <xdr:cNvPr id="431" name="直線コネクタ 430">
          <a:extLst>
            <a:ext uri="{FF2B5EF4-FFF2-40B4-BE49-F238E27FC236}">
              <a16:creationId xmlns:a16="http://schemas.microsoft.com/office/drawing/2014/main" id="{A833FE16-DDAB-47F5-BE60-EFAB3B63F50F}"/>
            </a:ext>
          </a:extLst>
        </xdr:cNvPr>
        <xdr:cNvCxnSpPr/>
      </xdr:nvCxnSpPr>
      <xdr:spPr>
        <a:xfrm>
          <a:off x="1828800" y="18117638"/>
          <a:ext cx="79756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58057</xdr:rowOff>
    </xdr:from>
    <xdr:to>
      <xdr:col>6</xdr:col>
      <xdr:colOff>38100</xdr:colOff>
      <xdr:row>105</xdr:row>
      <xdr:rowOff>159657</xdr:rowOff>
    </xdr:to>
    <xdr:sp macro="" textlink="">
      <xdr:nvSpPr>
        <xdr:cNvPr id="432" name="楕円 431">
          <a:extLst>
            <a:ext uri="{FF2B5EF4-FFF2-40B4-BE49-F238E27FC236}">
              <a16:creationId xmlns:a16="http://schemas.microsoft.com/office/drawing/2014/main" id="{5D3822A1-3EB1-41B7-9677-8F5505F43A9A}"/>
            </a:ext>
          </a:extLst>
        </xdr:cNvPr>
        <xdr:cNvSpPr/>
      </xdr:nvSpPr>
      <xdr:spPr>
        <a:xfrm>
          <a:off x="988060" y="18056497"/>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108857</xdr:rowOff>
    </xdr:from>
    <xdr:to>
      <xdr:col>10</xdr:col>
      <xdr:colOff>114300</xdr:colOff>
      <xdr:row>105</xdr:row>
      <xdr:rowOff>115388</xdr:rowOff>
    </xdr:to>
    <xdr:cxnSp macro="">
      <xdr:nvCxnSpPr>
        <xdr:cNvPr id="433" name="直線コネクタ 432">
          <a:extLst>
            <a:ext uri="{FF2B5EF4-FFF2-40B4-BE49-F238E27FC236}">
              <a16:creationId xmlns:a16="http://schemas.microsoft.com/office/drawing/2014/main" id="{C0E5CBFD-0AD3-42EF-B331-EB8A36066DBD}"/>
            </a:ext>
          </a:extLst>
        </xdr:cNvPr>
        <xdr:cNvCxnSpPr/>
      </xdr:nvCxnSpPr>
      <xdr:spPr>
        <a:xfrm>
          <a:off x="1031240" y="18109202"/>
          <a:ext cx="79756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63516</xdr:rowOff>
    </xdr:from>
    <xdr:ext cx="405111" cy="259045"/>
    <xdr:sp macro="" textlink="">
      <xdr:nvSpPr>
        <xdr:cNvPr id="434" name="n_1aveValue【市民会館】&#10;有形固定資産減価償却率">
          <a:extLst>
            <a:ext uri="{FF2B5EF4-FFF2-40B4-BE49-F238E27FC236}">
              <a16:creationId xmlns:a16="http://schemas.microsoft.com/office/drawing/2014/main" id="{82B522AA-FD58-4317-B397-79238F708196}"/>
            </a:ext>
          </a:extLst>
        </xdr:cNvPr>
        <xdr:cNvSpPr txBox="1"/>
      </xdr:nvSpPr>
      <xdr:spPr>
        <a:xfrm>
          <a:off x="3239144" y="17719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153325</xdr:rowOff>
    </xdr:from>
    <xdr:ext cx="405111" cy="259045"/>
    <xdr:sp macro="" textlink="">
      <xdr:nvSpPr>
        <xdr:cNvPr id="435" name="n_2aveValue【市民会館】&#10;有形固定資産減価償却率">
          <a:extLst>
            <a:ext uri="{FF2B5EF4-FFF2-40B4-BE49-F238E27FC236}">
              <a16:creationId xmlns:a16="http://schemas.microsoft.com/office/drawing/2014/main" id="{324190BD-22EC-4D12-89D6-AEAAA4639537}"/>
            </a:ext>
          </a:extLst>
        </xdr:cNvPr>
        <xdr:cNvSpPr txBox="1"/>
      </xdr:nvSpPr>
      <xdr:spPr>
        <a:xfrm>
          <a:off x="24390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36" name="n_3aveValue【市民会館】&#10;有形固定資産減価償却率">
          <a:extLst>
            <a:ext uri="{FF2B5EF4-FFF2-40B4-BE49-F238E27FC236}">
              <a16:creationId xmlns:a16="http://schemas.microsoft.com/office/drawing/2014/main" id="{418A8499-5FBA-47F1-9EAC-CB47BEE734D3}"/>
            </a:ext>
          </a:extLst>
        </xdr:cNvPr>
        <xdr:cNvSpPr txBox="1"/>
      </xdr:nvSpPr>
      <xdr:spPr>
        <a:xfrm>
          <a:off x="1641484" y="1761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17797</xdr:rowOff>
    </xdr:from>
    <xdr:ext cx="405111" cy="259045"/>
    <xdr:sp macro="" textlink="">
      <xdr:nvSpPr>
        <xdr:cNvPr id="437" name="n_4aveValue【市民会館】&#10;有形固定資産減価償却率">
          <a:extLst>
            <a:ext uri="{FF2B5EF4-FFF2-40B4-BE49-F238E27FC236}">
              <a16:creationId xmlns:a16="http://schemas.microsoft.com/office/drawing/2014/main" id="{1BA8EEEB-BE43-4920-8BD6-7473D96CBBB2}"/>
            </a:ext>
          </a:extLst>
        </xdr:cNvPr>
        <xdr:cNvSpPr txBox="1"/>
      </xdr:nvSpPr>
      <xdr:spPr>
        <a:xfrm>
          <a:off x="855354" y="1768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59345</xdr:rowOff>
    </xdr:from>
    <xdr:ext cx="405111" cy="259045"/>
    <xdr:sp macro="" textlink="">
      <xdr:nvSpPr>
        <xdr:cNvPr id="438" name="n_1mainValue【市民会館】&#10;有形固定資産減価償却率">
          <a:extLst>
            <a:ext uri="{FF2B5EF4-FFF2-40B4-BE49-F238E27FC236}">
              <a16:creationId xmlns:a16="http://schemas.microsoft.com/office/drawing/2014/main" id="{7D1A4C76-784E-4FD9-9398-15AFBBE6257F}"/>
            </a:ext>
          </a:extLst>
        </xdr:cNvPr>
        <xdr:cNvSpPr txBox="1"/>
      </xdr:nvSpPr>
      <xdr:spPr>
        <a:xfrm>
          <a:off x="3239144" y="18229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20156</xdr:rowOff>
    </xdr:from>
    <xdr:ext cx="405111" cy="259045"/>
    <xdr:sp macro="" textlink="">
      <xdr:nvSpPr>
        <xdr:cNvPr id="439" name="n_2mainValue【市民会館】&#10;有形固定資産減価償却率">
          <a:extLst>
            <a:ext uri="{FF2B5EF4-FFF2-40B4-BE49-F238E27FC236}">
              <a16:creationId xmlns:a16="http://schemas.microsoft.com/office/drawing/2014/main" id="{9FEAD8FC-4C7A-46F3-A6DC-1A06E4962988}"/>
            </a:ext>
          </a:extLst>
        </xdr:cNvPr>
        <xdr:cNvSpPr txBox="1"/>
      </xdr:nvSpPr>
      <xdr:spPr>
        <a:xfrm>
          <a:off x="2439044" y="18190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157315</xdr:rowOff>
    </xdr:from>
    <xdr:ext cx="405111" cy="259045"/>
    <xdr:sp macro="" textlink="">
      <xdr:nvSpPr>
        <xdr:cNvPr id="440" name="n_3mainValue【市民会館】&#10;有形固定資産減価償却率">
          <a:extLst>
            <a:ext uri="{FF2B5EF4-FFF2-40B4-BE49-F238E27FC236}">
              <a16:creationId xmlns:a16="http://schemas.microsoft.com/office/drawing/2014/main" id="{189E52BC-12F6-49C8-B5B9-1F2D960E8843}"/>
            </a:ext>
          </a:extLst>
        </xdr:cNvPr>
        <xdr:cNvSpPr txBox="1"/>
      </xdr:nvSpPr>
      <xdr:spPr>
        <a:xfrm>
          <a:off x="1641484" y="18161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150784</xdr:rowOff>
    </xdr:from>
    <xdr:ext cx="405111" cy="259045"/>
    <xdr:sp macro="" textlink="">
      <xdr:nvSpPr>
        <xdr:cNvPr id="441" name="n_4mainValue【市民会館】&#10;有形固定資産減価償却率">
          <a:extLst>
            <a:ext uri="{FF2B5EF4-FFF2-40B4-BE49-F238E27FC236}">
              <a16:creationId xmlns:a16="http://schemas.microsoft.com/office/drawing/2014/main" id="{6E9E28D2-E654-4D8E-A808-589F8851B0A0}"/>
            </a:ext>
          </a:extLst>
        </xdr:cNvPr>
        <xdr:cNvSpPr txBox="1"/>
      </xdr:nvSpPr>
      <xdr:spPr>
        <a:xfrm>
          <a:off x="85535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38FD2978-B4AE-41FE-850C-470DE10F903B}"/>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4D51065A-7D3A-454D-BC0D-EF857E7EF225}"/>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9FD38360-6CC1-499B-B174-77EFE70AD5C0}"/>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B0CF1EC8-CFF4-4AF3-A505-5EE654295E81}"/>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DB6791CF-4601-44BA-8CF1-17E965A56271}"/>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E87091A8-D2B7-467F-A8F6-393211E84876}"/>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D60F78F9-DD8B-4C92-86D8-A8EF5C070118}"/>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FEA41FB7-8EC9-4B5B-AAE7-1B41E1BADB87}"/>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BED72A2B-6C3D-4082-AF07-9D2F012ECDAC}"/>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0C91C002-41D2-41C2-89D0-291218517251}"/>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a:extLst>
            <a:ext uri="{FF2B5EF4-FFF2-40B4-BE49-F238E27FC236}">
              <a16:creationId xmlns:a16="http://schemas.microsoft.com/office/drawing/2014/main" id="{51400FBD-6281-4300-9625-3621CA484861}"/>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3" name="テキスト ボックス 452">
          <a:extLst>
            <a:ext uri="{FF2B5EF4-FFF2-40B4-BE49-F238E27FC236}">
              <a16:creationId xmlns:a16="http://schemas.microsoft.com/office/drawing/2014/main" id="{6210E3CA-15B0-4FCB-9651-D42BD4CF1671}"/>
            </a:ext>
          </a:extLst>
        </xdr:cNvPr>
        <xdr:cNvSpPr txBox="1"/>
      </xdr:nvSpPr>
      <xdr:spPr>
        <a:xfrm>
          <a:off x="552722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a:extLst>
            <a:ext uri="{FF2B5EF4-FFF2-40B4-BE49-F238E27FC236}">
              <a16:creationId xmlns:a16="http://schemas.microsoft.com/office/drawing/2014/main" id="{7361B67F-8452-42D6-8AF0-C3E27D8C6A96}"/>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5" name="テキスト ボックス 454">
          <a:extLst>
            <a:ext uri="{FF2B5EF4-FFF2-40B4-BE49-F238E27FC236}">
              <a16:creationId xmlns:a16="http://schemas.microsoft.com/office/drawing/2014/main" id="{67776776-326A-4617-A603-6655E3C0ED6D}"/>
            </a:ext>
          </a:extLst>
        </xdr:cNvPr>
        <xdr:cNvSpPr txBox="1"/>
      </xdr:nvSpPr>
      <xdr:spPr>
        <a:xfrm>
          <a:off x="5527221"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a:extLst>
            <a:ext uri="{FF2B5EF4-FFF2-40B4-BE49-F238E27FC236}">
              <a16:creationId xmlns:a16="http://schemas.microsoft.com/office/drawing/2014/main" id="{7DC734AC-5011-4A00-ACEB-92B3999C2DF1}"/>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7" name="テキスト ボックス 456">
          <a:extLst>
            <a:ext uri="{FF2B5EF4-FFF2-40B4-BE49-F238E27FC236}">
              <a16:creationId xmlns:a16="http://schemas.microsoft.com/office/drawing/2014/main" id="{A3646B6B-185E-45A2-8F6E-8A26002B0740}"/>
            </a:ext>
          </a:extLst>
        </xdr:cNvPr>
        <xdr:cNvSpPr txBox="1"/>
      </xdr:nvSpPr>
      <xdr:spPr>
        <a:xfrm>
          <a:off x="5527221"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a:extLst>
            <a:ext uri="{FF2B5EF4-FFF2-40B4-BE49-F238E27FC236}">
              <a16:creationId xmlns:a16="http://schemas.microsoft.com/office/drawing/2014/main" id="{FC51EF07-7173-49C6-A726-DA6E019E5FF8}"/>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9" name="テキスト ボックス 458">
          <a:extLst>
            <a:ext uri="{FF2B5EF4-FFF2-40B4-BE49-F238E27FC236}">
              <a16:creationId xmlns:a16="http://schemas.microsoft.com/office/drawing/2014/main" id="{79FA1699-4842-4BED-98D2-D476AC62FD9A}"/>
            </a:ext>
          </a:extLst>
        </xdr:cNvPr>
        <xdr:cNvSpPr txBox="1"/>
      </xdr:nvSpPr>
      <xdr:spPr>
        <a:xfrm>
          <a:off x="5527221"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a:extLst>
            <a:ext uri="{FF2B5EF4-FFF2-40B4-BE49-F238E27FC236}">
              <a16:creationId xmlns:a16="http://schemas.microsoft.com/office/drawing/2014/main" id="{AA949413-A7A5-48CC-9A74-6ADFC78B9CFE}"/>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1" name="テキスト ボックス 460">
          <a:extLst>
            <a:ext uri="{FF2B5EF4-FFF2-40B4-BE49-F238E27FC236}">
              <a16:creationId xmlns:a16="http://schemas.microsoft.com/office/drawing/2014/main" id="{8FAE5AF5-8CA6-4836-BE1F-1BA857506436}"/>
            </a:ext>
          </a:extLst>
        </xdr:cNvPr>
        <xdr:cNvSpPr txBox="1"/>
      </xdr:nvSpPr>
      <xdr:spPr>
        <a:xfrm>
          <a:off x="5527221"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6629E1BB-A254-43E4-83A9-017AA3D278FB}"/>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69B3255A-5868-48B0-AB40-39FD5FE19267}"/>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CC023442-2BA4-41F6-BAFE-C29254364501}"/>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129539</xdr:rowOff>
    </xdr:from>
    <xdr:to>
      <xdr:col>54</xdr:col>
      <xdr:colOff>189865</xdr:colOff>
      <xdr:row>108</xdr:row>
      <xdr:rowOff>83820</xdr:rowOff>
    </xdr:to>
    <xdr:cxnSp macro="">
      <xdr:nvCxnSpPr>
        <xdr:cNvPr id="465" name="直線コネクタ 464">
          <a:extLst>
            <a:ext uri="{FF2B5EF4-FFF2-40B4-BE49-F238E27FC236}">
              <a16:creationId xmlns:a16="http://schemas.microsoft.com/office/drawing/2014/main" id="{4053F356-C521-4D9D-95ED-6402472BED38}"/>
            </a:ext>
          </a:extLst>
        </xdr:cNvPr>
        <xdr:cNvCxnSpPr/>
      </xdr:nvCxnSpPr>
      <xdr:spPr>
        <a:xfrm flipV="1">
          <a:off x="9429115" y="17106899"/>
          <a:ext cx="0" cy="149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66" name="【市民会館】&#10;一人当たり面積最小値テキスト">
          <a:extLst>
            <a:ext uri="{FF2B5EF4-FFF2-40B4-BE49-F238E27FC236}">
              <a16:creationId xmlns:a16="http://schemas.microsoft.com/office/drawing/2014/main" id="{261B8A3B-C2B8-420E-B316-131F557745A1}"/>
            </a:ext>
          </a:extLst>
        </xdr:cNvPr>
        <xdr:cNvSpPr txBox="1"/>
      </xdr:nvSpPr>
      <xdr:spPr>
        <a:xfrm>
          <a:off x="9467850"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67" name="直線コネクタ 466">
          <a:extLst>
            <a:ext uri="{FF2B5EF4-FFF2-40B4-BE49-F238E27FC236}">
              <a16:creationId xmlns:a16="http://schemas.microsoft.com/office/drawing/2014/main" id="{9C190D84-8706-4EC7-889D-888F3D7185B1}"/>
            </a:ext>
          </a:extLst>
        </xdr:cNvPr>
        <xdr:cNvCxnSpPr/>
      </xdr:nvCxnSpPr>
      <xdr:spPr>
        <a:xfrm>
          <a:off x="9356090" y="1860232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76216</xdr:rowOff>
    </xdr:from>
    <xdr:ext cx="469744" cy="259045"/>
    <xdr:sp macro="" textlink="">
      <xdr:nvSpPr>
        <xdr:cNvPr id="468" name="【市民会館】&#10;一人当たり面積最大値テキスト">
          <a:extLst>
            <a:ext uri="{FF2B5EF4-FFF2-40B4-BE49-F238E27FC236}">
              <a16:creationId xmlns:a16="http://schemas.microsoft.com/office/drawing/2014/main" id="{C613AA95-8AF6-46E6-B1FC-457E05E7165C}"/>
            </a:ext>
          </a:extLst>
        </xdr:cNvPr>
        <xdr:cNvSpPr txBox="1"/>
      </xdr:nvSpPr>
      <xdr:spPr>
        <a:xfrm>
          <a:off x="9467850" y="1687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129539</xdr:rowOff>
    </xdr:from>
    <xdr:to>
      <xdr:col>55</xdr:col>
      <xdr:colOff>88900</xdr:colOff>
      <xdr:row>99</xdr:row>
      <xdr:rowOff>129539</xdr:rowOff>
    </xdr:to>
    <xdr:cxnSp macro="">
      <xdr:nvCxnSpPr>
        <xdr:cNvPr id="469" name="直線コネクタ 468">
          <a:extLst>
            <a:ext uri="{FF2B5EF4-FFF2-40B4-BE49-F238E27FC236}">
              <a16:creationId xmlns:a16="http://schemas.microsoft.com/office/drawing/2014/main" id="{6B986D9E-94E4-499F-94BF-AAAAABC5C963}"/>
            </a:ext>
          </a:extLst>
        </xdr:cNvPr>
        <xdr:cNvCxnSpPr/>
      </xdr:nvCxnSpPr>
      <xdr:spPr>
        <a:xfrm>
          <a:off x="9356090" y="1710689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70" name="【市民会館】&#10;一人当たり面積平均値テキスト">
          <a:extLst>
            <a:ext uri="{FF2B5EF4-FFF2-40B4-BE49-F238E27FC236}">
              <a16:creationId xmlns:a16="http://schemas.microsoft.com/office/drawing/2014/main" id="{7BE02F2F-4A95-4B32-B70F-FA4BD1BCC87D}"/>
            </a:ext>
          </a:extLst>
        </xdr:cNvPr>
        <xdr:cNvSpPr txBox="1"/>
      </xdr:nvSpPr>
      <xdr:spPr>
        <a:xfrm>
          <a:off x="9467850" y="17969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71" name="フローチャート: 判断 470">
          <a:extLst>
            <a:ext uri="{FF2B5EF4-FFF2-40B4-BE49-F238E27FC236}">
              <a16:creationId xmlns:a16="http://schemas.microsoft.com/office/drawing/2014/main" id="{0D35719F-BE3C-4D6D-9647-5DD379AC0AE3}"/>
            </a:ext>
          </a:extLst>
        </xdr:cNvPr>
        <xdr:cNvSpPr/>
      </xdr:nvSpPr>
      <xdr:spPr>
        <a:xfrm>
          <a:off x="9394190" y="17995266"/>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72" name="フローチャート: 判断 471">
          <a:extLst>
            <a:ext uri="{FF2B5EF4-FFF2-40B4-BE49-F238E27FC236}">
              <a16:creationId xmlns:a16="http://schemas.microsoft.com/office/drawing/2014/main" id="{A9B768D3-09A6-43AE-828C-227D149BADCE}"/>
            </a:ext>
          </a:extLst>
        </xdr:cNvPr>
        <xdr:cNvSpPr/>
      </xdr:nvSpPr>
      <xdr:spPr>
        <a:xfrm>
          <a:off x="8632190" y="1802003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162561</xdr:rowOff>
    </xdr:from>
    <xdr:to>
      <xdr:col>46</xdr:col>
      <xdr:colOff>38100</xdr:colOff>
      <xdr:row>105</xdr:row>
      <xdr:rowOff>92711</xdr:rowOff>
    </xdr:to>
    <xdr:sp macro="" textlink="">
      <xdr:nvSpPr>
        <xdr:cNvPr id="473" name="フローチャート: 判断 472">
          <a:extLst>
            <a:ext uri="{FF2B5EF4-FFF2-40B4-BE49-F238E27FC236}">
              <a16:creationId xmlns:a16="http://schemas.microsoft.com/office/drawing/2014/main" id="{E67A1F4C-2264-4EF8-9DE4-D8A4D99C3AD0}"/>
            </a:ext>
          </a:extLst>
        </xdr:cNvPr>
        <xdr:cNvSpPr/>
      </xdr:nvSpPr>
      <xdr:spPr>
        <a:xfrm>
          <a:off x="7846060" y="1799526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166370</xdr:rowOff>
    </xdr:from>
    <xdr:to>
      <xdr:col>41</xdr:col>
      <xdr:colOff>101600</xdr:colOff>
      <xdr:row>105</xdr:row>
      <xdr:rowOff>96520</xdr:rowOff>
    </xdr:to>
    <xdr:sp macro="" textlink="">
      <xdr:nvSpPr>
        <xdr:cNvPr id="474" name="フローチャート: 判断 473">
          <a:extLst>
            <a:ext uri="{FF2B5EF4-FFF2-40B4-BE49-F238E27FC236}">
              <a16:creationId xmlns:a16="http://schemas.microsoft.com/office/drawing/2014/main" id="{6120F843-BC15-47F6-B009-450734AF139B}"/>
            </a:ext>
          </a:extLst>
        </xdr:cNvPr>
        <xdr:cNvSpPr/>
      </xdr:nvSpPr>
      <xdr:spPr>
        <a:xfrm>
          <a:off x="7029450" y="180009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71120</xdr:rowOff>
    </xdr:from>
    <xdr:to>
      <xdr:col>36</xdr:col>
      <xdr:colOff>165100</xdr:colOff>
      <xdr:row>106</xdr:row>
      <xdr:rowOff>1270</xdr:rowOff>
    </xdr:to>
    <xdr:sp macro="" textlink="">
      <xdr:nvSpPr>
        <xdr:cNvPr id="475" name="フローチャート: 判断 474">
          <a:extLst>
            <a:ext uri="{FF2B5EF4-FFF2-40B4-BE49-F238E27FC236}">
              <a16:creationId xmlns:a16="http://schemas.microsoft.com/office/drawing/2014/main" id="{CEFAEA10-92DA-4952-A1A5-513A9350EAD5}"/>
            </a:ext>
          </a:extLst>
        </xdr:cNvPr>
        <xdr:cNvSpPr/>
      </xdr:nvSpPr>
      <xdr:spPr>
        <a:xfrm>
          <a:off x="6231890" y="1807146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C980D181-5D81-441E-9FA7-D32485AEE2A8}"/>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A42745AB-F610-4DDA-A459-A1C1693CA483}"/>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7E3D0D4B-9B39-4559-99C5-D688242D3936}"/>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1D03C8AD-81DC-472F-95A0-D96C3EF6B2E8}"/>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A9E907DE-9887-4279-8C40-9D1CFBF003B1}"/>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158750</xdr:rowOff>
    </xdr:from>
    <xdr:to>
      <xdr:col>55</xdr:col>
      <xdr:colOff>50800</xdr:colOff>
      <xdr:row>105</xdr:row>
      <xdr:rowOff>88900</xdr:rowOff>
    </xdr:to>
    <xdr:sp macro="" textlink="">
      <xdr:nvSpPr>
        <xdr:cNvPr id="481" name="楕円 480">
          <a:extLst>
            <a:ext uri="{FF2B5EF4-FFF2-40B4-BE49-F238E27FC236}">
              <a16:creationId xmlns:a16="http://schemas.microsoft.com/office/drawing/2014/main" id="{4B12673F-582A-41E9-8F6A-CA1EF6CE28A2}"/>
            </a:ext>
          </a:extLst>
        </xdr:cNvPr>
        <xdr:cNvSpPr/>
      </xdr:nvSpPr>
      <xdr:spPr>
        <a:xfrm>
          <a:off x="9394190" y="1799145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10177</xdr:rowOff>
    </xdr:from>
    <xdr:ext cx="469744" cy="259045"/>
    <xdr:sp macro="" textlink="">
      <xdr:nvSpPr>
        <xdr:cNvPr id="482" name="【市民会館】&#10;一人当たり面積該当値テキスト">
          <a:extLst>
            <a:ext uri="{FF2B5EF4-FFF2-40B4-BE49-F238E27FC236}">
              <a16:creationId xmlns:a16="http://schemas.microsoft.com/office/drawing/2014/main" id="{05DCAA01-ED8B-40FB-9364-151E7A5248B0}"/>
            </a:ext>
          </a:extLst>
        </xdr:cNvPr>
        <xdr:cNvSpPr txBox="1"/>
      </xdr:nvSpPr>
      <xdr:spPr>
        <a:xfrm>
          <a:off x="9467850" y="178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166370</xdr:rowOff>
    </xdr:from>
    <xdr:to>
      <xdr:col>50</xdr:col>
      <xdr:colOff>165100</xdr:colOff>
      <xdr:row>105</xdr:row>
      <xdr:rowOff>96520</xdr:rowOff>
    </xdr:to>
    <xdr:sp macro="" textlink="">
      <xdr:nvSpPr>
        <xdr:cNvPr id="483" name="楕円 482">
          <a:extLst>
            <a:ext uri="{FF2B5EF4-FFF2-40B4-BE49-F238E27FC236}">
              <a16:creationId xmlns:a16="http://schemas.microsoft.com/office/drawing/2014/main" id="{D335E18A-C668-4AE6-B395-F95BA26AF0CA}"/>
            </a:ext>
          </a:extLst>
        </xdr:cNvPr>
        <xdr:cNvSpPr/>
      </xdr:nvSpPr>
      <xdr:spPr>
        <a:xfrm>
          <a:off x="8632190" y="1800098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38100</xdr:rowOff>
    </xdr:from>
    <xdr:to>
      <xdr:col>55</xdr:col>
      <xdr:colOff>0</xdr:colOff>
      <xdr:row>105</xdr:row>
      <xdr:rowOff>45720</xdr:rowOff>
    </xdr:to>
    <xdr:cxnSp macro="">
      <xdr:nvCxnSpPr>
        <xdr:cNvPr id="484" name="直線コネクタ 483">
          <a:extLst>
            <a:ext uri="{FF2B5EF4-FFF2-40B4-BE49-F238E27FC236}">
              <a16:creationId xmlns:a16="http://schemas.microsoft.com/office/drawing/2014/main" id="{AC42BE48-A50A-4219-942F-7AD51DEA7C81}"/>
            </a:ext>
          </a:extLst>
        </xdr:cNvPr>
        <xdr:cNvCxnSpPr/>
      </xdr:nvCxnSpPr>
      <xdr:spPr>
        <a:xfrm flipV="1">
          <a:off x="8686800" y="18040350"/>
          <a:ext cx="7429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6350</xdr:rowOff>
    </xdr:from>
    <xdr:to>
      <xdr:col>46</xdr:col>
      <xdr:colOff>38100</xdr:colOff>
      <xdr:row>105</xdr:row>
      <xdr:rowOff>107950</xdr:rowOff>
    </xdr:to>
    <xdr:sp macro="" textlink="">
      <xdr:nvSpPr>
        <xdr:cNvPr id="485" name="楕円 484">
          <a:extLst>
            <a:ext uri="{FF2B5EF4-FFF2-40B4-BE49-F238E27FC236}">
              <a16:creationId xmlns:a16="http://schemas.microsoft.com/office/drawing/2014/main" id="{5B3A5AA2-B7EF-4BE5-A6F2-34262505A34D}"/>
            </a:ext>
          </a:extLst>
        </xdr:cNvPr>
        <xdr:cNvSpPr/>
      </xdr:nvSpPr>
      <xdr:spPr>
        <a:xfrm>
          <a:off x="7846060" y="180105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45720</xdr:rowOff>
    </xdr:from>
    <xdr:to>
      <xdr:col>50</xdr:col>
      <xdr:colOff>114300</xdr:colOff>
      <xdr:row>105</xdr:row>
      <xdr:rowOff>57150</xdr:rowOff>
    </xdr:to>
    <xdr:cxnSp macro="">
      <xdr:nvCxnSpPr>
        <xdr:cNvPr id="486" name="直線コネクタ 485">
          <a:extLst>
            <a:ext uri="{FF2B5EF4-FFF2-40B4-BE49-F238E27FC236}">
              <a16:creationId xmlns:a16="http://schemas.microsoft.com/office/drawing/2014/main" id="{1C3B7D6A-CB09-4DA3-97C0-5A4C8131FD8A}"/>
            </a:ext>
          </a:extLst>
        </xdr:cNvPr>
        <xdr:cNvCxnSpPr/>
      </xdr:nvCxnSpPr>
      <xdr:spPr>
        <a:xfrm flipV="1">
          <a:off x="7889240" y="18049875"/>
          <a:ext cx="79756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13970</xdr:rowOff>
    </xdr:from>
    <xdr:to>
      <xdr:col>41</xdr:col>
      <xdr:colOff>101600</xdr:colOff>
      <xdr:row>105</xdr:row>
      <xdr:rowOff>115570</xdr:rowOff>
    </xdr:to>
    <xdr:sp macro="" textlink="">
      <xdr:nvSpPr>
        <xdr:cNvPr id="487" name="楕円 486">
          <a:extLst>
            <a:ext uri="{FF2B5EF4-FFF2-40B4-BE49-F238E27FC236}">
              <a16:creationId xmlns:a16="http://schemas.microsoft.com/office/drawing/2014/main" id="{A2FF8B07-57AB-4848-BAC3-2C85C22B65F0}"/>
            </a:ext>
          </a:extLst>
        </xdr:cNvPr>
        <xdr:cNvSpPr/>
      </xdr:nvSpPr>
      <xdr:spPr>
        <a:xfrm>
          <a:off x="7029450" y="180200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57150</xdr:rowOff>
    </xdr:from>
    <xdr:to>
      <xdr:col>45</xdr:col>
      <xdr:colOff>177800</xdr:colOff>
      <xdr:row>105</xdr:row>
      <xdr:rowOff>64770</xdr:rowOff>
    </xdr:to>
    <xdr:cxnSp macro="">
      <xdr:nvCxnSpPr>
        <xdr:cNvPr id="488" name="直線コネクタ 487">
          <a:extLst>
            <a:ext uri="{FF2B5EF4-FFF2-40B4-BE49-F238E27FC236}">
              <a16:creationId xmlns:a16="http://schemas.microsoft.com/office/drawing/2014/main" id="{F9FAB3F8-5741-4527-9305-85A6D82F10AD}"/>
            </a:ext>
          </a:extLst>
        </xdr:cNvPr>
        <xdr:cNvCxnSpPr/>
      </xdr:nvCxnSpPr>
      <xdr:spPr>
        <a:xfrm flipV="1">
          <a:off x="7084060" y="18055590"/>
          <a:ext cx="80518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21589</xdr:rowOff>
    </xdr:from>
    <xdr:to>
      <xdr:col>36</xdr:col>
      <xdr:colOff>165100</xdr:colOff>
      <xdr:row>105</xdr:row>
      <xdr:rowOff>123189</xdr:rowOff>
    </xdr:to>
    <xdr:sp macro="" textlink="">
      <xdr:nvSpPr>
        <xdr:cNvPr id="489" name="楕円 488">
          <a:extLst>
            <a:ext uri="{FF2B5EF4-FFF2-40B4-BE49-F238E27FC236}">
              <a16:creationId xmlns:a16="http://schemas.microsoft.com/office/drawing/2014/main" id="{477D3BE0-A446-4547-9E02-B45591EC95C0}"/>
            </a:ext>
          </a:extLst>
        </xdr:cNvPr>
        <xdr:cNvSpPr/>
      </xdr:nvSpPr>
      <xdr:spPr>
        <a:xfrm>
          <a:off x="6231890" y="18020029"/>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64770</xdr:rowOff>
    </xdr:from>
    <xdr:to>
      <xdr:col>41</xdr:col>
      <xdr:colOff>50800</xdr:colOff>
      <xdr:row>105</xdr:row>
      <xdr:rowOff>72389</xdr:rowOff>
    </xdr:to>
    <xdr:cxnSp macro="">
      <xdr:nvCxnSpPr>
        <xdr:cNvPr id="490" name="直線コネクタ 489">
          <a:extLst>
            <a:ext uri="{FF2B5EF4-FFF2-40B4-BE49-F238E27FC236}">
              <a16:creationId xmlns:a16="http://schemas.microsoft.com/office/drawing/2014/main" id="{F8CA3268-8F2C-4421-9FAC-338391DBF19E}"/>
            </a:ext>
          </a:extLst>
        </xdr:cNvPr>
        <xdr:cNvCxnSpPr/>
      </xdr:nvCxnSpPr>
      <xdr:spPr>
        <a:xfrm flipV="1">
          <a:off x="6286500" y="18065115"/>
          <a:ext cx="79756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91" name="n_1aveValue【市民会館】&#10;一人当たり面積">
          <a:extLst>
            <a:ext uri="{FF2B5EF4-FFF2-40B4-BE49-F238E27FC236}">
              <a16:creationId xmlns:a16="http://schemas.microsoft.com/office/drawing/2014/main" id="{73D03ED2-8595-42F1-8E4C-1141858EC46C}"/>
            </a:ext>
          </a:extLst>
        </xdr:cNvPr>
        <xdr:cNvSpPr txBox="1"/>
      </xdr:nvSpPr>
      <xdr:spPr>
        <a:xfrm>
          <a:off x="8454467" y="1810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109238</xdr:rowOff>
    </xdr:from>
    <xdr:ext cx="469744" cy="259045"/>
    <xdr:sp macro="" textlink="">
      <xdr:nvSpPr>
        <xdr:cNvPr id="492" name="n_2aveValue【市民会館】&#10;一人当たり面積">
          <a:extLst>
            <a:ext uri="{FF2B5EF4-FFF2-40B4-BE49-F238E27FC236}">
              <a16:creationId xmlns:a16="http://schemas.microsoft.com/office/drawing/2014/main" id="{147DC3D8-AF66-4109-94A0-87F5C8EAB5FA}"/>
            </a:ext>
          </a:extLst>
        </xdr:cNvPr>
        <xdr:cNvSpPr txBox="1"/>
      </xdr:nvSpPr>
      <xdr:spPr>
        <a:xfrm>
          <a:off x="7673417" y="1776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113047</xdr:rowOff>
    </xdr:from>
    <xdr:ext cx="469744" cy="259045"/>
    <xdr:sp macro="" textlink="">
      <xdr:nvSpPr>
        <xdr:cNvPr id="493" name="n_3aveValue【市民会館】&#10;一人当たり面積">
          <a:extLst>
            <a:ext uri="{FF2B5EF4-FFF2-40B4-BE49-F238E27FC236}">
              <a16:creationId xmlns:a16="http://schemas.microsoft.com/office/drawing/2014/main" id="{A894CE0F-24E5-45FA-A12F-E8811BC78FB1}"/>
            </a:ext>
          </a:extLst>
        </xdr:cNvPr>
        <xdr:cNvSpPr txBox="1"/>
      </xdr:nvSpPr>
      <xdr:spPr>
        <a:xfrm>
          <a:off x="6866332"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163847</xdr:rowOff>
    </xdr:from>
    <xdr:ext cx="469744" cy="259045"/>
    <xdr:sp macro="" textlink="">
      <xdr:nvSpPr>
        <xdr:cNvPr id="494" name="n_4aveValue【市民会館】&#10;一人当たり面積">
          <a:extLst>
            <a:ext uri="{FF2B5EF4-FFF2-40B4-BE49-F238E27FC236}">
              <a16:creationId xmlns:a16="http://schemas.microsoft.com/office/drawing/2014/main" id="{E14EE0A6-1FBB-425E-A69B-9052B993F597}"/>
            </a:ext>
          </a:extLst>
        </xdr:cNvPr>
        <xdr:cNvSpPr txBox="1"/>
      </xdr:nvSpPr>
      <xdr:spPr>
        <a:xfrm>
          <a:off x="6068772"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113047</xdr:rowOff>
    </xdr:from>
    <xdr:ext cx="469744" cy="259045"/>
    <xdr:sp macro="" textlink="">
      <xdr:nvSpPr>
        <xdr:cNvPr id="495" name="n_1mainValue【市民会館】&#10;一人当たり面積">
          <a:extLst>
            <a:ext uri="{FF2B5EF4-FFF2-40B4-BE49-F238E27FC236}">
              <a16:creationId xmlns:a16="http://schemas.microsoft.com/office/drawing/2014/main" id="{9C8FACC3-957B-4734-85C8-FC375F91582C}"/>
            </a:ext>
          </a:extLst>
        </xdr:cNvPr>
        <xdr:cNvSpPr txBox="1"/>
      </xdr:nvSpPr>
      <xdr:spPr>
        <a:xfrm>
          <a:off x="845446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99077</xdr:rowOff>
    </xdr:from>
    <xdr:ext cx="469744" cy="259045"/>
    <xdr:sp macro="" textlink="">
      <xdr:nvSpPr>
        <xdr:cNvPr id="496" name="n_2mainValue【市民会館】&#10;一人当たり面積">
          <a:extLst>
            <a:ext uri="{FF2B5EF4-FFF2-40B4-BE49-F238E27FC236}">
              <a16:creationId xmlns:a16="http://schemas.microsoft.com/office/drawing/2014/main" id="{9B6BB916-476F-4C09-AABA-FCD9BDB9EEFD}"/>
            </a:ext>
          </a:extLst>
        </xdr:cNvPr>
        <xdr:cNvSpPr txBox="1"/>
      </xdr:nvSpPr>
      <xdr:spPr>
        <a:xfrm>
          <a:off x="7673417" y="1809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106697</xdr:rowOff>
    </xdr:from>
    <xdr:ext cx="469744" cy="259045"/>
    <xdr:sp macro="" textlink="">
      <xdr:nvSpPr>
        <xdr:cNvPr id="497" name="n_3mainValue【市民会館】&#10;一人当たり面積">
          <a:extLst>
            <a:ext uri="{FF2B5EF4-FFF2-40B4-BE49-F238E27FC236}">
              <a16:creationId xmlns:a16="http://schemas.microsoft.com/office/drawing/2014/main" id="{1401FB74-2404-48C1-84F9-9A30DE71FCDF}"/>
            </a:ext>
          </a:extLst>
        </xdr:cNvPr>
        <xdr:cNvSpPr txBox="1"/>
      </xdr:nvSpPr>
      <xdr:spPr>
        <a:xfrm>
          <a:off x="6866332" y="1810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139716</xdr:rowOff>
    </xdr:from>
    <xdr:ext cx="469744" cy="259045"/>
    <xdr:sp macro="" textlink="">
      <xdr:nvSpPr>
        <xdr:cNvPr id="498" name="n_4mainValue【市民会館】&#10;一人当たり面積">
          <a:extLst>
            <a:ext uri="{FF2B5EF4-FFF2-40B4-BE49-F238E27FC236}">
              <a16:creationId xmlns:a16="http://schemas.microsoft.com/office/drawing/2014/main" id="{B3119F79-2663-4494-843E-D456DC5E260C}"/>
            </a:ext>
          </a:extLst>
        </xdr:cNvPr>
        <xdr:cNvSpPr txBox="1"/>
      </xdr:nvSpPr>
      <xdr:spPr>
        <a:xfrm>
          <a:off x="6068772" y="1779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A6576DE3-CD54-40BC-89F6-680B2C98859E}"/>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D9C62615-5841-4CFD-8390-59F446F52BD4}"/>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8913D2D9-5598-41AE-B51C-778FA856CB95}"/>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0254742E-C063-4064-B7F0-D47DC1D3B880}"/>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CE288B27-2B7B-466A-8369-4ED128D55849}"/>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6E86487B-9081-490E-A0A7-A69CA4EDBEDC}"/>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EDAB6FF3-BF0E-449C-97E2-3CE7D3B89E9F}"/>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BADDC1A5-DA62-40BB-84AA-A54771382ECB}"/>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CF29556F-F447-47AF-924D-D009B9DA4CEC}"/>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E5B8E7DF-8C90-4749-9B20-BB47F23F20A9}"/>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a:extLst>
            <a:ext uri="{FF2B5EF4-FFF2-40B4-BE49-F238E27FC236}">
              <a16:creationId xmlns:a16="http://schemas.microsoft.com/office/drawing/2014/main" id="{92A6E0E4-1601-4263-8E76-1EBF78FBFB20}"/>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10" name="直線コネクタ 509">
          <a:extLst>
            <a:ext uri="{FF2B5EF4-FFF2-40B4-BE49-F238E27FC236}">
              <a16:creationId xmlns:a16="http://schemas.microsoft.com/office/drawing/2014/main" id="{B24659C4-EABF-4DA2-AC14-CC4250E994D0}"/>
            </a:ext>
          </a:extLst>
        </xdr:cNvPr>
        <xdr:cNvCxnSpPr/>
      </xdr:nvCxnSpPr>
      <xdr:spPr>
        <a:xfrm>
          <a:off x="1120394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11" name="テキスト ボックス 510">
          <a:extLst>
            <a:ext uri="{FF2B5EF4-FFF2-40B4-BE49-F238E27FC236}">
              <a16:creationId xmlns:a16="http://schemas.microsoft.com/office/drawing/2014/main" id="{5598FB25-E30A-43C4-AAF2-D4BAB8F2311B}"/>
            </a:ext>
          </a:extLst>
        </xdr:cNvPr>
        <xdr:cNvSpPr txBox="1"/>
      </xdr:nvSpPr>
      <xdr:spPr>
        <a:xfrm>
          <a:off x="10801531"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2" name="直線コネクタ 511">
          <a:extLst>
            <a:ext uri="{FF2B5EF4-FFF2-40B4-BE49-F238E27FC236}">
              <a16:creationId xmlns:a16="http://schemas.microsoft.com/office/drawing/2014/main" id="{511DBC9D-A7C3-4421-8E26-F3704CA3765F}"/>
            </a:ext>
          </a:extLst>
        </xdr:cNvPr>
        <xdr:cNvCxnSpPr/>
      </xdr:nvCxnSpPr>
      <xdr:spPr>
        <a:xfrm>
          <a:off x="1120394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3" name="テキスト ボックス 512">
          <a:extLst>
            <a:ext uri="{FF2B5EF4-FFF2-40B4-BE49-F238E27FC236}">
              <a16:creationId xmlns:a16="http://schemas.microsoft.com/office/drawing/2014/main" id="{576FC747-C818-4487-B63E-BC5EFF047D38}"/>
            </a:ext>
          </a:extLst>
        </xdr:cNvPr>
        <xdr:cNvSpPr txBox="1"/>
      </xdr:nvSpPr>
      <xdr:spPr>
        <a:xfrm>
          <a:off x="10842791" y="656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4" name="直線コネクタ 513">
          <a:extLst>
            <a:ext uri="{FF2B5EF4-FFF2-40B4-BE49-F238E27FC236}">
              <a16:creationId xmlns:a16="http://schemas.microsoft.com/office/drawing/2014/main" id="{95FA485A-43A9-426E-B4EC-5703036BAFEF}"/>
            </a:ext>
          </a:extLst>
        </xdr:cNvPr>
        <xdr:cNvCxnSpPr/>
      </xdr:nvCxnSpPr>
      <xdr:spPr>
        <a:xfrm>
          <a:off x="1120394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5" name="テキスト ボックス 514">
          <a:extLst>
            <a:ext uri="{FF2B5EF4-FFF2-40B4-BE49-F238E27FC236}">
              <a16:creationId xmlns:a16="http://schemas.microsoft.com/office/drawing/2014/main" id="{F0C949C4-57C7-4790-AD68-BC4453A0CCB3}"/>
            </a:ext>
          </a:extLst>
        </xdr:cNvPr>
        <xdr:cNvSpPr txBox="1"/>
      </xdr:nvSpPr>
      <xdr:spPr>
        <a:xfrm>
          <a:off x="10842791" y="610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6" name="直線コネクタ 515">
          <a:extLst>
            <a:ext uri="{FF2B5EF4-FFF2-40B4-BE49-F238E27FC236}">
              <a16:creationId xmlns:a16="http://schemas.microsoft.com/office/drawing/2014/main" id="{17D4CE5F-D663-4056-A855-7A5F9847FB1A}"/>
            </a:ext>
          </a:extLst>
        </xdr:cNvPr>
        <xdr:cNvCxnSpPr/>
      </xdr:nvCxnSpPr>
      <xdr:spPr>
        <a:xfrm>
          <a:off x="1120394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7" name="テキスト ボックス 516">
          <a:extLst>
            <a:ext uri="{FF2B5EF4-FFF2-40B4-BE49-F238E27FC236}">
              <a16:creationId xmlns:a16="http://schemas.microsoft.com/office/drawing/2014/main" id="{ADA357ED-A6ED-47A1-8DD0-EE38A71A5C85}"/>
            </a:ext>
          </a:extLst>
        </xdr:cNvPr>
        <xdr:cNvSpPr txBox="1"/>
      </xdr:nvSpPr>
      <xdr:spPr>
        <a:xfrm>
          <a:off x="10842791" y="56508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B1518BA6-C4FD-496C-8975-810B9CA9FEB7}"/>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9" name="テキスト ボックス 518">
          <a:extLst>
            <a:ext uri="{FF2B5EF4-FFF2-40B4-BE49-F238E27FC236}">
              <a16:creationId xmlns:a16="http://schemas.microsoft.com/office/drawing/2014/main" id="{66B29089-DA04-4D0B-9E71-99C9B9859064}"/>
            </a:ext>
          </a:extLst>
        </xdr:cNvPr>
        <xdr:cNvSpPr txBox="1"/>
      </xdr:nvSpPr>
      <xdr:spPr>
        <a:xfrm>
          <a:off x="10842791" y="519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5DD5529E-171D-42B0-B598-F859914C11CA}"/>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21336</xdr:rowOff>
    </xdr:from>
    <xdr:to>
      <xdr:col>85</xdr:col>
      <xdr:colOff>126364</xdr:colOff>
      <xdr:row>41</xdr:row>
      <xdr:rowOff>112776</xdr:rowOff>
    </xdr:to>
    <xdr:cxnSp macro="">
      <xdr:nvCxnSpPr>
        <xdr:cNvPr id="521" name="直線コネクタ 520">
          <a:extLst>
            <a:ext uri="{FF2B5EF4-FFF2-40B4-BE49-F238E27FC236}">
              <a16:creationId xmlns:a16="http://schemas.microsoft.com/office/drawing/2014/main" id="{4E681C17-5498-4AB4-9D92-9F0EF6A897D7}"/>
            </a:ext>
          </a:extLst>
        </xdr:cNvPr>
        <xdr:cNvCxnSpPr/>
      </xdr:nvCxnSpPr>
      <xdr:spPr>
        <a:xfrm flipV="1">
          <a:off x="14703424" y="5675376"/>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116603</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C7ED18AA-EFA7-49C8-B1AC-8007E4688D2F}"/>
            </a:ext>
          </a:extLst>
        </xdr:cNvPr>
        <xdr:cNvSpPr txBox="1"/>
      </xdr:nvSpPr>
      <xdr:spPr>
        <a:xfrm>
          <a:off x="14742160" y="714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112776</xdr:rowOff>
    </xdr:from>
    <xdr:to>
      <xdr:col>86</xdr:col>
      <xdr:colOff>25400</xdr:colOff>
      <xdr:row>41</xdr:row>
      <xdr:rowOff>112776</xdr:rowOff>
    </xdr:to>
    <xdr:cxnSp macro="">
      <xdr:nvCxnSpPr>
        <xdr:cNvPr id="523" name="直線コネクタ 522">
          <a:extLst>
            <a:ext uri="{FF2B5EF4-FFF2-40B4-BE49-F238E27FC236}">
              <a16:creationId xmlns:a16="http://schemas.microsoft.com/office/drawing/2014/main" id="{58C51FC2-32F6-49C5-A420-9AC02B7FC1F9}"/>
            </a:ext>
          </a:extLst>
        </xdr:cNvPr>
        <xdr:cNvCxnSpPr/>
      </xdr:nvCxnSpPr>
      <xdr:spPr>
        <a:xfrm>
          <a:off x="14611350" y="71422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139463</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CF189F3A-833C-47B4-9D63-60ABCFB26B76}"/>
            </a:ext>
          </a:extLst>
        </xdr:cNvPr>
        <xdr:cNvSpPr txBox="1"/>
      </xdr:nvSpPr>
      <xdr:spPr>
        <a:xfrm>
          <a:off x="14742160" y="5450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21336</xdr:rowOff>
    </xdr:from>
    <xdr:to>
      <xdr:col>86</xdr:col>
      <xdr:colOff>25400</xdr:colOff>
      <xdr:row>33</xdr:row>
      <xdr:rowOff>21336</xdr:rowOff>
    </xdr:to>
    <xdr:cxnSp macro="">
      <xdr:nvCxnSpPr>
        <xdr:cNvPr id="525" name="直線コネクタ 524">
          <a:extLst>
            <a:ext uri="{FF2B5EF4-FFF2-40B4-BE49-F238E27FC236}">
              <a16:creationId xmlns:a16="http://schemas.microsoft.com/office/drawing/2014/main" id="{C807261A-84C4-4142-A5D0-A62F50FDFCBE}"/>
            </a:ext>
          </a:extLst>
        </xdr:cNvPr>
        <xdr:cNvCxnSpPr/>
      </xdr:nvCxnSpPr>
      <xdr:spPr>
        <a:xfrm>
          <a:off x="14611350" y="56753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32275</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9678B0F8-F5D4-49A3-99E4-37858FA0A426}"/>
            </a:ext>
          </a:extLst>
        </xdr:cNvPr>
        <xdr:cNvSpPr txBox="1"/>
      </xdr:nvSpPr>
      <xdr:spPr>
        <a:xfrm>
          <a:off x="14742160" y="6031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9398</xdr:rowOff>
    </xdr:from>
    <xdr:to>
      <xdr:col>85</xdr:col>
      <xdr:colOff>177800</xdr:colOff>
      <xdr:row>36</xdr:row>
      <xdr:rowOff>110998</xdr:rowOff>
    </xdr:to>
    <xdr:sp macro="" textlink="">
      <xdr:nvSpPr>
        <xdr:cNvPr id="527" name="フローチャート: 判断 526">
          <a:extLst>
            <a:ext uri="{FF2B5EF4-FFF2-40B4-BE49-F238E27FC236}">
              <a16:creationId xmlns:a16="http://schemas.microsoft.com/office/drawing/2014/main" id="{18D382B9-1E73-45D3-9E1F-4235227D87E9}"/>
            </a:ext>
          </a:extLst>
        </xdr:cNvPr>
        <xdr:cNvSpPr/>
      </xdr:nvSpPr>
      <xdr:spPr>
        <a:xfrm>
          <a:off x="14649450" y="6183503"/>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153416</xdr:rowOff>
    </xdr:from>
    <xdr:to>
      <xdr:col>81</xdr:col>
      <xdr:colOff>101600</xdr:colOff>
      <xdr:row>36</xdr:row>
      <xdr:rowOff>83566</xdr:rowOff>
    </xdr:to>
    <xdr:sp macro="" textlink="">
      <xdr:nvSpPr>
        <xdr:cNvPr id="528" name="フローチャート: 判断 527">
          <a:extLst>
            <a:ext uri="{FF2B5EF4-FFF2-40B4-BE49-F238E27FC236}">
              <a16:creationId xmlns:a16="http://schemas.microsoft.com/office/drawing/2014/main" id="{9303079A-D026-4EA8-8175-0E73FD68AE16}"/>
            </a:ext>
          </a:extLst>
        </xdr:cNvPr>
        <xdr:cNvSpPr/>
      </xdr:nvSpPr>
      <xdr:spPr>
        <a:xfrm>
          <a:off x="13887450" y="615416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84836</xdr:rowOff>
    </xdr:from>
    <xdr:to>
      <xdr:col>76</xdr:col>
      <xdr:colOff>165100</xdr:colOff>
      <xdr:row>37</xdr:row>
      <xdr:rowOff>14986</xdr:rowOff>
    </xdr:to>
    <xdr:sp macro="" textlink="">
      <xdr:nvSpPr>
        <xdr:cNvPr id="529" name="フローチャート: 判断 528">
          <a:extLst>
            <a:ext uri="{FF2B5EF4-FFF2-40B4-BE49-F238E27FC236}">
              <a16:creationId xmlns:a16="http://schemas.microsoft.com/office/drawing/2014/main" id="{70498C2F-E875-466C-9B07-6585A6165BE4}"/>
            </a:ext>
          </a:extLst>
        </xdr:cNvPr>
        <xdr:cNvSpPr/>
      </xdr:nvSpPr>
      <xdr:spPr>
        <a:xfrm>
          <a:off x="13089890" y="625894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112268</xdr:rowOff>
    </xdr:from>
    <xdr:to>
      <xdr:col>72</xdr:col>
      <xdr:colOff>38100</xdr:colOff>
      <xdr:row>37</xdr:row>
      <xdr:rowOff>42418</xdr:rowOff>
    </xdr:to>
    <xdr:sp macro="" textlink="">
      <xdr:nvSpPr>
        <xdr:cNvPr id="530" name="フローチャート: 判断 529">
          <a:extLst>
            <a:ext uri="{FF2B5EF4-FFF2-40B4-BE49-F238E27FC236}">
              <a16:creationId xmlns:a16="http://schemas.microsoft.com/office/drawing/2014/main" id="{16DEEBB2-8383-4B8C-ACDC-22C667DEFC4B}"/>
            </a:ext>
          </a:extLst>
        </xdr:cNvPr>
        <xdr:cNvSpPr/>
      </xdr:nvSpPr>
      <xdr:spPr>
        <a:xfrm>
          <a:off x="12303760" y="628446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68834</xdr:rowOff>
    </xdr:from>
    <xdr:to>
      <xdr:col>67</xdr:col>
      <xdr:colOff>101600</xdr:colOff>
      <xdr:row>36</xdr:row>
      <xdr:rowOff>170434</xdr:rowOff>
    </xdr:to>
    <xdr:sp macro="" textlink="">
      <xdr:nvSpPr>
        <xdr:cNvPr id="531" name="フローチャート: 判断 530">
          <a:extLst>
            <a:ext uri="{FF2B5EF4-FFF2-40B4-BE49-F238E27FC236}">
              <a16:creationId xmlns:a16="http://schemas.microsoft.com/office/drawing/2014/main" id="{EEA476A4-62F9-4C9F-BABA-5F032C8642AB}"/>
            </a:ext>
          </a:extLst>
        </xdr:cNvPr>
        <xdr:cNvSpPr/>
      </xdr:nvSpPr>
      <xdr:spPr>
        <a:xfrm>
          <a:off x="11487150" y="623912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F6EA6F25-5583-46B6-8646-38A560E956D7}"/>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178B2FD6-1801-4BC8-9890-2FCDDAFAC641}"/>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D38035AE-CD75-45F0-BBF1-9688B114FD1A}"/>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FD904E29-410A-45D8-955B-0672B49E42F1}"/>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5B1E9E53-3775-462F-81B2-2F0CFEED2085}"/>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16256</xdr:rowOff>
    </xdr:from>
    <xdr:to>
      <xdr:col>85</xdr:col>
      <xdr:colOff>177800</xdr:colOff>
      <xdr:row>41</xdr:row>
      <xdr:rowOff>117856</xdr:rowOff>
    </xdr:to>
    <xdr:sp macro="" textlink="">
      <xdr:nvSpPr>
        <xdr:cNvPr id="537" name="楕円 536">
          <a:extLst>
            <a:ext uri="{FF2B5EF4-FFF2-40B4-BE49-F238E27FC236}">
              <a16:creationId xmlns:a16="http://schemas.microsoft.com/office/drawing/2014/main" id="{C7A685B1-CAF7-44CF-8FBE-02B81A13D999}"/>
            </a:ext>
          </a:extLst>
        </xdr:cNvPr>
        <xdr:cNvSpPr/>
      </xdr:nvSpPr>
      <xdr:spPr>
        <a:xfrm>
          <a:off x="14649450" y="704951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102633</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E8B9ED15-35E7-495F-9EA7-225BBF9481F0}"/>
            </a:ext>
          </a:extLst>
        </xdr:cNvPr>
        <xdr:cNvSpPr txBox="1"/>
      </xdr:nvSpPr>
      <xdr:spPr>
        <a:xfrm>
          <a:off x="14742160" y="6956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139700</xdr:rowOff>
    </xdr:from>
    <xdr:to>
      <xdr:col>81</xdr:col>
      <xdr:colOff>101600</xdr:colOff>
      <xdr:row>39</xdr:row>
      <xdr:rowOff>69850</xdr:rowOff>
    </xdr:to>
    <xdr:sp macro="" textlink="">
      <xdr:nvSpPr>
        <xdr:cNvPr id="539" name="楕円 538">
          <a:extLst>
            <a:ext uri="{FF2B5EF4-FFF2-40B4-BE49-F238E27FC236}">
              <a16:creationId xmlns:a16="http://schemas.microsoft.com/office/drawing/2014/main" id="{D51C0A86-5CE2-4F15-9F23-8DD0EBB15538}"/>
            </a:ext>
          </a:extLst>
        </xdr:cNvPr>
        <xdr:cNvSpPr/>
      </xdr:nvSpPr>
      <xdr:spPr>
        <a:xfrm>
          <a:off x="13887450" y="66509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19050</xdr:rowOff>
    </xdr:from>
    <xdr:to>
      <xdr:col>85</xdr:col>
      <xdr:colOff>127000</xdr:colOff>
      <xdr:row>41</xdr:row>
      <xdr:rowOff>67056</xdr:rowOff>
    </xdr:to>
    <xdr:cxnSp macro="">
      <xdr:nvCxnSpPr>
        <xdr:cNvPr id="540" name="直線コネクタ 539">
          <a:extLst>
            <a:ext uri="{FF2B5EF4-FFF2-40B4-BE49-F238E27FC236}">
              <a16:creationId xmlns:a16="http://schemas.microsoft.com/office/drawing/2014/main" id="{ED21BBF8-2270-482E-9598-4769CBF97E44}"/>
            </a:ext>
          </a:extLst>
        </xdr:cNvPr>
        <xdr:cNvCxnSpPr/>
      </xdr:nvCxnSpPr>
      <xdr:spPr>
        <a:xfrm>
          <a:off x="13942060" y="6701790"/>
          <a:ext cx="762000" cy="39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29972</xdr:rowOff>
    </xdr:from>
    <xdr:to>
      <xdr:col>76</xdr:col>
      <xdr:colOff>165100</xdr:colOff>
      <xdr:row>39</xdr:row>
      <xdr:rowOff>131572</xdr:rowOff>
    </xdr:to>
    <xdr:sp macro="" textlink="">
      <xdr:nvSpPr>
        <xdr:cNvPr id="541" name="楕円 540">
          <a:extLst>
            <a:ext uri="{FF2B5EF4-FFF2-40B4-BE49-F238E27FC236}">
              <a16:creationId xmlns:a16="http://schemas.microsoft.com/office/drawing/2014/main" id="{8C1FCC19-B823-46E4-82BE-B8486DC7966E}"/>
            </a:ext>
          </a:extLst>
        </xdr:cNvPr>
        <xdr:cNvSpPr/>
      </xdr:nvSpPr>
      <xdr:spPr>
        <a:xfrm>
          <a:off x="13089890" y="6714617"/>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19050</xdr:rowOff>
    </xdr:from>
    <xdr:to>
      <xdr:col>81</xdr:col>
      <xdr:colOff>50800</xdr:colOff>
      <xdr:row>39</xdr:row>
      <xdr:rowOff>80772</xdr:rowOff>
    </xdr:to>
    <xdr:cxnSp macro="">
      <xdr:nvCxnSpPr>
        <xdr:cNvPr id="542" name="直線コネクタ 541">
          <a:extLst>
            <a:ext uri="{FF2B5EF4-FFF2-40B4-BE49-F238E27FC236}">
              <a16:creationId xmlns:a16="http://schemas.microsoft.com/office/drawing/2014/main" id="{2F2A7693-743E-43CF-8C74-9D996A3BE924}"/>
            </a:ext>
          </a:extLst>
        </xdr:cNvPr>
        <xdr:cNvCxnSpPr/>
      </xdr:nvCxnSpPr>
      <xdr:spPr>
        <a:xfrm flipV="1">
          <a:off x="13144500" y="6701790"/>
          <a:ext cx="79756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162560</xdr:rowOff>
    </xdr:from>
    <xdr:to>
      <xdr:col>72</xdr:col>
      <xdr:colOff>38100</xdr:colOff>
      <xdr:row>39</xdr:row>
      <xdr:rowOff>92710</xdr:rowOff>
    </xdr:to>
    <xdr:sp macro="" textlink="">
      <xdr:nvSpPr>
        <xdr:cNvPr id="543" name="楕円 542">
          <a:extLst>
            <a:ext uri="{FF2B5EF4-FFF2-40B4-BE49-F238E27FC236}">
              <a16:creationId xmlns:a16="http://schemas.microsoft.com/office/drawing/2014/main" id="{20D2244E-8377-47CB-84AF-78369A50ECF0}"/>
            </a:ext>
          </a:extLst>
        </xdr:cNvPr>
        <xdr:cNvSpPr/>
      </xdr:nvSpPr>
      <xdr:spPr>
        <a:xfrm>
          <a:off x="12303760" y="66795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41910</xdr:rowOff>
    </xdr:from>
    <xdr:to>
      <xdr:col>76</xdr:col>
      <xdr:colOff>114300</xdr:colOff>
      <xdr:row>39</xdr:row>
      <xdr:rowOff>80772</xdr:rowOff>
    </xdr:to>
    <xdr:cxnSp macro="">
      <xdr:nvCxnSpPr>
        <xdr:cNvPr id="544" name="直線コネクタ 543">
          <a:extLst>
            <a:ext uri="{FF2B5EF4-FFF2-40B4-BE49-F238E27FC236}">
              <a16:creationId xmlns:a16="http://schemas.microsoft.com/office/drawing/2014/main" id="{A0868BDA-C3BF-428D-BF27-BBEF38D9CD58}"/>
            </a:ext>
          </a:extLst>
        </xdr:cNvPr>
        <xdr:cNvCxnSpPr/>
      </xdr:nvCxnSpPr>
      <xdr:spPr>
        <a:xfrm>
          <a:off x="12346940" y="6730365"/>
          <a:ext cx="79756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91694</xdr:rowOff>
    </xdr:from>
    <xdr:to>
      <xdr:col>67</xdr:col>
      <xdr:colOff>101600</xdr:colOff>
      <xdr:row>39</xdr:row>
      <xdr:rowOff>21844</xdr:rowOff>
    </xdr:to>
    <xdr:sp macro="" textlink="">
      <xdr:nvSpPr>
        <xdr:cNvPr id="545" name="楕円 544">
          <a:extLst>
            <a:ext uri="{FF2B5EF4-FFF2-40B4-BE49-F238E27FC236}">
              <a16:creationId xmlns:a16="http://schemas.microsoft.com/office/drawing/2014/main" id="{E8897C4C-9CBE-4F92-8A17-F5293F5EF608}"/>
            </a:ext>
          </a:extLst>
        </xdr:cNvPr>
        <xdr:cNvSpPr/>
      </xdr:nvSpPr>
      <xdr:spPr>
        <a:xfrm>
          <a:off x="11487150" y="6610604"/>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142494</xdr:rowOff>
    </xdr:from>
    <xdr:to>
      <xdr:col>71</xdr:col>
      <xdr:colOff>177800</xdr:colOff>
      <xdr:row>39</xdr:row>
      <xdr:rowOff>41910</xdr:rowOff>
    </xdr:to>
    <xdr:cxnSp macro="">
      <xdr:nvCxnSpPr>
        <xdr:cNvPr id="546" name="直線コネクタ 545">
          <a:extLst>
            <a:ext uri="{FF2B5EF4-FFF2-40B4-BE49-F238E27FC236}">
              <a16:creationId xmlns:a16="http://schemas.microsoft.com/office/drawing/2014/main" id="{46A6C447-D817-4B85-9632-D529918D9A53}"/>
            </a:ext>
          </a:extLst>
        </xdr:cNvPr>
        <xdr:cNvCxnSpPr/>
      </xdr:nvCxnSpPr>
      <xdr:spPr>
        <a:xfrm>
          <a:off x="11541760" y="6655689"/>
          <a:ext cx="80518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100093</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5BA74650-5F17-47D4-845B-405D81188669}"/>
            </a:ext>
          </a:extLst>
        </xdr:cNvPr>
        <xdr:cNvSpPr txBox="1"/>
      </xdr:nvSpPr>
      <xdr:spPr>
        <a:xfrm>
          <a:off x="13738234" y="592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31513</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C8BAC395-3CF1-48F9-86DB-B288A4AF63E4}"/>
            </a:ext>
          </a:extLst>
        </xdr:cNvPr>
        <xdr:cNvSpPr txBox="1"/>
      </xdr:nvSpPr>
      <xdr:spPr>
        <a:xfrm>
          <a:off x="12957184" y="6030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58945</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09C67F57-B337-46C0-8CAE-315F21476AF5}"/>
            </a:ext>
          </a:extLst>
        </xdr:cNvPr>
        <xdr:cNvSpPr txBox="1"/>
      </xdr:nvSpPr>
      <xdr:spPr>
        <a:xfrm>
          <a:off x="12171054" y="6055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15511</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B316CEE8-057D-484D-899F-DC34DB07395E}"/>
            </a:ext>
          </a:extLst>
        </xdr:cNvPr>
        <xdr:cNvSpPr txBox="1"/>
      </xdr:nvSpPr>
      <xdr:spPr>
        <a:xfrm>
          <a:off x="11354444" y="602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60977</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437ED4B4-5C46-4124-A0AC-5980D793D2B7}"/>
            </a:ext>
          </a:extLst>
        </xdr:cNvPr>
        <xdr:cNvSpPr txBox="1"/>
      </xdr:nvSpPr>
      <xdr:spPr>
        <a:xfrm>
          <a:off x="1373823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122699</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D88D6BFC-7B62-418E-8E67-55439795D622}"/>
            </a:ext>
          </a:extLst>
        </xdr:cNvPr>
        <xdr:cNvSpPr txBox="1"/>
      </xdr:nvSpPr>
      <xdr:spPr>
        <a:xfrm>
          <a:off x="12957184" y="681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83837</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CA8F8C90-3D10-4964-8A7B-9D8191F06663}"/>
            </a:ext>
          </a:extLst>
        </xdr:cNvPr>
        <xdr:cNvSpPr txBox="1"/>
      </xdr:nvSpPr>
      <xdr:spPr>
        <a:xfrm>
          <a:off x="12171054" y="677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12971</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C853263F-B3F4-4D67-B0C5-0246C7993413}"/>
            </a:ext>
          </a:extLst>
        </xdr:cNvPr>
        <xdr:cNvSpPr txBox="1"/>
      </xdr:nvSpPr>
      <xdr:spPr>
        <a:xfrm>
          <a:off x="11354444" y="6703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3C1432BE-755C-4D42-BE63-4B4174C16F73}"/>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D0DACCBD-6B7D-413D-8536-F639F5B0DC2B}"/>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D51C95D1-CAE5-4760-B0BC-D6576E36C78D}"/>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CAC36667-2240-44EC-A8F4-02FA6E8412E1}"/>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6DA764C8-46CF-4A57-8285-1127B8E1162A}"/>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1817F07E-E6A7-46CF-B108-34C1A4EB8AAD}"/>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A1155B0A-158F-4117-A51F-960246178825}"/>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8B195F9A-D038-4490-8BE3-5553C380D667}"/>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73274D7E-8186-4F11-A6A7-B7C8854E9F23}"/>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198CBFB4-7FE2-4DC3-ADEC-8B8346DDE9D4}"/>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24D2A41C-A2C7-42B2-83D8-34BAA09781DB}"/>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18DBF3D6-FA00-4CDB-B039-F718DA3796EB}"/>
            </a:ext>
          </a:extLst>
        </xdr:cNvPr>
        <xdr:cNvSpPr txBox="1"/>
      </xdr:nvSpPr>
      <xdr:spPr>
        <a:xfrm>
          <a:off x="16252324" y="70224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89FFFAE6-01E5-4005-BB34-354F4C5F66D6}"/>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6F16803F-AA41-4209-853B-07F6DF0A2EFD}"/>
            </a:ext>
          </a:extLst>
        </xdr:cNvPr>
        <xdr:cNvSpPr txBox="1"/>
      </xdr:nvSpPr>
      <xdr:spPr>
        <a:xfrm>
          <a:off x="15943791" y="65652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4CE7B9E5-6591-4BF5-9794-80E07E0F1F02}"/>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4FE4E830-5B1C-4315-BDD7-CBA5A90F5A1F}"/>
            </a:ext>
          </a:extLst>
        </xdr:cNvPr>
        <xdr:cNvSpPr txBox="1"/>
      </xdr:nvSpPr>
      <xdr:spPr>
        <a:xfrm>
          <a:off x="15943791" y="61042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317AB93F-B2CB-4AEF-B2FE-7F3322F19D07}"/>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CF40A8AA-876E-4E98-883C-D1218207650F}"/>
            </a:ext>
          </a:extLst>
        </xdr:cNvPr>
        <xdr:cNvSpPr txBox="1"/>
      </xdr:nvSpPr>
      <xdr:spPr>
        <a:xfrm>
          <a:off x="15943791" y="56508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C0D81667-0900-414F-99F8-145B9AC9CAA7}"/>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779734B0-6112-4692-916E-6EBCE36C70B6}"/>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1000B780-49A3-418B-AD9A-8DF1223A94A9}"/>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135472</xdr:rowOff>
    </xdr:from>
    <xdr:to>
      <xdr:col>116</xdr:col>
      <xdr:colOff>62864</xdr:colOff>
      <xdr:row>41</xdr:row>
      <xdr:rowOff>115729</xdr:rowOff>
    </xdr:to>
    <xdr:cxnSp macro="">
      <xdr:nvCxnSpPr>
        <xdr:cNvPr id="576" name="直線コネクタ 575">
          <a:extLst>
            <a:ext uri="{FF2B5EF4-FFF2-40B4-BE49-F238E27FC236}">
              <a16:creationId xmlns:a16="http://schemas.microsoft.com/office/drawing/2014/main" id="{B97FBDBD-C74A-4B83-B9EC-F0BE4442A7E9}"/>
            </a:ext>
          </a:extLst>
        </xdr:cNvPr>
        <xdr:cNvCxnSpPr/>
      </xdr:nvCxnSpPr>
      <xdr:spPr>
        <a:xfrm flipV="1">
          <a:off x="19947254" y="5789512"/>
          <a:ext cx="0" cy="1355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119556</xdr:rowOff>
    </xdr:from>
    <xdr:ext cx="469744" cy="259045"/>
    <xdr:sp macro="" textlink="">
      <xdr:nvSpPr>
        <xdr:cNvPr id="577" name="【一般廃棄物処理施設】&#10;一人当たり有形固定資産（償却資産）額最小値テキスト">
          <a:extLst>
            <a:ext uri="{FF2B5EF4-FFF2-40B4-BE49-F238E27FC236}">
              <a16:creationId xmlns:a16="http://schemas.microsoft.com/office/drawing/2014/main" id="{57D1111A-E406-48AC-A169-3896EED24382}"/>
            </a:ext>
          </a:extLst>
        </xdr:cNvPr>
        <xdr:cNvSpPr txBox="1"/>
      </xdr:nvSpPr>
      <xdr:spPr>
        <a:xfrm>
          <a:off x="19985990" y="715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115729</xdr:rowOff>
    </xdr:from>
    <xdr:to>
      <xdr:col>116</xdr:col>
      <xdr:colOff>152400</xdr:colOff>
      <xdr:row>41</xdr:row>
      <xdr:rowOff>115729</xdr:rowOff>
    </xdr:to>
    <xdr:cxnSp macro="">
      <xdr:nvCxnSpPr>
        <xdr:cNvPr id="578" name="直線コネクタ 577">
          <a:extLst>
            <a:ext uri="{FF2B5EF4-FFF2-40B4-BE49-F238E27FC236}">
              <a16:creationId xmlns:a16="http://schemas.microsoft.com/office/drawing/2014/main" id="{0F861CCF-7360-40E0-9BB7-057C2604A0AC}"/>
            </a:ext>
          </a:extLst>
        </xdr:cNvPr>
        <xdr:cNvCxnSpPr/>
      </xdr:nvCxnSpPr>
      <xdr:spPr>
        <a:xfrm>
          <a:off x="19885660" y="71451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82149</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A9C1F386-BD4A-4E5F-9A0F-281DB0951083}"/>
            </a:ext>
          </a:extLst>
        </xdr:cNvPr>
        <xdr:cNvSpPr txBox="1"/>
      </xdr:nvSpPr>
      <xdr:spPr>
        <a:xfrm>
          <a:off x="19985990" y="5570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135472</xdr:rowOff>
    </xdr:from>
    <xdr:to>
      <xdr:col>116</xdr:col>
      <xdr:colOff>152400</xdr:colOff>
      <xdr:row>33</xdr:row>
      <xdr:rowOff>135472</xdr:rowOff>
    </xdr:to>
    <xdr:cxnSp macro="">
      <xdr:nvCxnSpPr>
        <xdr:cNvPr id="580" name="直線コネクタ 579">
          <a:extLst>
            <a:ext uri="{FF2B5EF4-FFF2-40B4-BE49-F238E27FC236}">
              <a16:creationId xmlns:a16="http://schemas.microsoft.com/office/drawing/2014/main" id="{DA47E8B9-0515-4502-994F-D39C96052769}"/>
            </a:ext>
          </a:extLst>
        </xdr:cNvPr>
        <xdr:cNvCxnSpPr/>
      </xdr:nvCxnSpPr>
      <xdr:spPr>
        <a:xfrm>
          <a:off x="19885660" y="57895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126211</xdr:rowOff>
    </xdr:from>
    <xdr:ext cx="599010" cy="259045"/>
    <xdr:sp macro="" textlink="">
      <xdr:nvSpPr>
        <xdr:cNvPr id="581" name="【一般廃棄物処理施設】&#10;一人当たり有形固定資産（償却資産）額平均値テキスト">
          <a:extLst>
            <a:ext uri="{FF2B5EF4-FFF2-40B4-BE49-F238E27FC236}">
              <a16:creationId xmlns:a16="http://schemas.microsoft.com/office/drawing/2014/main" id="{2CA25C33-0790-442E-8DA6-A00F3769379E}"/>
            </a:ext>
          </a:extLst>
        </xdr:cNvPr>
        <xdr:cNvSpPr txBox="1"/>
      </xdr:nvSpPr>
      <xdr:spPr>
        <a:xfrm>
          <a:off x="19985990" y="64736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103334</xdr:rowOff>
    </xdr:from>
    <xdr:to>
      <xdr:col>116</xdr:col>
      <xdr:colOff>114300</xdr:colOff>
      <xdr:row>39</xdr:row>
      <xdr:rowOff>33484</xdr:rowOff>
    </xdr:to>
    <xdr:sp macro="" textlink="">
      <xdr:nvSpPr>
        <xdr:cNvPr id="582" name="フローチャート: 判断 581">
          <a:extLst>
            <a:ext uri="{FF2B5EF4-FFF2-40B4-BE49-F238E27FC236}">
              <a16:creationId xmlns:a16="http://schemas.microsoft.com/office/drawing/2014/main" id="{5B86D542-CB01-44AE-AE73-E81283527AC0}"/>
            </a:ext>
          </a:extLst>
        </xdr:cNvPr>
        <xdr:cNvSpPr/>
      </xdr:nvSpPr>
      <xdr:spPr>
        <a:xfrm>
          <a:off x="19904710" y="661652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101748</xdr:rowOff>
    </xdr:from>
    <xdr:to>
      <xdr:col>112</xdr:col>
      <xdr:colOff>38100</xdr:colOff>
      <xdr:row>39</xdr:row>
      <xdr:rowOff>31898</xdr:rowOff>
    </xdr:to>
    <xdr:sp macro="" textlink="">
      <xdr:nvSpPr>
        <xdr:cNvPr id="583" name="フローチャート: 判断 582">
          <a:extLst>
            <a:ext uri="{FF2B5EF4-FFF2-40B4-BE49-F238E27FC236}">
              <a16:creationId xmlns:a16="http://schemas.microsoft.com/office/drawing/2014/main" id="{EAF33984-D45C-4774-B27A-39B532927B45}"/>
            </a:ext>
          </a:extLst>
        </xdr:cNvPr>
        <xdr:cNvSpPr/>
      </xdr:nvSpPr>
      <xdr:spPr>
        <a:xfrm>
          <a:off x="19161760" y="661303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140752</xdr:rowOff>
    </xdr:from>
    <xdr:to>
      <xdr:col>107</xdr:col>
      <xdr:colOff>101600</xdr:colOff>
      <xdr:row>39</xdr:row>
      <xdr:rowOff>70902</xdr:rowOff>
    </xdr:to>
    <xdr:sp macro="" textlink="">
      <xdr:nvSpPr>
        <xdr:cNvPr id="584" name="フローチャート: 判断 583">
          <a:extLst>
            <a:ext uri="{FF2B5EF4-FFF2-40B4-BE49-F238E27FC236}">
              <a16:creationId xmlns:a16="http://schemas.microsoft.com/office/drawing/2014/main" id="{7535A7BF-A7ED-4C8C-876F-EF9B487503A0}"/>
            </a:ext>
          </a:extLst>
        </xdr:cNvPr>
        <xdr:cNvSpPr/>
      </xdr:nvSpPr>
      <xdr:spPr>
        <a:xfrm>
          <a:off x="18345150" y="665204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121696</xdr:rowOff>
    </xdr:from>
    <xdr:to>
      <xdr:col>102</xdr:col>
      <xdr:colOff>165100</xdr:colOff>
      <xdr:row>39</xdr:row>
      <xdr:rowOff>51846</xdr:rowOff>
    </xdr:to>
    <xdr:sp macro="" textlink="">
      <xdr:nvSpPr>
        <xdr:cNvPr id="585" name="フローチャート: 判断 584">
          <a:extLst>
            <a:ext uri="{FF2B5EF4-FFF2-40B4-BE49-F238E27FC236}">
              <a16:creationId xmlns:a16="http://schemas.microsoft.com/office/drawing/2014/main" id="{DF5F78E3-78B7-45BD-AD54-0B87A83603F2}"/>
            </a:ext>
          </a:extLst>
        </xdr:cNvPr>
        <xdr:cNvSpPr/>
      </xdr:nvSpPr>
      <xdr:spPr>
        <a:xfrm>
          <a:off x="17547590" y="663870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140253</xdr:rowOff>
    </xdr:from>
    <xdr:to>
      <xdr:col>98</xdr:col>
      <xdr:colOff>38100</xdr:colOff>
      <xdr:row>39</xdr:row>
      <xdr:rowOff>70403</xdr:rowOff>
    </xdr:to>
    <xdr:sp macro="" textlink="">
      <xdr:nvSpPr>
        <xdr:cNvPr id="586" name="フローチャート: 判断 585">
          <a:extLst>
            <a:ext uri="{FF2B5EF4-FFF2-40B4-BE49-F238E27FC236}">
              <a16:creationId xmlns:a16="http://schemas.microsoft.com/office/drawing/2014/main" id="{0F3D945D-58B6-4045-8788-E8F395C62E91}"/>
            </a:ext>
          </a:extLst>
        </xdr:cNvPr>
        <xdr:cNvSpPr/>
      </xdr:nvSpPr>
      <xdr:spPr>
        <a:xfrm>
          <a:off x="16761460" y="665154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B71C841A-D472-4554-8362-2FAFB3F0962B}"/>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4C83A98B-64D3-4872-854A-6DEAF181C386}"/>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3C4B6E87-A3E6-438C-9A97-F3A72A0095C9}"/>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94403C64-08A7-4D58-93FA-FCFC02D4D106}"/>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5972516D-9885-4C10-A4E3-9E7572A793C2}"/>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24664</xdr:rowOff>
    </xdr:from>
    <xdr:to>
      <xdr:col>116</xdr:col>
      <xdr:colOff>114300</xdr:colOff>
      <xdr:row>39</xdr:row>
      <xdr:rowOff>126264</xdr:rowOff>
    </xdr:to>
    <xdr:sp macro="" textlink="">
      <xdr:nvSpPr>
        <xdr:cNvPr id="592" name="楕円 591">
          <a:extLst>
            <a:ext uri="{FF2B5EF4-FFF2-40B4-BE49-F238E27FC236}">
              <a16:creationId xmlns:a16="http://schemas.microsoft.com/office/drawing/2014/main" id="{9B685ABF-4F33-4532-A64E-F84B80B7DA5F}"/>
            </a:ext>
          </a:extLst>
        </xdr:cNvPr>
        <xdr:cNvSpPr/>
      </xdr:nvSpPr>
      <xdr:spPr>
        <a:xfrm>
          <a:off x="19904710" y="6707404"/>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3091</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529AED15-8AB0-4B5A-87B6-F04499514B2D}"/>
            </a:ext>
          </a:extLst>
        </xdr:cNvPr>
        <xdr:cNvSpPr txBox="1"/>
      </xdr:nvSpPr>
      <xdr:spPr>
        <a:xfrm>
          <a:off x="19985990" y="668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118792</xdr:rowOff>
    </xdr:from>
    <xdr:to>
      <xdr:col>112</xdr:col>
      <xdr:colOff>38100</xdr:colOff>
      <xdr:row>39</xdr:row>
      <xdr:rowOff>48942</xdr:rowOff>
    </xdr:to>
    <xdr:sp macro="" textlink="">
      <xdr:nvSpPr>
        <xdr:cNvPr id="594" name="楕円 593">
          <a:extLst>
            <a:ext uri="{FF2B5EF4-FFF2-40B4-BE49-F238E27FC236}">
              <a16:creationId xmlns:a16="http://schemas.microsoft.com/office/drawing/2014/main" id="{4EF8D2F8-69F8-48EB-943E-06481B0307FA}"/>
            </a:ext>
          </a:extLst>
        </xdr:cNvPr>
        <xdr:cNvSpPr/>
      </xdr:nvSpPr>
      <xdr:spPr>
        <a:xfrm>
          <a:off x="19161760" y="66357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169592</xdr:rowOff>
    </xdr:from>
    <xdr:to>
      <xdr:col>116</xdr:col>
      <xdr:colOff>63500</xdr:colOff>
      <xdr:row>39</xdr:row>
      <xdr:rowOff>75464</xdr:rowOff>
    </xdr:to>
    <xdr:cxnSp macro="">
      <xdr:nvCxnSpPr>
        <xdr:cNvPr id="595" name="直線コネクタ 594">
          <a:extLst>
            <a:ext uri="{FF2B5EF4-FFF2-40B4-BE49-F238E27FC236}">
              <a16:creationId xmlns:a16="http://schemas.microsoft.com/office/drawing/2014/main" id="{18947AB3-AACC-4E54-93C8-868B0EFF84DE}"/>
            </a:ext>
          </a:extLst>
        </xdr:cNvPr>
        <xdr:cNvCxnSpPr/>
      </xdr:nvCxnSpPr>
      <xdr:spPr>
        <a:xfrm>
          <a:off x="19204940" y="6688502"/>
          <a:ext cx="742950" cy="7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37374</xdr:rowOff>
    </xdr:from>
    <xdr:to>
      <xdr:col>107</xdr:col>
      <xdr:colOff>101600</xdr:colOff>
      <xdr:row>38</xdr:row>
      <xdr:rowOff>138974</xdr:rowOff>
    </xdr:to>
    <xdr:sp macro="" textlink="">
      <xdr:nvSpPr>
        <xdr:cNvPr id="596" name="楕円 595">
          <a:extLst>
            <a:ext uri="{FF2B5EF4-FFF2-40B4-BE49-F238E27FC236}">
              <a16:creationId xmlns:a16="http://schemas.microsoft.com/office/drawing/2014/main" id="{9B869A7D-C935-4F07-B50D-84DB0E79AE11}"/>
            </a:ext>
          </a:extLst>
        </xdr:cNvPr>
        <xdr:cNvSpPr/>
      </xdr:nvSpPr>
      <xdr:spPr>
        <a:xfrm>
          <a:off x="18345150" y="655247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88174</xdr:rowOff>
    </xdr:from>
    <xdr:to>
      <xdr:col>111</xdr:col>
      <xdr:colOff>177800</xdr:colOff>
      <xdr:row>38</xdr:row>
      <xdr:rowOff>169592</xdr:rowOff>
    </xdr:to>
    <xdr:cxnSp macro="">
      <xdr:nvCxnSpPr>
        <xdr:cNvPr id="597" name="直線コネクタ 596">
          <a:extLst>
            <a:ext uri="{FF2B5EF4-FFF2-40B4-BE49-F238E27FC236}">
              <a16:creationId xmlns:a16="http://schemas.microsoft.com/office/drawing/2014/main" id="{578707ED-5E8D-4350-A862-FFC42CE11B7D}"/>
            </a:ext>
          </a:extLst>
        </xdr:cNvPr>
        <xdr:cNvCxnSpPr/>
      </xdr:nvCxnSpPr>
      <xdr:spPr>
        <a:xfrm>
          <a:off x="18399760" y="6607084"/>
          <a:ext cx="805180" cy="8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43093</xdr:rowOff>
    </xdr:from>
    <xdr:to>
      <xdr:col>102</xdr:col>
      <xdr:colOff>165100</xdr:colOff>
      <xdr:row>38</xdr:row>
      <xdr:rowOff>144693</xdr:rowOff>
    </xdr:to>
    <xdr:sp macro="" textlink="">
      <xdr:nvSpPr>
        <xdr:cNvPr id="598" name="楕円 597">
          <a:extLst>
            <a:ext uri="{FF2B5EF4-FFF2-40B4-BE49-F238E27FC236}">
              <a16:creationId xmlns:a16="http://schemas.microsoft.com/office/drawing/2014/main" id="{E4C0805D-665D-4DA4-81C8-949AECE2D75B}"/>
            </a:ext>
          </a:extLst>
        </xdr:cNvPr>
        <xdr:cNvSpPr/>
      </xdr:nvSpPr>
      <xdr:spPr>
        <a:xfrm>
          <a:off x="17547590" y="6560098"/>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88174</xdr:rowOff>
    </xdr:from>
    <xdr:to>
      <xdr:col>107</xdr:col>
      <xdr:colOff>50800</xdr:colOff>
      <xdr:row>38</xdr:row>
      <xdr:rowOff>93893</xdr:rowOff>
    </xdr:to>
    <xdr:cxnSp macro="">
      <xdr:nvCxnSpPr>
        <xdr:cNvPr id="599" name="直線コネクタ 598">
          <a:extLst>
            <a:ext uri="{FF2B5EF4-FFF2-40B4-BE49-F238E27FC236}">
              <a16:creationId xmlns:a16="http://schemas.microsoft.com/office/drawing/2014/main" id="{DAD8CFB6-B708-4A4B-890D-141C8B65EAEC}"/>
            </a:ext>
          </a:extLst>
        </xdr:cNvPr>
        <xdr:cNvCxnSpPr/>
      </xdr:nvCxnSpPr>
      <xdr:spPr>
        <a:xfrm flipV="1">
          <a:off x="17602200" y="6607084"/>
          <a:ext cx="797560" cy="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46001</xdr:rowOff>
    </xdr:from>
    <xdr:to>
      <xdr:col>98</xdr:col>
      <xdr:colOff>38100</xdr:colOff>
      <xdr:row>38</xdr:row>
      <xdr:rowOff>147601</xdr:rowOff>
    </xdr:to>
    <xdr:sp macro="" textlink="">
      <xdr:nvSpPr>
        <xdr:cNvPr id="600" name="楕円 599">
          <a:extLst>
            <a:ext uri="{FF2B5EF4-FFF2-40B4-BE49-F238E27FC236}">
              <a16:creationId xmlns:a16="http://schemas.microsoft.com/office/drawing/2014/main" id="{C40644D6-1D6D-4743-9D5D-E89593F970AB}"/>
            </a:ext>
          </a:extLst>
        </xdr:cNvPr>
        <xdr:cNvSpPr/>
      </xdr:nvSpPr>
      <xdr:spPr>
        <a:xfrm>
          <a:off x="16761460" y="65630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93893</xdr:rowOff>
    </xdr:from>
    <xdr:to>
      <xdr:col>102</xdr:col>
      <xdr:colOff>114300</xdr:colOff>
      <xdr:row>38</xdr:row>
      <xdr:rowOff>96801</xdr:rowOff>
    </xdr:to>
    <xdr:cxnSp macro="">
      <xdr:nvCxnSpPr>
        <xdr:cNvPr id="601" name="直線コネクタ 600">
          <a:extLst>
            <a:ext uri="{FF2B5EF4-FFF2-40B4-BE49-F238E27FC236}">
              <a16:creationId xmlns:a16="http://schemas.microsoft.com/office/drawing/2014/main" id="{7E3B5625-869B-4A09-AF38-24DA38C67436}"/>
            </a:ext>
          </a:extLst>
        </xdr:cNvPr>
        <xdr:cNvCxnSpPr/>
      </xdr:nvCxnSpPr>
      <xdr:spPr>
        <a:xfrm flipV="1">
          <a:off x="16804640" y="6612803"/>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48425</xdr:rowOff>
    </xdr:from>
    <xdr:ext cx="599010" cy="259045"/>
    <xdr:sp macro="" textlink="">
      <xdr:nvSpPr>
        <xdr:cNvPr id="602" name="n_1aveValue【一般廃棄物処理施設】&#10;一人当たり有形固定資産（償却資産）額">
          <a:extLst>
            <a:ext uri="{FF2B5EF4-FFF2-40B4-BE49-F238E27FC236}">
              <a16:creationId xmlns:a16="http://schemas.microsoft.com/office/drawing/2014/main" id="{D23C424A-CD33-4EAB-98B5-BF3E5ECACE6A}"/>
            </a:ext>
          </a:extLst>
        </xdr:cNvPr>
        <xdr:cNvSpPr txBox="1"/>
      </xdr:nvSpPr>
      <xdr:spPr>
        <a:xfrm>
          <a:off x="18919405" y="6393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62029</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B8C814EC-C861-44EA-9D48-43CA5DE0E528}"/>
            </a:ext>
          </a:extLst>
        </xdr:cNvPr>
        <xdr:cNvSpPr txBox="1"/>
      </xdr:nvSpPr>
      <xdr:spPr>
        <a:xfrm>
          <a:off x="18170671" y="674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42973</xdr:rowOff>
    </xdr:from>
    <xdr:ext cx="599010" cy="259045"/>
    <xdr:sp macro="" textlink="">
      <xdr:nvSpPr>
        <xdr:cNvPr id="604" name="n_3aveValue【一般廃棄物処理施設】&#10;一人当たり有形固定資産（償却資産）額">
          <a:extLst>
            <a:ext uri="{FF2B5EF4-FFF2-40B4-BE49-F238E27FC236}">
              <a16:creationId xmlns:a16="http://schemas.microsoft.com/office/drawing/2014/main" id="{F6E5C34F-C792-4325-A427-3C688C90EC28}"/>
            </a:ext>
          </a:extLst>
        </xdr:cNvPr>
        <xdr:cNvSpPr txBox="1"/>
      </xdr:nvSpPr>
      <xdr:spPr>
        <a:xfrm>
          <a:off x="17323650" y="6731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61530</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3A1DC871-A534-45EB-BC42-57E182B5FDBF}"/>
            </a:ext>
          </a:extLst>
        </xdr:cNvPr>
        <xdr:cNvSpPr txBox="1"/>
      </xdr:nvSpPr>
      <xdr:spPr>
        <a:xfrm>
          <a:off x="16556501" y="674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40069</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E46FC4FD-BF9C-416B-8A41-A9ECE1A51A54}"/>
            </a:ext>
          </a:extLst>
        </xdr:cNvPr>
        <xdr:cNvSpPr txBox="1"/>
      </xdr:nvSpPr>
      <xdr:spPr>
        <a:xfrm>
          <a:off x="18919405" y="6726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155501</xdr:rowOff>
    </xdr:from>
    <xdr:ext cx="599010" cy="259045"/>
    <xdr:sp macro="" textlink="">
      <xdr:nvSpPr>
        <xdr:cNvPr id="607" name="n_2mainValue【一般廃棄物処理施設】&#10;一人当たり有形固定資産（償却資産）額">
          <a:extLst>
            <a:ext uri="{FF2B5EF4-FFF2-40B4-BE49-F238E27FC236}">
              <a16:creationId xmlns:a16="http://schemas.microsoft.com/office/drawing/2014/main" id="{D83CBC82-EE83-4227-8578-C77BEBD8089B}"/>
            </a:ext>
          </a:extLst>
        </xdr:cNvPr>
        <xdr:cNvSpPr txBox="1"/>
      </xdr:nvSpPr>
      <xdr:spPr>
        <a:xfrm>
          <a:off x="18138355" y="6327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161220</xdr:rowOff>
    </xdr:from>
    <xdr:ext cx="599010" cy="259045"/>
    <xdr:sp macro="" textlink="">
      <xdr:nvSpPr>
        <xdr:cNvPr id="608" name="n_3mainValue【一般廃棄物処理施設】&#10;一人当たり有形固定資産（償却資産）額">
          <a:extLst>
            <a:ext uri="{FF2B5EF4-FFF2-40B4-BE49-F238E27FC236}">
              <a16:creationId xmlns:a16="http://schemas.microsoft.com/office/drawing/2014/main" id="{A9FAC22B-0B5C-4825-AD1C-8C07C5AE4316}"/>
            </a:ext>
          </a:extLst>
        </xdr:cNvPr>
        <xdr:cNvSpPr txBox="1"/>
      </xdr:nvSpPr>
      <xdr:spPr>
        <a:xfrm>
          <a:off x="17323650" y="633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164128</xdr:rowOff>
    </xdr:from>
    <xdr:ext cx="599010" cy="259045"/>
    <xdr:sp macro="" textlink="">
      <xdr:nvSpPr>
        <xdr:cNvPr id="609" name="n_4mainValue【一般廃棄物処理施設】&#10;一人当たり有形固定資産（償却資産）額">
          <a:extLst>
            <a:ext uri="{FF2B5EF4-FFF2-40B4-BE49-F238E27FC236}">
              <a16:creationId xmlns:a16="http://schemas.microsoft.com/office/drawing/2014/main" id="{DA3C4B5D-0AB2-4794-BE38-1AE0D43F8E80}"/>
            </a:ext>
          </a:extLst>
        </xdr:cNvPr>
        <xdr:cNvSpPr txBox="1"/>
      </xdr:nvSpPr>
      <xdr:spPr>
        <a:xfrm>
          <a:off x="16526090" y="6340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667C2E33-7D24-452E-938F-2A8659D55C55}"/>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22979415-F622-4B17-B147-2A71270C6216}"/>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C7FE880B-F462-47DD-BFBF-2B02DFD6A987}"/>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95B6227E-FCFB-4FD7-95C4-987282347F52}"/>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B7277663-A1D0-4DF5-8050-5877B097A88D}"/>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B30DFBE7-8C31-487B-A1B2-BF55CE1238E0}"/>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27462CD8-7438-443D-BA6B-4A38EC492447}"/>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8754CB36-B3DF-45E3-A349-B16CA7B99063}"/>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5BE0A0E2-B780-47C0-A549-85F2880D8100}"/>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AE168F0E-C267-4F3F-A153-46EB20C5FB6F}"/>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1858FE4C-2CFA-4978-86B7-135414386F53}"/>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a:extLst>
            <a:ext uri="{FF2B5EF4-FFF2-40B4-BE49-F238E27FC236}">
              <a16:creationId xmlns:a16="http://schemas.microsoft.com/office/drawing/2014/main" id="{E0B3A5AF-FAFC-44D9-8CB4-0759EE6B5D7F}"/>
            </a:ext>
          </a:extLst>
        </xdr:cNvPr>
        <xdr:cNvCxnSpPr/>
      </xdr:nvCxnSpPr>
      <xdr:spPr>
        <a:xfrm>
          <a:off x="1120394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2" name="テキスト ボックス 621">
          <a:extLst>
            <a:ext uri="{FF2B5EF4-FFF2-40B4-BE49-F238E27FC236}">
              <a16:creationId xmlns:a16="http://schemas.microsoft.com/office/drawing/2014/main" id="{4386C8FA-FFF3-4181-9F35-C88A6F15BB58}"/>
            </a:ext>
          </a:extLst>
        </xdr:cNvPr>
        <xdr:cNvSpPr txBox="1"/>
      </xdr:nvSpPr>
      <xdr:spPr>
        <a:xfrm>
          <a:off x="10801531"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a:extLst>
            <a:ext uri="{FF2B5EF4-FFF2-40B4-BE49-F238E27FC236}">
              <a16:creationId xmlns:a16="http://schemas.microsoft.com/office/drawing/2014/main" id="{E5086ECA-1EB2-4488-991B-E6B6E94EC1FE}"/>
            </a:ext>
          </a:extLst>
        </xdr:cNvPr>
        <xdr:cNvCxnSpPr/>
      </xdr:nvCxnSpPr>
      <xdr:spPr>
        <a:xfrm>
          <a:off x="1120394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a:extLst>
            <a:ext uri="{FF2B5EF4-FFF2-40B4-BE49-F238E27FC236}">
              <a16:creationId xmlns:a16="http://schemas.microsoft.com/office/drawing/2014/main" id="{F1E219BC-4B59-4D74-948E-746E7435828E}"/>
            </a:ext>
          </a:extLst>
        </xdr:cNvPr>
        <xdr:cNvSpPr txBox="1"/>
      </xdr:nvSpPr>
      <xdr:spPr>
        <a:xfrm>
          <a:off x="10842791" y="1037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a:extLst>
            <a:ext uri="{FF2B5EF4-FFF2-40B4-BE49-F238E27FC236}">
              <a16:creationId xmlns:a16="http://schemas.microsoft.com/office/drawing/2014/main" id="{96765579-5038-4D5D-9781-ADF12572EE57}"/>
            </a:ext>
          </a:extLst>
        </xdr:cNvPr>
        <xdr:cNvCxnSpPr/>
      </xdr:nvCxnSpPr>
      <xdr:spPr>
        <a:xfrm>
          <a:off x="1120394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a:extLst>
            <a:ext uri="{FF2B5EF4-FFF2-40B4-BE49-F238E27FC236}">
              <a16:creationId xmlns:a16="http://schemas.microsoft.com/office/drawing/2014/main" id="{C3322F59-0311-4FA3-9D78-BEEC03EDF710}"/>
            </a:ext>
          </a:extLst>
        </xdr:cNvPr>
        <xdr:cNvSpPr txBox="1"/>
      </xdr:nvSpPr>
      <xdr:spPr>
        <a:xfrm>
          <a:off x="10842791" y="991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a:extLst>
            <a:ext uri="{FF2B5EF4-FFF2-40B4-BE49-F238E27FC236}">
              <a16:creationId xmlns:a16="http://schemas.microsoft.com/office/drawing/2014/main" id="{6927A50A-AD35-4077-A806-31B64E6AE7A2}"/>
            </a:ext>
          </a:extLst>
        </xdr:cNvPr>
        <xdr:cNvCxnSpPr/>
      </xdr:nvCxnSpPr>
      <xdr:spPr>
        <a:xfrm>
          <a:off x="1120394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a:extLst>
            <a:ext uri="{FF2B5EF4-FFF2-40B4-BE49-F238E27FC236}">
              <a16:creationId xmlns:a16="http://schemas.microsoft.com/office/drawing/2014/main" id="{4CA56110-3C0F-475D-A021-31D7B5C541AF}"/>
            </a:ext>
          </a:extLst>
        </xdr:cNvPr>
        <xdr:cNvSpPr txBox="1"/>
      </xdr:nvSpPr>
      <xdr:spPr>
        <a:xfrm>
          <a:off x="10842791" y="945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F9BCE84B-E61E-4172-8618-B315ABAB4235}"/>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a:extLst>
            <a:ext uri="{FF2B5EF4-FFF2-40B4-BE49-F238E27FC236}">
              <a16:creationId xmlns:a16="http://schemas.microsoft.com/office/drawing/2014/main" id="{4B1A226F-610E-4262-AFB1-E0537592CB61}"/>
            </a:ext>
          </a:extLst>
        </xdr:cNvPr>
        <xdr:cNvSpPr txBox="1"/>
      </xdr:nvSpPr>
      <xdr:spPr>
        <a:xfrm>
          <a:off x="10842791" y="900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7B3FAEDA-5983-4EA9-9D85-56DC9DD22790}"/>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64</xdr:row>
      <xdr:rowOff>0</xdr:rowOff>
    </xdr:to>
    <xdr:cxnSp macro="">
      <xdr:nvCxnSpPr>
        <xdr:cNvPr id="632" name="直線コネクタ 631">
          <a:extLst>
            <a:ext uri="{FF2B5EF4-FFF2-40B4-BE49-F238E27FC236}">
              <a16:creationId xmlns:a16="http://schemas.microsoft.com/office/drawing/2014/main" id="{903F962F-AE85-4F02-BEF9-82541DE97792}"/>
            </a:ext>
          </a:extLst>
        </xdr:cNvPr>
        <xdr:cNvCxnSpPr/>
      </xdr:nvCxnSpPr>
      <xdr:spPr>
        <a:xfrm flipV="1">
          <a:off x="14703424" y="94964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69744" cy="259045"/>
    <xdr:sp macro="" textlink="">
      <xdr:nvSpPr>
        <xdr:cNvPr id="633" name="【保健センター・保健所】&#10;有形固定資産減価償却率最小値テキスト">
          <a:extLst>
            <a:ext uri="{FF2B5EF4-FFF2-40B4-BE49-F238E27FC236}">
              <a16:creationId xmlns:a16="http://schemas.microsoft.com/office/drawing/2014/main" id="{C9706466-19F7-449E-B00F-5FB8D08A123C}"/>
            </a:ext>
          </a:extLst>
        </xdr:cNvPr>
        <xdr:cNvSpPr txBox="1"/>
      </xdr:nvSpPr>
      <xdr:spPr>
        <a:xfrm>
          <a:off x="14742160" y="1097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34" name="直線コネクタ 633">
          <a:extLst>
            <a:ext uri="{FF2B5EF4-FFF2-40B4-BE49-F238E27FC236}">
              <a16:creationId xmlns:a16="http://schemas.microsoft.com/office/drawing/2014/main" id="{A4093505-D345-4838-8FD8-AC19AFF08DFF}"/>
            </a:ext>
          </a:extLst>
        </xdr:cNvPr>
        <xdr:cNvCxnSpPr/>
      </xdr:nvCxnSpPr>
      <xdr:spPr>
        <a:xfrm>
          <a:off x="14611350" y="10972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14A71413-3E12-4F7E-B604-9935C2EAEFB8}"/>
            </a:ext>
          </a:extLst>
        </xdr:cNvPr>
        <xdr:cNvSpPr txBox="1"/>
      </xdr:nvSpPr>
      <xdr:spPr>
        <a:xfrm>
          <a:off x="1474216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636" name="直線コネクタ 635">
          <a:extLst>
            <a:ext uri="{FF2B5EF4-FFF2-40B4-BE49-F238E27FC236}">
              <a16:creationId xmlns:a16="http://schemas.microsoft.com/office/drawing/2014/main" id="{9FA5E7E2-9FF0-4F57-9379-3E9DD87C6A55}"/>
            </a:ext>
          </a:extLst>
        </xdr:cNvPr>
        <xdr:cNvCxnSpPr/>
      </xdr:nvCxnSpPr>
      <xdr:spPr>
        <a:xfrm>
          <a:off x="14611350" y="9496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118381</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05D3BFB1-BCDF-47BB-B313-03DDB14B2ED0}"/>
            </a:ext>
          </a:extLst>
        </xdr:cNvPr>
        <xdr:cNvSpPr txBox="1"/>
      </xdr:nvSpPr>
      <xdr:spPr>
        <a:xfrm>
          <a:off x="14742160" y="97214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95504</xdr:rowOff>
    </xdr:from>
    <xdr:to>
      <xdr:col>85</xdr:col>
      <xdr:colOff>177800</xdr:colOff>
      <xdr:row>58</xdr:row>
      <xdr:rowOff>25654</xdr:rowOff>
    </xdr:to>
    <xdr:sp macro="" textlink="">
      <xdr:nvSpPr>
        <xdr:cNvPr id="638" name="フローチャート: 判断 637">
          <a:extLst>
            <a:ext uri="{FF2B5EF4-FFF2-40B4-BE49-F238E27FC236}">
              <a16:creationId xmlns:a16="http://schemas.microsoft.com/office/drawing/2014/main" id="{ED7E8974-68EE-423D-B621-FF72394F3601}"/>
            </a:ext>
          </a:extLst>
        </xdr:cNvPr>
        <xdr:cNvSpPr/>
      </xdr:nvSpPr>
      <xdr:spPr>
        <a:xfrm>
          <a:off x="14649450" y="986434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xdr:rowOff>
    </xdr:from>
    <xdr:to>
      <xdr:col>81</xdr:col>
      <xdr:colOff>101600</xdr:colOff>
      <xdr:row>57</xdr:row>
      <xdr:rowOff>117094</xdr:rowOff>
    </xdr:to>
    <xdr:sp macro="" textlink="">
      <xdr:nvSpPr>
        <xdr:cNvPr id="639" name="フローチャート: 判断 638">
          <a:extLst>
            <a:ext uri="{FF2B5EF4-FFF2-40B4-BE49-F238E27FC236}">
              <a16:creationId xmlns:a16="http://schemas.microsoft.com/office/drawing/2014/main" id="{8BFC970F-9B34-4CB5-B8A6-E1CC5EC168DB}"/>
            </a:ext>
          </a:extLst>
        </xdr:cNvPr>
        <xdr:cNvSpPr/>
      </xdr:nvSpPr>
      <xdr:spPr>
        <a:xfrm>
          <a:off x="13887450" y="979195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134366</xdr:rowOff>
    </xdr:from>
    <xdr:to>
      <xdr:col>76</xdr:col>
      <xdr:colOff>165100</xdr:colOff>
      <xdr:row>57</xdr:row>
      <xdr:rowOff>64516</xdr:rowOff>
    </xdr:to>
    <xdr:sp macro="" textlink="">
      <xdr:nvSpPr>
        <xdr:cNvPr id="640" name="フローチャート: 判断 639">
          <a:extLst>
            <a:ext uri="{FF2B5EF4-FFF2-40B4-BE49-F238E27FC236}">
              <a16:creationId xmlns:a16="http://schemas.microsoft.com/office/drawing/2014/main" id="{D0AE0179-A1FF-4123-A404-E7C4AA34114A}"/>
            </a:ext>
          </a:extLst>
        </xdr:cNvPr>
        <xdr:cNvSpPr/>
      </xdr:nvSpPr>
      <xdr:spPr>
        <a:xfrm>
          <a:off x="13089890" y="9731756"/>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93218</xdr:rowOff>
    </xdr:from>
    <xdr:to>
      <xdr:col>72</xdr:col>
      <xdr:colOff>38100</xdr:colOff>
      <xdr:row>57</xdr:row>
      <xdr:rowOff>23368</xdr:rowOff>
    </xdr:to>
    <xdr:sp macro="" textlink="">
      <xdr:nvSpPr>
        <xdr:cNvPr id="641" name="フローチャート: 判断 640">
          <a:extLst>
            <a:ext uri="{FF2B5EF4-FFF2-40B4-BE49-F238E27FC236}">
              <a16:creationId xmlns:a16="http://schemas.microsoft.com/office/drawing/2014/main" id="{C95A6EEF-5385-4DF9-9C44-0FF0D584F39D}"/>
            </a:ext>
          </a:extLst>
        </xdr:cNvPr>
        <xdr:cNvSpPr/>
      </xdr:nvSpPr>
      <xdr:spPr>
        <a:xfrm>
          <a:off x="12303760" y="969822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145796</xdr:rowOff>
    </xdr:from>
    <xdr:to>
      <xdr:col>67</xdr:col>
      <xdr:colOff>101600</xdr:colOff>
      <xdr:row>57</xdr:row>
      <xdr:rowOff>75946</xdr:rowOff>
    </xdr:to>
    <xdr:sp macro="" textlink="">
      <xdr:nvSpPr>
        <xdr:cNvPr id="642" name="フローチャート: 判断 641">
          <a:extLst>
            <a:ext uri="{FF2B5EF4-FFF2-40B4-BE49-F238E27FC236}">
              <a16:creationId xmlns:a16="http://schemas.microsoft.com/office/drawing/2014/main" id="{E92CE591-AC86-4C79-91CA-FCEAC054080E}"/>
            </a:ext>
          </a:extLst>
        </xdr:cNvPr>
        <xdr:cNvSpPr/>
      </xdr:nvSpPr>
      <xdr:spPr>
        <a:xfrm>
          <a:off x="11487150" y="974509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8DE4DDE9-21C5-4D28-B951-857D7F2A2210}"/>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B1CCA79-AB2B-4C52-8BF3-21FB7E49C781}"/>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62E05B19-58D6-4573-8792-54C95FA4FAEE}"/>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ED8E190C-1B3A-4A93-8820-BB8FBAC977B1}"/>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E4A21869-4D5E-48D1-BF94-D05C84A900B9}"/>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170942</xdr:rowOff>
    </xdr:from>
    <xdr:to>
      <xdr:col>85</xdr:col>
      <xdr:colOff>177800</xdr:colOff>
      <xdr:row>62</xdr:row>
      <xdr:rowOff>101092</xdr:rowOff>
    </xdr:to>
    <xdr:sp macro="" textlink="">
      <xdr:nvSpPr>
        <xdr:cNvPr id="648" name="楕円 647">
          <a:extLst>
            <a:ext uri="{FF2B5EF4-FFF2-40B4-BE49-F238E27FC236}">
              <a16:creationId xmlns:a16="http://schemas.microsoft.com/office/drawing/2014/main" id="{D01B63EC-A6E3-4E5A-8FFC-DB91E59F16F1}"/>
            </a:ext>
          </a:extLst>
        </xdr:cNvPr>
        <xdr:cNvSpPr/>
      </xdr:nvSpPr>
      <xdr:spPr>
        <a:xfrm>
          <a:off x="14649450" y="1063320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149369</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4582BC0B-E493-47BB-A35E-050F58B68F10}"/>
            </a:ext>
          </a:extLst>
        </xdr:cNvPr>
        <xdr:cNvSpPr txBox="1"/>
      </xdr:nvSpPr>
      <xdr:spPr>
        <a:xfrm>
          <a:off x="14742160" y="106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122936</xdr:rowOff>
    </xdr:from>
    <xdr:to>
      <xdr:col>81</xdr:col>
      <xdr:colOff>101600</xdr:colOff>
      <xdr:row>62</xdr:row>
      <xdr:rowOff>53086</xdr:rowOff>
    </xdr:to>
    <xdr:sp macro="" textlink="">
      <xdr:nvSpPr>
        <xdr:cNvPr id="650" name="楕円 649">
          <a:extLst>
            <a:ext uri="{FF2B5EF4-FFF2-40B4-BE49-F238E27FC236}">
              <a16:creationId xmlns:a16="http://schemas.microsoft.com/office/drawing/2014/main" id="{B8400517-2B70-4886-AAD8-995F964CCD21}"/>
            </a:ext>
          </a:extLst>
        </xdr:cNvPr>
        <xdr:cNvSpPr/>
      </xdr:nvSpPr>
      <xdr:spPr>
        <a:xfrm>
          <a:off x="13887450" y="1058329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2286</xdr:rowOff>
    </xdr:from>
    <xdr:to>
      <xdr:col>85</xdr:col>
      <xdr:colOff>127000</xdr:colOff>
      <xdr:row>62</xdr:row>
      <xdr:rowOff>50292</xdr:rowOff>
    </xdr:to>
    <xdr:cxnSp macro="">
      <xdr:nvCxnSpPr>
        <xdr:cNvPr id="651" name="直線コネクタ 650">
          <a:extLst>
            <a:ext uri="{FF2B5EF4-FFF2-40B4-BE49-F238E27FC236}">
              <a16:creationId xmlns:a16="http://schemas.microsoft.com/office/drawing/2014/main" id="{4B7D30D3-2E8F-4C6C-8A56-E44808BD467B}"/>
            </a:ext>
          </a:extLst>
        </xdr:cNvPr>
        <xdr:cNvCxnSpPr/>
      </xdr:nvCxnSpPr>
      <xdr:spPr>
        <a:xfrm>
          <a:off x="13942060" y="10632186"/>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77216</xdr:rowOff>
    </xdr:from>
    <xdr:to>
      <xdr:col>76</xdr:col>
      <xdr:colOff>165100</xdr:colOff>
      <xdr:row>62</xdr:row>
      <xdr:rowOff>7366</xdr:rowOff>
    </xdr:to>
    <xdr:sp macro="" textlink="">
      <xdr:nvSpPr>
        <xdr:cNvPr id="652" name="楕円 651">
          <a:extLst>
            <a:ext uri="{FF2B5EF4-FFF2-40B4-BE49-F238E27FC236}">
              <a16:creationId xmlns:a16="http://schemas.microsoft.com/office/drawing/2014/main" id="{ADD9256E-B2F2-4444-B1A8-B217CFE5F97B}"/>
            </a:ext>
          </a:extLst>
        </xdr:cNvPr>
        <xdr:cNvSpPr/>
      </xdr:nvSpPr>
      <xdr:spPr>
        <a:xfrm>
          <a:off x="13089890" y="1053566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128016</xdr:rowOff>
    </xdr:from>
    <xdr:to>
      <xdr:col>81</xdr:col>
      <xdr:colOff>50800</xdr:colOff>
      <xdr:row>62</xdr:row>
      <xdr:rowOff>2286</xdr:rowOff>
    </xdr:to>
    <xdr:cxnSp macro="">
      <xdr:nvCxnSpPr>
        <xdr:cNvPr id="653" name="直線コネクタ 652">
          <a:extLst>
            <a:ext uri="{FF2B5EF4-FFF2-40B4-BE49-F238E27FC236}">
              <a16:creationId xmlns:a16="http://schemas.microsoft.com/office/drawing/2014/main" id="{EAD4AC0D-BC9A-4D47-8AF2-7AF369096609}"/>
            </a:ext>
          </a:extLst>
        </xdr:cNvPr>
        <xdr:cNvCxnSpPr/>
      </xdr:nvCxnSpPr>
      <xdr:spPr>
        <a:xfrm>
          <a:off x="13144500" y="10590276"/>
          <a:ext cx="7975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31496</xdr:rowOff>
    </xdr:from>
    <xdr:to>
      <xdr:col>72</xdr:col>
      <xdr:colOff>38100</xdr:colOff>
      <xdr:row>61</xdr:row>
      <xdr:rowOff>133096</xdr:rowOff>
    </xdr:to>
    <xdr:sp macro="" textlink="">
      <xdr:nvSpPr>
        <xdr:cNvPr id="654" name="楕円 653">
          <a:extLst>
            <a:ext uri="{FF2B5EF4-FFF2-40B4-BE49-F238E27FC236}">
              <a16:creationId xmlns:a16="http://schemas.microsoft.com/office/drawing/2014/main" id="{3505D60B-35BD-4BA9-A911-70F1724080C6}"/>
            </a:ext>
          </a:extLst>
        </xdr:cNvPr>
        <xdr:cNvSpPr/>
      </xdr:nvSpPr>
      <xdr:spPr>
        <a:xfrm>
          <a:off x="12303760" y="10488041"/>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82296</xdr:rowOff>
    </xdr:from>
    <xdr:to>
      <xdr:col>76</xdr:col>
      <xdr:colOff>114300</xdr:colOff>
      <xdr:row>61</xdr:row>
      <xdr:rowOff>128016</xdr:rowOff>
    </xdr:to>
    <xdr:cxnSp macro="">
      <xdr:nvCxnSpPr>
        <xdr:cNvPr id="655" name="直線コネクタ 654">
          <a:extLst>
            <a:ext uri="{FF2B5EF4-FFF2-40B4-BE49-F238E27FC236}">
              <a16:creationId xmlns:a16="http://schemas.microsoft.com/office/drawing/2014/main" id="{1777BCEA-3450-40A7-BD2D-FEDA93724326}"/>
            </a:ext>
          </a:extLst>
        </xdr:cNvPr>
        <xdr:cNvCxnSpPr/>
      </xdr:nvCxnSpPr>
      <xdr:spPr>
        <a:xfrm>
          <a:off x="12346940" y="10542651"/>
          <a:ext cx="7975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154940</xdr:rowOff>
    </xdr:from>
    <xdr:to>
      <xdr:col>67</xdr:col>
      <xdr:colOff>101600</xdr:colOff>
      <xdr:row>61</xdr:row>
      <xdr:rowOff>85090</xdr:rowOff>
    </xdr:to>
    <xdr:sp macro="" textlink="">
      <xdr:nvSpPr>
        <xdr:cNvPr id="656" name="楕円 655">
          <a:extLst>
            <a:ext uri="{FF2B5EF4-FFF2-40B4-BE49-F238E27FC236}">
              <a16:creationId xmlns:a16="http://schemas.microsoft.com/office/drawing/2014/main" id="{7223A6AB-A791-4F1A-BA87-94A5137C0D94}"/>
            </a:ext>
          </a:extLst>
        </xdr:cNvPr>
        <xdr:cNvSpPr/>
      </xdr:nvSpPr>
      <xdr:spPr>
        <a:xfrm>
          <a:off x="11487150" y="104419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34290</xdr:rowOff>
    </xdr:from>
    <xdr:to>
      <xdr:col>71</xdr:col>
      <xdr:colOff>177800</xdr:colOff>
      <xdr:row>61</xdr:row>
      <xdr:rowOff>82296</xdr:rowOff>
    </xdr:to>
    <xdr:cxnSp macro="">
      <xdr:nvCxnSpPr>
        <xdr:cNvPr id="657" name="直線コネクタ 656">
          <a:extLst>
            <a:ext uri="{FF2B5EF4-FFF2-40B4-BE49-F238E27FC236}">
              <a16:creationId xmlns:a16="http://schemas.microsoft.com/office/drawing/2014/main" id="{16AE0C4B-CFDA-41A3-B081-827102DCF09B}"/>
            </a:ext>
          </a:extLst>
        </xdr:cNvPr>
        <xdr:cNvCxnSpPr/>
      </xdr:nvCxnSpPr>
      <xdr:spPr>
        <a:xfrm>
          <a:off x="11541760" y="10492740"/>
          <a:ext cx="80518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133621</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39796D38-E88A-4D26-9F6A-3C3BF584BC72}"/>
            </a:ext>
          </a:extLst>
        </xdr:cNvPr>
        <xdr:cNvSpPr txBox="1"/>
      </xdr:nvSpPr>
      <xdr:spPr>
        <a:xfrm>
          <a:off x="13738234" y="955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81043</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0C033A35-597D-4D56-A2A2-D8B59B53F38D}"/>
            </a:ext>
          </a:extLst>
        </xdr:cNvPr>
        <xdr:cNvSpPr txBox="1"/>
      </xdr:nvSpPr>
      <xdr:spPr>
        <a:xfrm>
          <a:off x="12957184" y="951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39895</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3C68BB60-700A-4274-9ECF-AA1F62D9756F}"/>
            </a:ext>
          </a:extLst>
        </xdr:cNvPr>
        <xdr:cNvSpPr txBox="1"/>
      </xdr:nvSpPr>
      <xdr:spPr>
        <a:xfrm>
          <a:off x="12171054" y="946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92473</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F349D096-2FA6-41C0-A68C-3416FE670312}"/>
            </a:ext>
          </a:extLst>
        </xdr:cNvPr>
        <xdr:cNvSpPr txBox="1"/>
      </xdr:nvSpPr>
      <xdr:spPr>
        <a:xfrm>
          <a:off x="11354444" y="952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44213</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A4F7D83B-511B-441E-AC2A-8DEDFFF05428}"/>
            </a:ext>
          </a:extLst>
        </xdr:cNvPr>
        <xdr:cNvSpPr txBox="1"/>
      </xdr:nvSpPr>
      <xdr:spPr>
        <a:xfrm>
          <a:off x="13738234" y="1067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169943</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53DAF4DB-1224-4D5C-8B7D-981D6A01E7CB}"/>
            </a:ext>
          </a:extLst>
        </xdr:cNvPr>
        <xdr:cNvSpPr txBox="1"/>
      </xdr:nvSpPr>
      <xdr:spPr>
        <a:xfrm>
          <a:off x="12957184" y="106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124223</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E2191C16-1A15-419B-90E9-E234CC792035}"/>
            </a:ext>
          </a:extLst>
        </xdr:cNvPr>
        <xdr:cNvSpPr txBox="1"/>
      </xdr:nvSpPr>
      <xdr:spPr>
        <a:xfrm>
          <a:off x="12171054" y="1058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76217</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A3339B31-E562-4AC0-92A0-8EE6E419DFE7}"/>
            </a:ext>
          </a:extLst>
        </xdr:cNvPr>
        <xdr:cNvSpPr txBox="1"/>
      </xdr:nvSpPr>
      <xdr:spPr>
        <a:xfrm>
          <a:off x="113544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14C834E3-CF99-41C3-A571-4D64755B7C9C}"/>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5A685178-D313-4C9A-9287-1B0674C85E5D}"/>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C7C2E9A6-B1CE-4083-8A52-989B23D22885}"/>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D9EFD0C3-AD93-44DC-A6C2-BB4CE33DD4A5}"/>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5C22A052-EEA1-4AA9-A2C0-AAC80B5FA2AA}"/>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E30652B7-D809-4268-8C52-3936AE1A8E46}"/>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93D70B79-1526-4B05-84AD-59D1EB9F36C5}"/>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F4AA3021-4F5E-47CC-972B-455520D90E29}"/>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87DF3D98-6670-4D91-97FC-CF9705D10281}"/>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EDCD7C7-FD75-4477-8738-C50D461CC941}"/>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6" name="直線コネクタ 675">
          <a:extLst>
            <a:ext uri="{FF2B5EF4-FFF2-40B4-BE49-F238E27FC236}">
              <a16:creationId xmlns:a16="http://schemas.microsoft.com/office/drawing/2014/main" id="{BE62A7B9-C9C8-4758-A209-190C9D983C80}"/>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a:extLst>
            <a:ext uri="{FF2B5EF4-FFF2-40B4-BE49-F238E27FC236}">
              <a16:creationId xmlns:a16="http://schemas.microsoft.com/office/drawing/2014/main" id="{433A39F9-2714-4563-BFAA-61C99F683EBF}"/>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a:extLst>
            <a:ext uri="{FF2B5EF4-FFF2-40B4-BE49-F238E27FC236}">
              <a16:creationId xmlns:a16="http://schemas.microsoft.com/office/drawing/2014/main" id="{778F1215-3A3A-4160-A367-0502BACFB993}"/>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9" name="テキスト ボックス 678">
          <a:extLst>
            <a:ext uri="{FF2B5EF4-FFF2-40B4-BE49-F238E27FC236}">
              <a16:creationId xmlns:a16="http://schemas.microsoft.com/office/drawing/2014/main" id="{E52B7177-1809-4314-8E50-28F72FC1E817}"/>
            </a:ext>
          </a:extLst>
        </xdr:cNvPr>
        <xdr:cNvSpPr txBox="1"/>
      </xdr:nvSpPr>
      <xdr:spPr>
        <a:xfrm>
          <a:off x="16047266"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a:extLst>
            <a:ext uri="{FF2B5EF4-FFF2-40B4-BE49-F238E27FC236}">
              <a16:creationId xmlns:a16="http://schemas.microsoft.com/office/drawing/2014/main" id="{D4D014AB-5B2E-4D85-AEC1-98B5BAB34B08}"/>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1" name="テキスト ボックス 680">
          <a:extLst>
            <a:ext uri="{FF2B5EF4-FFF2-40B4-BE49-F238E27FC236}">
              <a16:creationId xmlns:a16="http://schemas.microsoft.com/office/drawing/2014/main" id="{48D54680-42C7-40D0-9018-7E756D9263F3}"/>
            </a:ext>
          </a:extLst>
        </xdr:cNvPr>
        <xdr:cNvSpPr txBox="1"/>
      </xdr:nvSpPr>
      <xdr:spPr>
        <a:xfrm>
          <a:off x="16047266"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a:extLst>
            <a:ext uri="{FF2B5EF4-FFF2-40B4-BE49-F238E27FC236}">
              <a16:creationId xmlns:a16="http://schemas.microsoft.com/office/drawing/2014/main" id="{76EA9358-2C6C-4E49-BB24-C085E7D32C0E}"/>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3" name="テキスト ボックス 682">
          <a:extLst>
            <a:ext uri="{FF2B5EF4-FFF2-40B4-BE49-F238E27FC236}">
              <a16:creationId xmlns:a16="http://schemas.microsoft.com/office/drawing/2014/main" id="{E8D0902B-508E-4176-AC9C-9D8833355C0F}"/>
            </a:ext>
          </a:extLst>
        </xdr:cNvPr>
        <xdr:cNvSpPr txBox="1"/>
      </xdr:nvSpPr>
      <xdr:spPr>
        <a:xfrm>
          <a:off x="16047266"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C7955B0E-3488-4EB3-A23E-A5CBE752C6A5}"/>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384D1473-0732-4205-B02D-09F4732E0F00}"/>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a:extLst>
            <a:ext uri="{FF2B5EF4-FFF2-40B4-BE49-F238E27FC236}">
              <a16:creationId xmlns:a16="http://schemas.microsoft.com/office/drawing/2014/main" id="{2D3126CA-1E65-4D38-9C68-921DF434CBD5}"/>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63</xdr:row>
      <xdr:rowOff>162306</xdr:rowOff>
    </xdr:to>
    <xdr:cxnSp macro="">
      <xdr:nvCxnSpPr>
        <xdr:cNvPr id="687" name="直線コネクタ 686">
          <a:extLst>
            <a:ext uri="{FF2B5EF4-FFF2-40B4-BE49-F238E27FC236}">
              <a16:creationId xmlns:a16="http://schemas.microsoft.com/office/drawing/2014/main" id="{FF537C32-997A-4810-AD2D-5508EDDD04BD}"/>
            </a:ext>
          </a:extLst>
        </xdr:cNvPr>
        <xdr:cNvCxnSpPr/>
      </xdr:nvCxnSpPr>
      <xdr:spPr>
        <a:xfrm flipV="1">
          <a:off x="19947254" y="9626727"/>
          <a:ext cx="0" cy="133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166133</xdr:rowOff>
    </xdr:from>
    <xdr:ext cx="469744" cy="259045"/>
    <xdr:sp macro="" textlink="">
      <xdr:nvSpPr>
        <xdr:cNvPr id="688" name="【保健センター・保健所】&#10;一人当たり面積最小値テキスト">
          <a:extLst>
            <a:ext uri="{FF2B5EF4-FFF2-40B4-BE49-F238E27FC236}">
              <a16:creationId xmlns:a16="http://schemas.microsoft.com/office/drawing/2014/main" id="{E4587C76-771D-45B7-BBE6-0755E113ADE0}"/>
            </a:ext>
          </a:extLst>
        </xdr:cNvPr>
        <xdr:cNvSpPr txBox="1"/>
      </xdr:nvSpPr>
      <xdr:spPr>
        <a:xfrm>
          <a:off x="19985990" y="1097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162306</xdr:rowOff>
    </xdr:from>
    <xdr:to>
      <xdr:col>116</xdr:col>
      <xdr:colOff>152400</xdr:colOff>
      <xdr:row>63</xdr:row>
      <xdr:rowOff>162306</xdr:rowOff>
    </xdr:to>
    <xdr:cxnSp macro="">
      <xdr:nvCxnSpPr>
        <xdr:cNvPr id="689" name="直線コネクタ 688">
          <a:extLst>
            <a:ext uri="{FF2B5EF4-FFF2-40B4-BE49-F238E27FC236}">
              <a16:creationId xmlns:a16="http://schemas.microsoft.com/office/drawing/2014/main" id="{FF44D76F-1AE3-42F8-9F25-DD1E33BB9EFC}"/>
            </a:ext>
          </a:extLst>
        </xdr:cNvPr>
        <xdr:cNvCxnSpPr/>
      </xdr:nvCxnSpPr>
      <xdr:spPr>
        <a:xfrm>
          <a:off x="19885660" y="109655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690" name="【保健センター・保健所】&#10;一人当たり面積最大値テキスト">
          <a:extLst>
            <a:ext uri="{FF2B5EF4-FFF2-40B4-BE49-F238E27FC236}">
              <a16:creationId xmlns:a16="http://schemas.microsoft.com/office/drawing/2014/main" id="{88FBDA57-E9F4-48F8-82B4-DB89E6DB3266}"/>
            </a:ext>
          </a:extLst>
        </xdr:cNvPr>
        <xdr:cNvSpPr txBox="1"/>
      </xdr:nvSpPr>
      <xdr:spPr>
        <a:xfrm>
          <a:off x="19985990" y="940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691" name="直線コネクタ 690">
          <a:extLst>
            <a:ext uri="{FF2B5EF4-FFF2-40B4-BE49-F238E27FC236}">
              <a16:creationId xmlns:a16="http://schemas.microsoft.com/office/drawing/2014/main" id="{95142636-D4AD-4D40-9447-BB62FDBFA421}"/>
            </a:ext>
          </a:extLst>
        </xdr:cNvPr>
        <xdr:cNvCxnSpPr/>
      </xdr:nvCxnSpPr>
      <xdr:spPr>
        <a:xfrm>
          <a:off x="19885660" y="96267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129811</xdr:rowOff>
    </xdr:from>
    <xdr:ext cx="469744" cy="259045"/>
    <xdr:sp macro="" textlink="">
      <xdr:nvSpPr>
        <xdr:cNvPr id="692" name="【保健センター・保健所】&#10;一人当たり面積平均値テキスト">
          <a:extLst>
            <a:ext uri="{FF2B5EF4-FFF2-40B4-BE49-F238E27FC236}">
              <a16:creationId xmlns:a16="http://schemas.microsoft.com/office/drawing/2014/main" id="{1CCAB641-4BAA-4733-9571-63FFCA688DAB}"/>
            </a:ext>
          </a:extLst>
        </xdr:cNvPr>
        <xdr:cNvSpPr txBox="1"/>
      </xdr:nvSpPr>
      <xdr:spPr>
        <a:xfrm>
          <a:off x="19985990" y="1042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106934</xdr:rowOff>
    </xdr:from>
    <xdr:to>
      <xdr:col>116</xdr:col>
      <xdr:colOff>114300</xdr:colOff>
      <xdr:row>62</xdr:row>
      <xdr:rowOff>37084</xdr:rowOff>
    </xdr:to>
    <xdr:sp macro="" textlink="">
      <xdr:nvSpPr>
        <xdr:cNvPr id="693" name="フローチャート: 判断 692">
          <a:extLst>
            <a:ext uri="{FF2B5EF4-FFF2-40B4-BE49-F238E27FC236}">
              <a16:creationId xmlns:a16="http://schemas.microsoft.com/office/drawing/2014/main" id="{15CB6B30-AEFF-45E6-B2D4-7848C7E65284}"/>
            </a:ext>
          </a:extLst>
        </xdr:cNvPr>
        <xdr:cNvSpPr/>
      </xdr:nvSpPr>
      <xdr:spPr>
        <a:xfrm>
          <a:off x="19904710" y="1056347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102362</xdr:rowOff>
    </xdr:from>
    <xdr:to>
      <xdr:col>112</xdr:col>
      <xdr:colOff>38100</xdr:colOff>
      <xdr:row>62</xdr:row>
      <xdr:rowOff>32512</xdr:rowOff>
    </xdr:to>
    <xdr:sp macro="" textlink="">
      <xdr:nvSpPr>
        <xdr:cNvPr id="694" name="フローチャート: 判断 693">
          <a:extLst>
            <a:ext uri="{FF2B5EF4-FFF2-40B4-BE49-F238E27FC236}">
              <a16:creationId xmlns:a16="http://schemas.microsoft.com/office/drawing/2014/main" id="{16F8D040-6E2E-4897-B2E7-EAE41A267474}"/>
            </a:ext>
          </a:extLst>
        </xdr:cNvPr>
        <xdr:cNvSpPr/>
      </xdr:nvSpPr>
      <xdr:spPr>
        <a:xfrm>
          <a:off x="19161760" y="1055700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74930</xdr:rowOff>
    </xdr:from>
    <xdr:to>
      <xdr:col>107</xdr:col>
      <xdr:colOff>101600</xdr:colOff>
      <xdr:row>62</xdr:row>
      <xdr:rowOff>5080</xdr:rowOff>
    </xdr:to>
    <xdr:sp macro="" textlink="">
      <xdr:nvSpPr>
        <xdr:cNvPr id="695" name="フローチャート: 判断 694">
          <a:extLst>
            <a:ext uri="{FF2B5EF4-FFF2-40B4-BE49-F238E27FC236}">
              <a16:creationId xmlns:a16="http://schemas.microsoft.com/office/drawing/2014/main" id="{A580733E-C117-4D69-80BF-1F2533720921}"/>
            </a:ext>
          </a:extLst>
        </xdr:cNvPr>
        <xdr:cNvSpPr/>
      </xdr:nvSpPr>
      <xdr:spPr>
        <a:xfrm>
          <a:off x="18345150" y="105333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93218</xdr:rowOff>
    </xdr:from>
    <xdr:to>
      <xdr:col>102</xdr:col>
      <xdr:colOff>165100</xdr:colOff>
      <xdr:row>62</xdr:row>
      <xdr:rowOff>23368</xdr:rowOff>
    </xdr:to>
    <xdr:sp macro="" textlink="">
      <xdr:nvSpPr>
        <xdr:cNvPr id="696" name="フローチャート: 判断 695">
          <a:extLst>
            <a:ext uri="{FF2B5EF4-FFF2-40B4-BE49-F238E27FC236}">
              <a16:creationId xmlns:a16="http://schemas.microsoft.com/office/drawing/2014/main" id="{B2B4DBDC-D7B0-4A0E-9638-74484480AB54}"/>
            </a:ext>
          </a:extLst>
        </xdr:cNvPr>
        <xdr:cNvSpPr/>
      </xdr:nvSpPr>
      <xdr:spPr>
        <a:xfrm>
          <a:off x="17547590" y="10555478"/>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157226</xdr:rowOff>
    </xdr:from>
    <xdr:to>
      <xdr:col>98</xdr:col>
      <xdr:colOff>38100</xdr:colOff>
      <xdr:row>62</xdr:row>
      <xdr:rowOff>87376</xdr:rowOff>
    </xdr:to>
    <xdr:sp macro="" textlink="">
      <xdr:nvSpPr>
        <xdr:cNvPr id="697" name="フローチャート: 判断 696">
          <a:extLst>
            <a:ext uri="{FF2B5EF4-FFF2-40B4-BE49-F238E27FC236}">
              <a16:creationId xmlns:a16="http://schemas.microsoft.com/office/drawing/2014/main" id="{E9681F8B-463C-472C-9821-2F6D475297FC}"/>
            </a:ext>
          </a:extLst>
        </xdr:cNvPr>
        <xdr:cNvSpPr/>
      </xdr:nvSpPr>
      <xdr:spPr>
        <a:xfrm>
          <a:off x="16761460" y="106175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2043D18A-59E2-4F81-8275-50EBB0B2A7C7}"/>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67245A40-080D-4D15-AC99-FEAB10C5405C}"/>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22965E2E-927E-4B36-B5E2-61140FEB8281}"/>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7303B155-C36F-4D03-AADC-4232F03426CF}"/>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73EA8A42-F32D-432B-9C5E-F3F377D3353D}"/>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24638</xdr:rowOff>
    </xdr:from>
    <xdr:to>
      <xdr:col>116</xdr:col>
      <xdr:colOff>114300</xdr:colOff>
      <xdr:row>63</xdr:row>
      <xdr:rowOff>126238</xdr:rowOff>
    </xdr:to>
    <xdr:sp macro="" textlink="">
      <xdr:nvSpPr>
        <xdr:cNvPr id="703" name="楕円 702">
          <a:extLst>
            <a:ext uri="{FF2B5EF4-FFF2-40B4-BE49-F238E27FC236}">
              <a16:creationId xmlns:a16="http://schemas.microsoft.com/office/drawing/2014/main" id="{3045A64D-6281-4F46-9267-7965BE562B80}"/>
            </a:ext>
          </a:extLst>
        </xdr:cNvPr>
        <xdr:cNvSpPr/>
      </xdr:nvSpPr>
      <xdr:spPr>
        <a:xfrm>
          <a:off x="19904710" y="10822178"/>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111015</xdr:rowOff>
    </xdr:from>
    <xdr:ext cx="469744" cy="259045"/>
    <xdr:sp macro="" textlink="">
      <xdr:nvSpPr>
        <xdr:cNvPr id="704" name="【保健センター・保健所】&#10;一人当たり面積該当値テキスト">
          <a:extLst>
            <a:ext uri="{FF2B5EF4-FFF2-40B4-BE49-F238E27FC236}">
              <a16:creationId xmlns:a16="http://schemas.microsoft.com/office/drawing/2014/main" id="{433C33D6-D515-48B9-9F75-64B10A7432DD}"/>
            </a:ext>
          </a:extLst>
        </xdr:cNvPr>
        <xdr:cNvSpPr txBox="1"/>
      </xdr:nvSpPr>
      <xdr:spPr>
        <a:xfrm>
          <a:off x="19985990" y="1074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24638</xdr:rowOff>
    </xdr:from>
    <xdr:to>
      <xdr:col>112</xdr:col>
      <xdr:colOff>38100</xdr:colOff>
      <xdr:row>63</xdr:row>
      <xdr:rowOff>126238</xdr:rowOff>
    </xdr:to>
    <xdr:sp macro="" textlink="">
      <xdr:nvSpPr>
        <xdr:cNvPr id="705" name="楕円 704">
          <a:extLst>
            <a:ext uri="{FF2B5EF4-FFF2-40B4-BE49-F238E27FC236}">
              <a16:creationId xmlns:a16="http://schemas.microsoft.com/office/drawing/2014/main" id="{8D2E740F-3A26-4EEE-A056-FEC8EFB6972E}"/>
            </a:ext>
          </a:extLst>
        </xdr:cNvPr>
        <xdr:cNvSpPr/>
      </xdr:nvSpPr>
      <xdr:spPr>
        <a:xfrm>
          <a:off x="19161760" y="10822178"/>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75438</xdr:rowOff>
    </xdr:from>
    <xdr:to>
      <xdr:col>116</xdr:col>
      <xdr:colOff>63500</xdr:colOff>
      <xdr:row>63</xdr:row>
      <xdr:rowOff>75438</xdr:rowOff>
    </xdr:to>
    <xdr:cxnSp macro="">
      <xdr:nvCxnSpPr>
        <xdr:cNvPr id="706" name="直線コネクタ 705">
          <a:extLst>
            <a:ext uri="{FF2B5EF4-FFF2-40B4-BE49-F238E27FC236}">
              <a16:creationId xmlns:a16="http://schemas.microsoft.com/office/drawing/2014/main" id="{3E87ACCD-4855-4DC8-8A2F-4C90E6526F81}"/>
            </a:ext>
          </a:extLst>
        </xdr:cNvPr>
        <xdr:cNvCxnSpPr/>
      </xdr:nvCxnSpPr>
      <xdr:spPr>
        <a:xfrm>
          <a:off x="19204940" y="1087678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24638</xdr:rowOff>
    </xdr:from>
    <xdr:to>
      <xdr:col>107</xdr:col>
      <xdr:colOff>101600</xdr:colOff>
      <xdr:row>63</xdr:row>
      <xdr:rowOff>126238</xdr:rowOff>
    </xdr:to>
    <xdr:sp macro="" textlink="">
      <xdr:nvSpPr>
        <xdr:cNvPr id="707" name="楕円 706">
          <a:extLst>
            <a:ext uri="{FF2B5EF4-FFF2-40B4-BE49-F238E27FC236}">
              <a16:creationId xmlns:a16="http://schemas.microsoft.com/office/drawing/2014/main" id="{64251418-D56D-4F5D-9E24-923A343EE919}"/>
            </a:ext>
          </a:extLst>
        </xdr:cNvPr>
        <xdr:cNvSpPr/>
      </xdr:nvSpPr>
      <xdr:spPr>
        <a:xfrm>
          <a:off x="18345150" y="10822178"/>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75438</xdr:rowOff>
    </xdr:from>
    <xdr:to>
      <xdr:col>111</xdr:col>
      <xdr:colOff>177800</xdr:colOff>
      <xdr:row>63</xdr:row>
      <xdr:rowOff>75438</xdr:rowOff>
    </xdr:to>
    <xdr:cxnSp macro="">
      <xdr:nvCxnSpPr>
        <xdr:cNvPr id="708" name="直線コネクタ 707">
          <a:extLst>
            <a:ext uri="{FF2B5EF4-FFF2-40B4-BE49-F238E27FC236}">
              <a16:creationId xmlns:a16="http://schemas.microsoft.com/office/drawing/2014/main" id="{4F8DBAB0-4827-4DE4-A71B-C12DBF08FD01}"/>
            </a:ext>
          </a:extLst>
        </xdr:cNvPr>
        <xdr:cNvCxnSpPr/>
      </xdr:nvCxnSpPr>
      <xdr:spPr>
        <a:xfrm>
          <a:off x="18399760" y="10876788"/>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29210</xdr:rowOff>
    </xdr:from>
    <xdr:to>
      <xdr:col>102</xdr:col>
      <xdr:colOff>165100</xdr:colOff>
      <xdr:row>63</xdr:row>
      <xdr:rowOff>130810</xdr:rowOff>
    </xdr:to>
    <xdr:sp macro="" textlink="">
      <xdr:nvSpPr>
        <xdr:cNvPr id="709" name="楕円 708">
          <a:extLst>
            <a:ext uri="{FF2B5EF4-FFF2-40B4-BE49-F238E27FC236}">
              <a16:creationId xmlns:a16="http://schemas.microsoft.com/office/drawing/2014/main" id="{DB9415DA-A4F6-406F-B3E2-CACA5590E636}"/>
            </a:ext>
          </a:extLst>
        </xdr:cNvPr>
        <xdr:cNvSpPr/>
      </xdr:nvSpPr>
      <xdr:spPr>
        <a:xfrm>
          <a:off x="17547590" y="1082865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75438</xdr:rowOff>
    </xdr:from>
    <xdr:to>
      <xdr:col>107</xdr:col>
      <xdr:colOff>50800</xdr:colOff>
      <xdr:row>63</xdr:row>
      <xdr:rowOff>80010</xdr:rowOff>
    </xdr:to>
    <xdr:cxnSp macro="">
      <xdr:nvCxnSpPr>
        <xdr:cNvPr id="710" name="直線コネクタ 709">
          <a:extLst>
            <a:ext uri="{FF2B5EF4-FFF2-40B4-BE49-F238E27FC236}">
              <a16:creationId xmlns:a16="http://schemas.microsoft.com/office/drawing/2014/main" id="{501A3DA2-5079-4358-8483-6BD69F70F632}"/>
            </a:ext>
          </a:extLst>
        </xdr:cNvPr>
        <xdr:cNvCxnSpPr/>
      </xdr:nvCxnSpPr>
      <xdr:spPr>
        <a:xfrm flipV="1">
          <a:off x="17602200" y="10876788"/>
          <a:ext cx="79756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29210</xdr:rowOff>
    </xdr:from>
    <xdr:to>
      <xdr:col>98</xdr:col>
      <xdr:colOff>38100</xdr:colOff>
      <xdr:row>63</xdr:row>
      <xdr:rowOff>130810</xdr:rowOff>
    </xdr:to>
    <xdr:sp macro="" textlink="">
      <xdr:nvSpPr>
        <xdr:cNvPr id="711" name="楕円 710">
          <a:extLst>
            <a:ext uri="{FF2B5EF4-FFF2-40B4-BE49-F238E27FC236}">
              <a16:creationId xmlns:a16="http://schemas.microsoft.com/office/drawing/2014/main" id="{7FDD4B90-E13B-4BA8-9A65-C3220374A062}"/>
            </a:ext>
          </a:extLst>
        </xdr:cNvPr>
        <xdr:cNvSpPr/>
      </xdr:nvSpPr>
      <xdr:spPr>
        <a:xfrm>
          <a:off x="16761460" y="1082865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80010</xdr:rowOff>
    </xdr:from>
    <xdr:to>
      <xdr:col>102</xdr:col>
      <xdr:colOff>114300</xdr:colOff>
      <xdr:row>63</xdr:row>
      <xdr:rowOff>80010</xdr:rowOff>
    </xdr:to>
    <xdr:cxnSp macro="">
      <xdr:nvCxnSpPr>
        <xdr:cNvPr id="712" name="直線コネクタ 711">
          <a:extLst>
            <a:ext uri="{FF2B5EF4-FFF2-40B4-BE49-F238E27FC236}">
              <a16:creationId xmlns:a16="http://schemas.microsoft.com/office/drawing/2014/main" id="{C43C5037-B243-4C37-99CC-A37811DDDCC0}"/>
            </a:ext>
          </a:extLst>
        </xdr:cNvPr>
        <xdr:cNvCxnSpPr/>
      </xdr:nvCxnSpPr>
      <xdr:spPr>
        <a:xfrm>
          <a:off x="16804640" y="1088326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49039</xdr:rowOff>
    </xdr:from>
    <xdr:ext cx="469744" cy="259045"/>
    <xdr:sp macro="" textlink="">
      <xdr:nvSpPr>
        <xdr:cNvPr id="713" name="n_1aveValue【保健センター・保健所】&#10;一人当たり面積">
          <a:extLst>
            <a:ext uri="{FF2B5EF4-FFF2-40B4-BE49-F238E27FC236}">
              <a16:creationId xmlns:a16="http://schemas.microsoft.com/office/drawing/2014/main" id="{97C7A1E6-235D-47E5-90ED-0C3A1329EAE7}"/>
            </a:ext>
          </a:extLst>
        </xdr:cNvPr>
        <xdr:cNvSpPr txBox="1"/>
      </xdr:nvSpPr>
      <xdr:spPr>
        <a:xfrm>
          <a:off x="18982132" y="1033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21607</xdr:rowOff>
    </xdr:from>
    <xdr:ext cx="469744" cy="259045"/>
    <xdr:sp macro="" textlink="">
      <xdr:nvSpPr>
        <xdr:cNvPr id="714" name="n_2aveValue【保健センター・保健所】&#10;一人当たり面積">
          <a:extLst>
            <a:ext uri="{FF2B5EF4-FFF2-40B4-BE49-F238E27FC236}">
              <a16:creationId xmlns:a16="http://schemas.microsoft.com/office/drawing/2014/main" id="{E287517B-684A-40A3-BBAD-37AD4C80A6A3}"/>
            </a:ext>
          </a:extLst>
        </xdr:cNvPr>
        <xdr:cNvSpPr txBox="1"/>
      </xdr:nvSpPr>
      <xdr:spPr>
        <a:xfrm>
          <a:off x="18182032"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39895</xdr:rowOff>
    </xdr:from>
    <xdr:ext cx="469744" cy="259045"/>
    <xdr:sp macro="" textlink="">
      <xdr:nvSpPr>
        <xdr:cNvPr id="715" name="n_3aveValue【保健センター・保健所】&#10;一人当たり面積">
          <a:extLst>
            <a:ext uri="{FF2B5EF4-FFF2-40B4-BE49-F238E27FC236}">
              <a16:creationId xmlns:a16="http://schemas.microsoft.com/office/drawing/2014/main" id="{1B7A4C9B-CB54-4963-9DC8-8ED4AAE940D6}"/>
            </a:ext>
          </a:extLst>
        </xdr:cNvPr>
        <xdr:cNvSpPr txBox="1"/>
      </xdr:nvSpPr>
      <xdr:spPr>
        <a:xfrm>
          <a:off x="17384472"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103903</xdr:rowOff>
    </xdr:from>
    <xdr:ext cx="469744" cy="259045"/>
    <xdr:sp macro="" textlink="">
      <xdr:nvSpPr>
        <xdr:cNvPr id="716" name="n_4aveValue【保健センター・保健所】&#10;一人当たり面積">
          <a:extLst>
            <a:ext uri="{FF2B5EF4-FFF2-40B4-BE49-F238E27FC236}">
              <a16:creationId xmlns:a16="http://schemas.microsoft.com/office/drawing/2014/main" id="{7A5218B4-5753-4B78-96C8-27B69376D8BF}"/>
            </a:ext>
          </a:extLst>
        </xdr:cNvPr>
        <xdr:cNvSpPr txBox="1"/>
      </xdr:nvSpPr>
      <xdr:spPr>
        <a:xfrm>
          <a:off x="16588817" y="1038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117365</xdr:rowOff>
    </xdr:from>
    <xdr:ext cx="469744" cy="259045"/>
    <xdr:sp macro="" textlink="">
      <xdr:nvSpPr>
        <xdr:cNvPr id="717" name="n_1mainValue【保健センター・保健所】&#10;一人当たり面積">
          <a:extLst>
            <a:ext uri="{FF2B5EF4-FFF2-40B4-BE49-F238E27FC236}">
              <a16:creationId xmlns:a16="http://schemas.microsoft.com/office/drawing/2014/main" id="{AF33BCF6-470A-40C1-99A4-B8D8E7ABD250}"/>
            </a:ext>
          </a:extLst>
        </xdr:cNvPr>
        <xdr:cNvSpPr txBox="1"/>
      </xdr:nvSpPr>
      <xdr:spPr>
        <a:xfrm>
          <a:off x="18982132" y="1091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117365</xdr:rowOff>
    </xdr:from>
    <xdr:ext cx="469744" cy="259045"/>
    <xdr:sp macro="" textlink="">
      <xdr:nvSpPr>
        <xdr:cNvPr id="718" name="n_2mainValue【保健センター・保健所】&#10;一人当たり面積">
          <a:extLst>
            <a:ext uri="{FF2B5EF4-FFF2-40B4-BE49-F238E27FC236}">
              <a16:creationId xmlns:a16="http://schemas.microsoft.com/office/drawing/2014/main" id="{2D320A60-CE43-4F53-8C0D-BC307A62D39F}"/>
            </a:ext>
          </a:extLst>
        </xdr:cNvPr>
        <xdr:cNvSpPr txBox="1"/>
      </xdr:nvSpPr>
      <xdr:spPr>
        <a:xfrm>
          <a:off x="18182032" y="1091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121937</xdr:rowOff>
    </xdr:from>
    <xdr:ext cx="469744" cy="259045"/>
    <xdr:sp macro="" textlink="">
      <xdr:nvSpPr>
        <xdr:cNvPr id="719" name="n_3mainValue【保健センター・保健所】&#10;一人当たり面積">
          <a:extLst>
            <a:ext uri="{FF2B5EF4-FFF2-40B4-BE49-F238E27FC236}">
              <a16:creationId xmlns:a16="http://schemas.microsoft.com/office/drawing/2014/main" id="{B9C9C976-60FB-452A-92B2-CD2D80D5F940}"/>
            </a:ext>
          </a:extLst>
        </xdr:cNvPr>
        <xdr:cNvSpPr txBox="1"/>
      </xdr:nvSpPr>
      <xdr:spPr>
        <a:xfrm>
          <a:off x="17384472" y="1092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121937</xdr:rowOff>
    </xdr:from>
    <xdr:ext cx="469744" cy="259045"/>
    <xdr:sp macro="" textlink="">
      <xdr:nvSpPr>
        <xdr:cNvPr id="720" name="n_4mainValue【保健センター・保健所】&#10;一人当たり面積">
          <a:extLst>
            <a:ext uri="{FF2B5EF4-FFF2-40B4-BE49-F238E27FC236}">
              <a16:creationId xmlns:a16="http://schemas.microsoft.com/office/drawing/2014/main" id="{4562EF59-9029-47D8-8F8C-7F60B6E4F0A8}"/>
            </a:ext>
          </a:extLst>
        </xdr:cNvPr>
        <xdr:cNvSpPr txBox="1"/>
      </xdr:nvSpPr>
      <xdr:spPr>
        <a:xfrm>
          <a:off x="16588817" y="1092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AD463C6E-3B20-4F32-B1BA-1C777547639F}"/>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6811BD30-CBAE-470B-B870-617B6132124D}"/>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E3E7BCC8-5827-442B-8139-D76047A1041F}"/>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EF9B3439-AFDF-4424-B647-563B878A5E15}"/>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D5BB30C6-8A36-4932-A13F-2DB0F005C549}"/>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9D146772-CE79-4A67-9698-5E8EC74C2E34}"/>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13581F2A-F700-426B-95F5-7F934D21DBCA}"/>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F699D5C9-8B11-47E7-9F1E-8A26C7E0DC4B}"/>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1A72B979-27CB-4A39-9A3E-F95C2A283005}"/>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D0E8B6ED-91CD-4588-8698-944C2F89DBA9}"/>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F22B050D-D90F-4C8B-BF1E-717F8C943D82}"/>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2" name="直線コネクタ 731">
          <a:extLst>
            <a:ext uri="{FF2B5EF4-FFF2-40B4-BE49-F238E27FC236}">
              <a16:creationId xmlns:a16="http://schemas.microsoft.com/office/drawing/2014/main" id="{94DFEC74-8E40-4E55-84CA-395F82FFFB34}"/>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733" name="テキスト ボックス 732">
          <a:extLst>
            <a:ext uri="{FF2B5EF4-FFF2-40B4-BE49-F238E27FC236}">
              <a16:creationId xmlns:a16="http://schemas.microsoft.com/office/drawing/2014/main" id="{409C8A41-FA6B-492C-848E-412341273D27}"/>
            </a:ext>
          </a:extLst>
        </xdr:cNvPr>
        <xdr:cNvSpPr txBox="1"/>
      </xdr:nvSpPr>
      <xdr:spPr>
        <a:xfrm>
          <a:off x="10842791" y="1476739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4" name="直線コネクタ 733">
          <a:extLst>
            <a:ext uri="{FF2B5EF4-FFF2-40B4-BE49-F238E27FC236}">
              <a16:creationId xmlns:a16="http://schemas.microsoft.com/office/drawing/2014/main" id="{F8C821BE-FD06-4155-BF42-F18FD6D44888}"/>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5" name="テキスト ボックス 734">
          <a:extLst>
            <a:ext uri="{FF2B5EF4-FFF2-40B4-BE49-F238E27FC236}">
              <a16:creationId xmlns:a16="http://schemas.microsoft.com/office/drawing/2014/main" id="{EBA78E44-3834-47F6-AB85-2D63AA267CBA}"/>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6" name="直線コネクタ 735">
          <a:extLst>
            <a:ext uri="{FF2B5EF4-FFF2-40B4-BE49-F238E27FC236}">
              <a16:creationId xmlns:a16="http://schemas.microsoft.com/office/drawing/2014/main" id="{8DA809E3-B5BA-4C5B-9470-0A1CAC397888}"/>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7" name="テキスト ボックス 736">
          <a:extLst>
            <a:ext uri="{FF2B5EF4-FFF2-40B4-BE49-F238E27FC236}">
              <a16:creationId xmlns:a16="http://schemas.microsoft.com/office/drawing/2014/main" id="{2AA34395-CB1F-4E30-BD76-6BB456B6EFE3}"/>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8" name="直線コネクタ 737">
          <a:extLst>
            <a:ext uri="{FF2B5EF4-FFF2-40B4-BE49-F238E27FC236}">
              <a16:creationId xmlns:a16="http://schemas.microsoft.com/office/drawing/2014/main" id="{23835039-C0A8-42F9-B148-7A2D700AF1F4}"/>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9" name="テキスト ボックス 738">
          <a:extLst>
            <a:ext uri="{FF2B5EF4-FFF2-40B4-BE49-F238E27FC236}">
              <a16:creationId xmlns:a16="http://schemas.microsoft.com/office/drawing/2014/main" id="{CA2C80A1-2DD5-4B9A-9E28-2298F2A3A9A1}"/>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0" name="直線コネクタ 739">
          <a:extLst>
            <a:ext uri="{FF2B5EF4-FFF2-40B4-BE49-F238E27FC236}">
              <a16:creationId xmlns:a16="http://schemas.microsoft.com/office/drawing/2014/main" id="{8026B05A-576C-41CB-97D8-8DC8DE0D21F6}"/>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1" name="テキスト ボックス 740">
          <a:extLst>
            <a:ext uri="{FF2B5EF4-FFF2-40B4-BE49-F238E27FC236}">
              <a16:creationId xmlns:a16="http://schemas.microsoft.com/office/drawing/2014/main" id="{1E28A989-32D2-4DF8-AEBF-6633BBC0E26D}"/>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2" name="直線コネクタ 741">
          <a:extLst>
            <a:ext uri="{FF2B5EF4-FFF2-40B4-BE49-F238E27FC236}">
              <a16:creationId xmlns:a16="http://schemas.microsoft.com/office/drawing/2014/main" id="{45598833-D797-45E5-BBBB-09B124073E97}"/>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743" name="テキスト ボックス 742">
          <a:extLst>
            <a:ext uri="{FF2B5EF4-FFF2-40B4-BE49-F238E27FC236}">
              <a16:creationId xmlns:a16="http://schemas.microsoft.com/office/drawing/2014/main" id="{46559FAC-2380-4A03-9733-731FA1E1FD64}"/>
            </a:ext>
          </a:extLst>
        </xdr:cNvPr>
        <xdr:cNvSpPr txBox="1"/>
      </xdr:nvSpPr>
      <xdr:spPr>
        <a:xfrm>
          <a:off x="10842791" y="131364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F7697353-596A-4D43-ABC6-88F936DC9C3A}"/>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5" name="テキスト ボックス 744">
          <a:extLst>
            <a:ext uri="{FF2B5EF4-FFF2-40B4-BE49-F238E27FC236}">
              <a16:creationId xmlns:a16="http://schemas.microsoft.com/office/drawing/2014/main" id="{E8DB912B-38B1-4AC6-9A9C-571606F34B20}"/>
            </a:ext>
          </a:extLst>
        </xdr:cNvPr>
        <xdr:cNvSpPr txBox="1"/>
      </xdr:nvSpPr>
      <xdr:spPr>
        <a:xfrm>
          <a:off x="10842791" y="1281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a:extLst>
            <a:ext uri="{FF2B5EF4-FFF2-40B4-BE49-F238E27FC236}">
              <a16:creationId xmlns:a16="http://schemas.microsoft.com/office/drawing/2014/main" id="{28B14DD8-171E-48CE-A00E-35527FFB16C3}"/>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137705</xdr:rowOff>
    </xdr:from>
    <xdr:to>
      <xdr:col>85</xdr:col>
      <xdr:colOff>126364</xdr:colOff>
      <xdr:row>87</xdr:row>
      <xdr:rowOff>39732</xdr:rowOff>
    </xdr:to>
    <xdr:cxnSp macro="">
      <xdr:nvCxnSpPr>
        <xdr:cNvPr id="747" name="直線コネクタ 746">
          <a:extLst>
            <a:ext uri="{FF2B5EF4-FFF2-40B4-BE49-F238E27FC236}">
              <a16:creationId xmlns:a16="http://schemas.microsoft.com/office/drawing/2014/main" id="{83386D67-ECD6-40C6-BEEB-68194EC58A9E}"/>
            </a:ext>
          </a:extLst>
        </xdr:cNvPr>
        <xdr:cNvCxnSpPr/>
      </xdr:nvCxnSpPr>
      <xdr:spPr>
        <a:xfrm flipV="1">
          <a:off x="14703424" y="13335545"/>
          <a:ext cx="0" cy="1620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43559</xdr:rowOff>
    </xdr:from>
    <xdr:ext cx="405111" cy="259045"/>
    <xdr:sp macro="" textlink="">
      <xdr:nvSpPr>
        <xdr:cNvPr id="748" name="【消防施設】&#10;有形固定資産減価償却率最小値テキスト">
          <a:extLst>
            <a:ext uri="{FF2B5EF4-FFF2-40B4-BE49-F238E27FC236}">
              <a16:creationId xmlns:a16="http://schemas.microsoft.com/office/drawing/2014/main" id="{77DD0D2A-B868-4F3F-9D0A-247AD7ADBA0A}"/>
            </a:ext>
          </a:extLst>
        </xdr:cNvPr>
        <xdr:cNvSpPr txBox="1"/>
      </xdr:nvSpPr>
      <xdr:spPr>
        <a:xfrm>
          <a:off x="14742160" y="1496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39732</xdr:rowOff>
    </xdr:from>
    <xdr:to>
      <xdr:col>86</xdr:col>
      <xdr:colOff>25400</xdr:colOff>
      <xdr:row>87</xdr:row>
      <xdr:rowOff>39732</xdr:rowOff>
    </xdr:to>
    <xdr:cxnSp macro="">
      <xdr:nvCxnSpPr>
        <xdr:cNvPr id="749" name="直線コネクタ 748">
          <a:extLst>
            <a:ext uri="{FF2B5EF4-FFF2-40B4-BE49-F238E27FC236}">
              <a16:creationId xmlns:a16="http://schemas.microsoft.com/office/drawing/2014/main" id="{E2EB956A-FFEB-4D57-BB5C-314BF7AB11D2}"/>
            </a:ext>
          </a:extLst>
        </xdr:cNvPr>
        <xdr:cNvCxnSpPr/>
      </xdr:nvCxnSpPr>
      <xdr:spPr>
        <a:xfrm>
          <a:off x="14611350" y="149558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84382</xdr:rowOff>
    </xdr:from>
    <xdr:ext cx="405111" cy="259045"/>
    <xdr:sp macro="" textlink="">
      <xdr:nvSpPr>
        <xdr:cNvPr id="750" name="【消防施設】&#10;有形固定資産減価償却率最大値テキスト">
          <a:extLst>
            <a:ext uri="{FF2B5EF4-FFF2-40B4-BE49-F238E27FC236}">
              <a16:creationId xmlns:a16="http://schemas.microsoft.com/office/drawing/2014/main" id="{2215563D-EDCA-4F54-BEE6-C58CBF80C50B}"/>
            </a:ext>
          </a:extLst>
        </xdr:cNvPr>
        <xdr:cNvSpPr txBox="1"/>
      </xdr:nvSpPr>
      <xdr:spPr>
        <a:xfrm>
          <a:off x="14742160" y="1311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137705</xdr:rowOff>
    </xdr:from>
    <xdr:to>
      <xdr:col>86</xdr:col>
      <xdr:colOff>25400</xdr:colOff>
      <xdr:row>77</xdr:row>
      <xdr:rowOff>137705</xdr:rowOff>
    </xdr:to>
    <xdr:cxnSp macro="">
      <xdr:nvCxnSpPr>
        <xdr:cNvPr id="751" name="直線コネクタ 750">
          <a:extLst>
            <a:ext uri="{FF2B5EF4-FFF2-40B4-BE49-F238E27FC236}">
              <a16:creationId xmlns:a16="http://schemas.microsoft.com/office/drawing/2014/main" id="{D669ADC9-ACF4-415F-A37F-1EF21A5FE025}"/>
            </a:ext>
          </a:extLst>
        </xdr:cNvPr>
        <xdr:cNvCxnSpPr/>
      </xdr:nvCxnSpPr>
      <xdr:spPr>
        <a:xfrm>
          <a:off x="14611350" y="133355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26506</xdr:rowOff>
    </xdr:from>
    <xdr:ext cx="405111" cy="259045"/>
    <xdr:sp macro="" textlink="">
      <xdr:nvSpPr>
        <xdr:cNvPr id="752" name="【消防施設】&#10;有形固定資産減価償却率平均値テキスト">
          <a:extLst>
            <a:ext uri="{FF2B5EF4-FFF2-40B4-BE49-F238E27FC236}">
              <a16:creationId xmlns:a16="http://schemas.microsoft.com/office/drawing/2014/main" id="{277B0D4B-219B-4A40-A421-E99EB0DE2A92}"/>
            </a:ext>
          </a:extLst>
        </xdr:cNvPr>
        <xdr:cNvSpPr txBox="1"/>
      </xdr:nvSpPr>
      <xdr:spPr>
        <a:xfrm>
          <a:off x="14742160" y="139101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3629</xdr:rowOff>
    </xdr:from>
    <xdr:to>
      <xdr:col>85</xdr:col>
      <xdr:colOff>177800</xdr:colOff>
      <xdr:row>82</xdr:row>
      <xdr:rowOff>105229</xdr:rowOff>
    </xdr:to>
    <xdr:sp macro="" textlink="">
      <xdr:nvSpPr>
        <xdr:cNvPr id="753" name="フローチャート: 判断 752">
          <a:extLst>
            <a:ext uri="{FF2B5EF4-FFF2-40B4-BE49-F238E27FC236}">
              <a16:creationId xmlns:a16="http://schemas.microsoft.com/office/drawing/2014/main" id="{545C3108-DA01-44BB-81F2-48D9A9B84E8F}"/>
            </a:ext>
          </a:extLst>
        </xdr:cNvPr>
        <xdr:cNvSpPr/>
      </xdr:nvSpPr>
      <xdr:spPr>
        <a:xfrm>
          <a:off x="14649450" y="1406252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754" name="フローチャート: 判断 753">
          <a:extLst>
            <a:ext uri="{FF2B5EF4-FFF2-40B4-BE49-F238E27FC236}">
              <a16:creationId xmlns:a16="http://schemas.microsoft.com/office/drawing/2014/main" id="{836FC156-CF0C-4C34-A1E7-8DF8C86F2380}"/>
            </a:ext>
          </a:extLst>
        </xdr:cNvPr>
        <xdr:cNvSpPr/>
      </xdr:nvSpPr>
      <xdr:spPr>
        <a:xfrm>
          <a:off x="13887450" y="140004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11793</xdr:rowOff>
    </xdr:from>
    <xdr:to>
      <xdr:col>76</xdr:col>
      <xdr:colOff>165100</xdr:colOff>
      <xdr:row>81</xdr:row>
      <xdr:rowOff>113393</xdr:rowOff>
    </xdr:to>
    <xdr:sp macro="" textlink="">
      <xdr:nvSpPr>
        <xdr:cNvPr id="755" name="フローチャート: 判断 754">
          <a:extLst>
            <a:ext uri="{FF2B5EF4-FFF2-40B4-BE49-F238E27FC236}">
              <a16:creationId xmlns:a16="http://schemas.microsoft.com/office/drawing/2014/main" id="{595BFA3B-9A94-477A-B117-758927744E45}"/>
            </a:ext>
          </a:extLst>
        </xdr:cNvPr>
        <xdr:cNvSpPr/>
      </xdr:nvSpPr>
      <xdr:spPr>
        <a:xfrm>
          <a:off x="13089890" y="13903053"/>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5262</xdr:rowOff>
    </xdr:from>
    <xdr:to>
      <xdr:col>72</xdr:col>
      <xdr:colOff>38100</xdr:colOff>
      <xdr:row>81</xdr:row>
      <xdr:rowOff>106862</xdr:rowOff>
    </xdr:to>
    <xdr:sp macro="" textlink="">
      <xdr:nvSpPr>
        <xdr:cNvPr id="756" name="フローチャート: 判断 755">
          <a:extLst>
            <a:ext uri="{FF2B5EF4-FFF2-40B4-BE49-F238E27FC236}">
              <a16:creationId xmlns:a16="http://schemas.microsoft.com/office/drawing/2014/main" id="{778831C6-380C-49A8-AE41-609D6CCAD3CB}"/>
            </a:ext>
          </a:extLst>
        </xdr:cNvPr>
        <xdr:cNvSpPr/>
      </xdr:nvSpPr>
      <xdr:spPr>
        <a:xfrm>
          <a:off x="12303760" y="138946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78739</xdr:rowOff>
    </xdr:from>
    <xdr:to>
      <xdr:col>67</xdr:col>
      <xdr:colOff>101600</xdr:colOff>
      <xdr:row>81</xdr:row>
      <xdr:rowOff>8889</xdr:rowOff>
    </xdr:to>
    <xdr:sp macro="" textlink="">
      <xdr:nvSpPr>
        <xdr:cNvPr id="757" name="フローチャート: 判断 756">
          <a:extLst>
            <a:ext uri="{FF2B5EF4-FFF2-40B4-BE49-F238E27FC236}">
              <a16:creationId xmlns:a16="http://schemas.microsoft.com/office/drawing/2014/main" id="{F5D4D5EA-A257-4CD2-8745-14258C512DFF}"/>
            </a:ext>
          </a:extLst>
        </xdr:cNvPr>
        <xdr:cNvSpPr/>
      </xdr:nvSpPr>
      <xdr:spPr>
        <a:xfrm>
          <a:off x="11487150" y="1379473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F684A0C4-C60A-41AA-9DFE-8F6AA0AFA6C5}"/>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7E66599E-566A-4264-859A-276289816ADD}"/>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6BFC8BDD-97EE-46EC-AF5B-66FBA4ED3808}"/>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4D537983-8E0C-4CE4-A18E-0892C848A856}"/>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F6411141-287E-42B1-B078-FDFA210D5342}"/>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160382</xdr:rowOff>
    </xdr:from>
    <xdr:to>
      <xdr:col>85</xdr:col>
      <xdr:colOff>177800</xdr:colOff>
      <xdr:row>87</xdr:row>
      <xdr:rowOff>90532</xdr:rowOff>
    </xdr:to>
    <xdr:sp macro="" textlink="">
      <xdr:nvSpPr>
        <xdr:cNvPr id="763" name="楕円 762">
          <a:extLst>
            <a:ext uri="{FF2B5EF4-FFF2-40B4-BE49-F238E27FC236}">
              <a16:creationId xmlns:a16="http://schemas.microsoft.com/office/drawing/2014/main" id="{C8C2A84A-94D3-4340-B9E1-ABE2B05F8C55}"/>
            </a:ext>
          </a:extLst>
        </xdr:cNvPr>
        <xdr:cNvSpPr/>
      </xdr:nvSpPr>
      <xdr:spPr>
        <a:xfrm>
          <a:off x="14649450" y="1490698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75309</xdr:rowOff>
    </xdr:from>
    <xdr:ext cx="405111" cy="259045"/>
    <xdr:sp macro="" textlink="">
      <xdr:nvSpPr>
        <xdr:cNvPr id="764" name="【消防施設】&#10;有形固定資産減価償却率該当値テキスト">
          <a:extLst>
            <a:ext uri="{FF2B5EF4-FFF2-40B4-BE49-F238E27FC236}">
              <a16:creationId xmlns:a16="http://schemas.microsoft.com/office/drawing/2014/main" id="{7571D784-4134-4C4F-9537-30BC6DD0EFF3}"/>
            </a:ext>
          </a:extLst>
        </xdr:cNvPr>
        <xdr:cNvSpPr txBox="1"/>
      </xdr:nvSpPr>
      <xdr:spPr>
        <a:xfrm>
          <a:off x="14742160" y="14820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130992</xdr:rowOff>
    </xdr:from>
    <xdr:to>
      <xdr:col>81</xdr:col>
      <xdr:colOff>101600</xdr:colOff>
      <xdr:row>87</xdr:row>
      <xdr:rowOff>61142</xdr:rowOff>
    </xdr:to>
    <xdr:sp macro="" textlink="">
      <xdr:nvSpPr>
        <xdr:cNvPr id="765" name="楕円 764">
          <a:extLst>
            <a:ext uri="{FF2B5EF4-FFF2-40B4-BE49-F238E27FC236}">
              <a16:creationId xmlns:a16="http://schemas.microsoft.com/office/drawing/2014/main" id="{B568D7CF-34DF-4DB0-A5A8-7A5D69776586}"/>
            </a:ext>
          </a:extLst>
        </xdr:cNvPr>
        <xdr:cNvSpPr/>
      </xdr:nvSpPr>
      <xdr:spPr>
        <a:xfrm>
          <a:off x="13887450" y="1487950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87</xdr:row>
      <xdr:rowOff>10342</xdr:rowOff>
    </xdr:from>
    <xdr:to>
      <xdr:col>85</xdr:col>
      <xdr:colOff>127000</xdr:colOff>
      <xdr:row>87</xdr:row>
      <xdr:rowOff>39732</xdr:rowOff>
    </xdr:to>
    <xdr:cxnSp macro="">
      <xdr:nvCxnSpPr>
        <xdr:cNvPr id="766" name="直線コネクタ 765">
          <a:extLst>
            <a:ext uri="{FF2B5EF4-FFF2-40B4-BE49-F238E27FC236}">
              <a16:creationId xmlns:a16="http://schemas.microsoft.com/office/drawing/2014/main" id="{4CF98F3A-D7C0-42A4-893A-E88F912212A0}"/>
            </a:ext>
          </a:extLst>
        </xdr:cNvPr>
        <xdr:cNvCxnSpPr/>
      </xdr:nvCxnSpPr>
      <xdr:spPr>
        <a:xfrm>
          <a:off x="13942060" y="14928397"/>
          <a:ext cx="762000" cy="2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104866</xdr:rowOff>
    </xdr:from>
    <xdr:to>
      <xdr:col>76</xdr:col>
      <xdr:colOff>165100</xdr:colOff>
      <xdr:row>87</xdr:row>
      <xdr:rowOff>35016</xdr:rowOff>
    </xdr:to>
    <xdr:sp macro="" textlink="">
      <xdr:nvSpPr>
        <xdr:cNvPr id="767" name="楕円 766">
          <a:extLst>
            <a:ext uri="{FF2B5EF4-FFF2-40B4-BE49-F238E27FC236}">
              <a16:creationId xmlns:a16="http://schemas.microsoft.com/office/drawing/2014/main" id="{DC5EA5E6-74DE-47AE-BC92-1C6F91BCC7B6}"/>
            </a:ext>
          </a:extLst>
        </xdr:cNvPr>
        <xdr:cNvSpPr/>
      </xdr:nvSpPr>
      <xdr:spPr>
        <a:xfrm>
          <a:off x="13089890" y="1484766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155666</xdr:rowOff>
    </xdr:from>
    <xdr:to>
      <xdr:col>81</xdr:col>
      <xdr:colOff>50800</xdr:colOff>
      <xdr:row>87</xdr:row>
      <xdr:rowOff>10342</xdr:rowOff>
    </xdr:to>
    <xdr:cxnSp macro="">
      <xdr:nvCxnSpPr>
        <xdr:cNvPr id="768" name="直線コネクタ 767">
          <a:extLst>
            <a:ext uri="{FF2B5EF4-FFF2-40B4-BE49-F238E27FC236}">
              <a16:creationId xmlns:a16="http://schemas.microsoft.com/office/drawing/2014/main" id="{B3F93EA5-0270-46D2-AEA8-759D4D53AA98}"/>
            </a:ext>
          </a:extLst>
        </xdr:cNvPr>
        <xdr:cNvCxnSpPr/>
      </xdr:nvCxnSpPr>
      <xdr:spPr>
        <a:xfrm>
          <a:off x="13144500" y="14900366"/>
          <a:ext cx="797560" cy="2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78739</xdr:rowOff>
    </xdr:from>
    <xdr:to>
      <xdr:col>72</xdr:col>
      <xdr:colOff>38100</xdr:colOff>
      <xdr:row>87</xdr:row>
      <xdr:rowOff>8889</xdr:rowOff>
    </xdr:to>
    <xdr:sp macro="" textlink="">
      <xdr:nvSpPr>
        <xdr:cNvPr id="769" name="楕円 768">
          <a:extLst>
            <a:ext uri="{FF2B5EF4-FFF2-40B4-BE49-F238E27FC236}">
              <a16:creationId xmlns:a16="http://schemas.microsoft.com/office/drawing/2014/main" id="{D6F31BCB-E577-408B-97AF-9AF72303C99F}"/>
            </a:ext>
          </a:extLst>
        </xdr:cNvPr>
        <xdr:cNvSpPr/>
      </xdr:nvSpPr>
      <xdr:spPr>
        <a:xfrm>
          <a:off x="12303760" y="1482343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129539</xdr:rowOff>
    </xdr:from>
    <xdr:to>
      <xdr:col>76</xdr:col>
      <xdr:colOff>114300</xdr:colOff>
      <xdr:row>86</xdr:row>
      <xdr:rowOff>155666</xdr:rowOff>
    </xdr:to>
    <xdr:cxnSp macro="">
      <xdr:nvCxnSpPr>
        <xdr:cNvPr id="770" name="直線コネクタ 769">
          <a:extLst>
            <a:ext uri="{FF2B5EF4-FFF2-40B4-BE49-F238E27FC236}">
              <a16:creationId xmlns:a16="http://schemas.microsoft.com/office/drawing/2014/main" id="{69ECC4C5-B034-4AD5-A6E1-4659BE20CCB1}"/>
            </a:ext>
          </a:extLst>
        </xdr:cNvPr>
        <xdr:cNvCxnSpPr/>
      </xdr:nvCxnSpPr>
      <xdr:spPr>
        <a:xfrm>
          <a:off x="12346940" y="14878049"/>
          <a:ext cx="797560" cy="2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55880</xdr:rowOff>
    </xdr:from>
    <xdr:to>
      <xdr:col>67</xdr:col>
      <xdr:colOff>101600</xdr:colOff>
      <xdr:row>86</xdr:row>
      <xdr:rowOff>157480</xdr:rowOff>
    </xdr:to>
    <xdr:sp macro="" textlink="">
      <xdr:nvSpPr>
        <xdr:cNvPr id="771" name="楕円 770">
          <a:extLst>
            <a:ext uri="{FF2B5EF4-FFF2-40B4-BE49-F238E27FC236}">
              <a16:creationId xmlns:a16="http://schemas.microsoft.com/office/drawing/2014/main" id="{1818BDF6-9F8F-41B7-9E92-4CF5BF6943B0}"/>
            </a:ext>
          </a:extLst>
        </xdr:cNvPr>
        <xdr:cNvSpPr/>
      </xdr:nvSpPr>
      <xdr:spPr>
        <a:xfrm>
          <a:off x="11487150" y="1480439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106680</xdr:rowOff>
    </xdr:from>
    <xdr:to>
      <xdr:col>71</xdr:col>
      <xdr:colOff>177800</xdr:colOff>
      <xdr:row>86</xdr:row>
      <xdr:rowOff>129539</xdr:rowOff>
    </xdr:to>
    <xdr:cxnSp macro="">
      <xdr:nvCxnSpPr>
        <xdr:cNvPr id="772" name="直線コネクタ 771">
          <a:extLst>
            <a:ext uri="{FF2B5EF4-FFF2-40B4-BE49-F238E27FC236}">
              <a16:creationId xmlns:a16="http://schemas.microsoft.com/office/drawing/2014/main" id="{A045E550-98C2-4934-AF20-621552FF28B0}"/>
            </a:ext>
          </a:extLst>
        </xdr:cNvPr>
        <xdr:cNvCxnSpPr/>
      </xdr:nvCxnSpPr>
      <xdr:spPr>
        <a:xfrm>
          <a:off x="11541760" y="14849475"/>
          <a:ext cx="805180" cy="2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59707</xdr:rowOff>
    </xdr:from>
    <xdr:ext cx="405111" cy="259045"/>
    <xdr:sp macro="" textlink="">
      <xdr:nvSpPr>
        <xdr:cNvPr id="773" name="n_1aveValue【消防施設】&#10;有形固定資産減価償却率">
          <a:extLst>
            <a:ext uri="{FF2B5EF4-FFF2-40B4-BE49-F238E27FC236}">
              <a16:creationId xmlns:a16="http://schemas.microsoft.com/office/drawing/2014/main" id="{1CC0C1E3-C01C-434C-8C6B-5CCF55A3CD6A}"/>
            </a:ext>
          </a:extLst>
        </xdr:cNvPr>
        <xdr:cNvSpPr txBox="1"/>
      </xdr:nvSpPr>
      <xdr:spPr>
        <a:xfrm>
          <a:off x="1373823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129920</xdr:rowOff>
    </xdr:from>
    <xdr:ext cx="405111" cy="259045"/>
    <xdr:sp macro="" textlink="">
      <xdr:nvSpPr>
        <xdr:cNvPr id="774" name="n_2aveValue【消防施設】&#10;有形固定資産減価償却率">
          <a:extLst>
            <a:ext uri="{FF2B5EF4-FFF2-40B4-BE49-F238E27FC236}">
              <a16:creationId xmlns:a16="http://schemas.microsoft.com/office/drawing/2014/main" id="{C1275FA8-C644-418F-A5BE-EE613EBD7938}"/>
            </a:ext>
          </a:extLst>
        </xdr:cNvPr>
        <xdr:cNvSpPr txBox="1"/>
      </xdr:nvSpPr>
      <xdr:spPr>
        <a:xfrm>
          <a:off x="12957184" y="13678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123389</xdr:rowOff>
    </xdr:from>
    <xdr:ext cx="405111" cy="259045"/>
    <xdr:sp macro="" textlink="">
      <xdr:nvSpPr>
        <xdr:cNvPr id="775" name="n_3aveValue【消防施設】&#10;有形固定資産減価償却率">
          <a:extLst>
            <a:ext uri="{FF2B5EF4-FFF2-40B4-BE49-F238E27FC236}">
              <a16:creationId xmlns:a16="http://schemas.microsoft.com/office/drawing/2014/main" id="{066C93A4-40F8-4604-9505-6B413AAB3A34}"/>
            </a:ext>
          </a:extLst>
        </xdr:cNvPr>
        <xdr:cNvSpPr txBox="1"/>
      </xdr:nvSpPr>
      <xdr:spPr>
        <a:xfrm>
          <a:off x="12171054" y="13669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25416</xdr:rowOff>
    </xdr:from>
    <xdr:ext cx="405111" cy="259045"/>
    <xdr:sp macro="" textlink="">
      <xdr:nvSpPr>
        <xdr:cNvPr id="776" name="n_4aveValue【消防施設】&#10;有形固定資産減価償却率">
          <a:extLst>
            <a:ext uri="{FF2B5EF4-FFF2-40B4-BE49-F238E27FC236}">
              <a16:creationId xmlns:a16="http://schemas.microsoft.com/office/drawing/2014/main" id="{C21AD6AA-1DB9-4D49-9E1F-FDDC69D0631A}"/>
            </a:ext>
          </a:extLst>
        </xdr:cNvPr>
        <xdr:cNvSpPr txBox="1"/>
      </xdr:nvSpPr>
      <xdr:spPr>
        <a:xfrm>
          <a:off x="11354444" y="13566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52269</xdr:rowOff>
    </xdr:from>
    <xdr:ext cx="405111" cy="259045"/>
    <xdr:sp macro="" textlink="">
      <xdr:nvSpPr>
        <xdr:cNvPr id="777" name="n_1mainValue【消防施設】&#10;有形固定資産減価償却率">
          <a:extLst>
            <a:ext uri="{FF2B5EF4-FFF2-40B4-BE49-F238E27FC236}">
              <a16:creationId xmlns:a16="http://schemas.microsoft.com/office/drawing/2014/main" id="{9E8980A8-335E-4E85-B6BF-EC515BB877F0}"/>
            </a:ext>
          </a:extLst>
        </xdr:cNvPr>
        <xdr:cNvSpPr txBox="1"/>
      </xdr:nvSpPr>
      <xdr:spPr>
        <a:xfrm>
          <a:off x="13738234" y="14972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26143</xdr:rowOff>
    </xdr:from>
    <xdr:ext cx="405111" cy="259045"/>
    <xdr:sp macro="" textlink="">
      <xdr:nvSpPr>
        <xdr:cNvPr id="778" name="n_2mainValue【消防施設】&#10;有形固定資産減価償却率">
          <a:extLst>
            <a:ext uri="{FF2B5EF4-FFF2-40B4-BE49-F238E27FC236}">
              <a16:creationId xmlns:a16="http://schemas.microsoft.com/office/drawing/2014/main" id="{714EFA9B-51CA-4AF5-B237-7B92E111329F}"/>
            </a:ext>
          </a:extLst>
        </xdr:cNvPr>
        <xdr:cNvSpPr txBox="1"/>
      </xdr:nvSpPr>
      <xdr:spPr>
        <a:xfrm>
          <a:off x="12957184" y="14938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87</xdr:row>
      <xdr:rowOff>16</xdr:rowOff>
    </xdr:from>
    <xdr:ext cx="405111" cy="259045"/>
    <xdr:sp macro="" textlink="">
      <xdr:nvSpPr>
        <xdr:cNvPr id="779" name="n_3mainValue【消防施設】&#10;有形固定資産減価償却率">
          <a:extLst>
            <a:ext uri="{FF2B5EF4-FFF2-40B4-BE49-F238E27FC236}">
              <a16:creationId xmlns:a16="http://schemas.microsoft.com/office/drawing/2014/main" id="{1030AC1B-26B8-41A6-8732-5930E1D3CB8B}"/>
            </a:ext>
          </a:extLst>
        </xdr:cNvPr>
        <xdr:cNvSpPr txBox="1"/>
      </xdr:nvSpPr>
      <xdr:spPr>
        <a:xfrm>
          <a:off x="12171054" y="1491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148607</xdr:rowOff>
    </xdr:from>
    <xdr:ext cx="405111" cy="259045"/>
    <xdr:sp macro="" textlink="">
      <xdr:nvSpPr>
        <xdr:cNvPr id="780" name="n_4mainValue【消防施設】&#10;有形固定資産減価償却率">
          <a:extLst>
            <a:ext uri="{FF2B5EF4-FFF2-40B4-BE49-F238E27FC236}">
              <a16:creationId xmlns:a16="http://schemas.microsoft.com/office/drawing/2014/main" id="{0C139FE2-79E9-436E-9771-41D3BFB0CC87}"/>
            </a:ext>
          </a:extLst>
        </xdr:cNvPr>
        <xdr:cNvSpPr txBox="1"/>
      </xdr:nvSpPr>
      <xdr:spPr>
        <a:xfrm>
          <a:off x="11354444"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A2632BA4-4372-4C86-A7A6-05799484EB56}"/>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398DF38E-3C68-4395-B2D0-22A0BBF3C75A}"/>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0DF7CA4F-4A60-4A95-BED5-63B08BB81836}"/>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817EABBC-7BE5-4CE9-AE81-CED610A8394F}"/>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0C7B499C-15B1-4F1B-8B7F-EE63039720E2}"/>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555781B0-2B58-4114-9A32-041AB2D3CC41}"/>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1EE79193-EECE-4320-80FB-BF3448BC0C19}"/>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6DA4473D-5BFA-4EF7-887C-13FDF19600CD}"/>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56859E35-73F2-4C6E-870E-A35F1716484D}"/>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626BFFA7-1628-4A07-BDC8-71CEF16164EB}"/>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1" name="直線コネクタ 790">
          <a:extLst>
            <a:ext uri="{FF2B5EF4-FFF2-40B4-BE49-F238E27FC236}">
              <a16:creationId xmlns:a16="http://schemas.microsoft.com/office/drawing/2014/main" id="{29B8F90E-E7AB-4390-8CED-C692FB2B28EF}"/>
            </a:ext>
          </a:extLst>
        </xdr:cNvPr>
        <xdr:cNvCxnSpPr/>
      </xdr:nvCxnSpPr>
      <xdr:spPr>
        <a:xfrm>
          <a:off x="164592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2" name="テキスト ボックス 791">
          <a:extLst>
            <a:ext uri="{FF2B5EF4-FFF2-40B4-BE49-F238E27FC236}">
              <a16:creationId xmlns:a16="http://schemas.microsoft.com/office/drawing/2014/main" id="{BFE08FC2-D409-47E3-8CD6-37661F27F53E}"/>
            </a:ext>
          </a:extLst>
        </xdr:cNvPr>
        <xdr:cNvSpPr txBox="1"/>
      </xdr:nvSpPr>
      <xdr:spPr>
        <a:xfrm>
          <a:off x="160472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3" name="直線コネクタ 792">
          <a:extLst>
            <a:ext uri="{FF2B5EF4-FFF2-40B4-BE49-F238E27FC236}">
              <a16:creationId xmlns:a16="http://schemas.microsoft.com/office/drawing/2014/main" id="{4E1CEA72-11A5-46EA-B204-9E4F9ECEFC4A}"/>
            </a:ext>
          </a:extLst>
        </xdr:cNvPr>
        <xdr:cNvCxnSpPr/>
      </xdr:nvCxnSpPr>
      <xdr:spPr>
        <a:xfrm>
          <a:off x="164592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4" name="テキスト ボックス 793">
          <a:extLst>
            <a:ext uri="{FF2B5EF4-FFF2-40B4-BE49-F238E27FC236}">
              <a16:creationId xmlns:a16="http://schemas.microsoft.com/office/drawing/2014/main" id="{9DA68797-D33D-4E62-A112-1AA91C848393}"/>
            </a:ext>
          </a:extLst>
        </xdr:cNvPr>
        <xdr:cNvSpPr txBox="1"/>
      </xdr:nvSpPr>
      <xdr:spPr>
        <a:xfrm>
          <a:off x="16047266"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5" name="直線コネクタ 794">
          <a:extLst>
            <a:ext uri="{FF2B5EF4-FFF2-40B4-BE49-F238E27FC236}">
              <a16:creationId xmlns:a16="http://schemas.microsoft.com/office/drawing/2014/main" id="{60F034B0-F205-494E-BA53-AB9237398867}"/>
            </a:ext>
          </a:extLst>
        </xdr:cNvPr>
        <xdr:cNvCxnSpPr/>
      </xdr:nvCxnSpPr>
      <xdr:spPr>
        <a:xfrm>
          <a:off x="164592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6" name="テキスト ボックス 795">
          <a:extLst>
            <a:ext uri="{FF2B5EF4-FFF2-40B4-BE49-F238E27FC236}">
              <a16:creationId xmlns:a16="http://schemas.microsoft.com/office/drawing/2014/main" id="{BC8AEC90-8E6A-4B17-8FB8-E367FAE11BBD}"/>
            </a:ext>
          </a:extLst>
        </xdr:cNvPr>
        <xdr:cNvSpPr txBox="1"/>
      </xdr:nvSpPr>
      <xdr:spPr>
        <a:xfrm>
          <a:off x="16047266"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7" name="直線コネクタ 796">
          <a:extLst>
            <a:ext uri="{FF2B5EF4-FFF2-40B4-BE49-F238E27FC236}">
              <a16:creationId xmlns:a16="http://schemas.microsoft.com/office/drawing/2014/main" id="{D5C3A16A-083F-43D6-BF60-A0DE3C9A1D84}"/>
            </a:ext>
          </a:extLst>
        </xdr:cNvPr>
        <xdr:cNvCxnSpPr/>
      </xdr:nvCxnSpPr>
      <xdr:spPr>
        <a:xfrm>
          <a:off x="164592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8" name="テキスト ボックス 797">
          <a:extLst>
            <a:ext uri="{FF2B5EF4-FFF2-40B4-BE49-F238E27FC236}">
              <a16:creationId xmlns:a16="http://schemas.microsoft.com/office/drawing/2014/main" id="{C079D38B-E198-4784-9D9D-E2EF8E2BEFE0}"/>
            </a:ext>
          </a:extLst>
        </xdr:cNvPr>
        <xdr:cNvSpPr txBox="1"/>
      </xdr:nvSpPr>
      <xdr:spPr>
        <a:xfrm>
          <a:off x="16047266"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9" name="直線コネクタ 798">
          <a:extLst>
            <a:ext uri="{FF2B5EF4-FFF2-40B4-BE49-F238E27FC236}">
              <a16:creationId xmlns:a16="http://schemas.microsoft.com/office/drawing/2014/main" id="{853203E4-147C-4EAD-8BC5-93E4F3EE84EA}"/>
            </a:ext>
          </a:extLst>
        </xdr:cNvPr>
        <xdr:cNvCxnSpPr/>
      </xdr:nvCxnSpPr>
      <xdr:spPr>
        <a:xfrm>
          <a:off x="164592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0" name="テキスト ボックス 799">
          <a:extLst>
            <a:ext uri="{FF2B5EF4-FFF2-40B4-BE49-F238E27FC236}">
              <a16:creationId xmlns:a16="http://schemas.microsoft.com/office/drawing/2014/main" id="{84C73FEF-1F91-4B47-BCD6-6148E8DFBD98}"/>
            </a:ext>
          </a:extLst>
        </xdr:cNvPr>
        <xdr:cNvSpPr txBox="1"/>
      </xdr:nvSpPr>
      <xdr:spPr>
        <a:xfrm>
          <a:off x="16047266" y="1346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1" name="直線コネクタ 800">
          <a:extLst>
            <a:ext uri="{FF2B5EF4-FFF2-40B4-BE49-F238E27FC236}">
              <a16:creationId xmlns:a16="http://schemas.microsoft.com/office/drawing/2014/main" id="{EED1F764-2333-49BC-AD3B-28C3AE2C47E3}"/>
            </a:ext>
          </a:extLst>
        </xdr:cNvPr>
        <xdr:cNvCxnSpPr/>
      </xdr:nvCxnSpPr>
      <xdr:spPr>
        <a:xfrm>
          <a:off x="164592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2" name="テキスト ボックス 801">
          <a:extLst>
            <a:ext uri="{FF2B5EF4-FFF2-40B4-BE49-F238E27FC236}">
              <a16:creationId xmlns:a16="http://schemas.microsoft.com/office/drawing/2014/main" id="{26E727D3-B5BF-47BF-931A-8BD355380047}"/>
            </a:ext>
          </a:extLst>
        </xdr:cNvPr>
        <xdr:cNvSpPr txBox="1"/>
      </xdr:nvSpPr>
      <xdr:spPr>
        <a:xfrm>
          <a:off x="16047266" y="1313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0F207CD1-F74F-44EE-A1FD-7FB6E06986E8}"/>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98C1A3D0-E9AF-4F20-94D8-EBA9B395C198}"/>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1F1B0E4E-4131-4E6A-986C-689AA77DDAAE}"/>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76</xdr:row>
      <xdr:rowOff>162198</xdr:rowOff>
    </xdr:from>
    <xdr:to>
      <xdr:col>116</xdr:col>
      <xdr:colOff>62864</xdr:colOff>
      <xdr:row>86</xdr:row>
      <xdr:rowOff>41366</xdr:rowOff>
    </xdr:to>
    <xdr:cxnSp macro="">
      <xdr:nvCxnSpPr>
        <xdr:cNvPr id="806" name="直線コネクタ 805">
          <a:extLst>
            <a:ext uri="{FF2B5EF4-FFF2-40B4-BE49-F238E27FC236}">
              <a16:creationId xmlns:a16="http://schemas.microsoft.com/office/drawing/2014/main" id="{0F36EF00-398B-4B10-8483-B43394732185}"/>
            </a:ext>
          </a:extLst>
        </xdr:cNvPr>
        <xdr:cNvCxnSpPr/>
      </xdr:nvCxnSpPr>
      <xdr:spPr>
        <a:xfrm flipV="1">
          <a:off x="19947254" y="13194303"/>
          <a:ext cx="0" cy="159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807" name="【消防施設】&#10;一人当たり面積最小値テキスト">
          <a:extLst>
            <a:ext uri="{FF2B5EF4-FFF2-40B4-BE49-F238E27FC236}">
              <a16:creationId xmlns:a16="http://schemas.microsoft.com/office/drawing/2014/main" id="{BF17D204-5A4D-4CDC-8C77-02425E018CD5}"/>
            </a:ext>
          </a:extLst>
        </xdr:cNvPr>
        <xdr:cNvSpPr txBox="1"/>
      </xdr:nvSpPr>
      <xdr:spPr>
        <a:xfrm>
          <a:off x="19985990" y="1479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808" name="直線コネクタ 807">
          <a:extLst>
            <a:ext uri="{FF2B5EF4-FFF2-40B4-BE49-F238E27FC236}">
              <a16:creationId xmlns:a16="http://schemas.microsoft.com/office/drawing/2014/main" id="{F6D0BCD5-92E2-455F-AE2E-F17E9DFCC71C}"/>
            </a:ext>
          </a:extLst>
        </xdr:cNvPr>
        <xdr:cNvCxnSpPr/>
      </xdr:nvCxnSpPr>
      <xdr:spPr>
        <a:xfrm>
          <a:off x="19885660" y="147860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108874</xdr:rowOff>
    </xdr:from>
    <xdr:ext cx="469744" cy="259045"/>
    <xdr:sp macro="" textlink="">
      <xdr:nvSpPr>
        <xdr:cNvPr id="809" name="【消防施設】&#10;一人当たり面積最大値テキスト">
          <a:extLst>
            <a:ext uri="{FF2B5EF4-FFF2-40B4-BE49-F238E27FC236}">
              <a16:creationId xmlns:a16="http://schemas.microsoft.com/office/drawing/2014/main" id="{A35D80F1-9B13-43F9-8057-764081F06244}"/>
            </a:ext>
          </a:extLst>
        </xdr:cNvPr>
        <xdr:cNvSpPr txBox="1"/>
      </xdr:nvSpPr>
      <xdr:spPr>
        <a:xfrm>
          <a:off x="19985990" y="1296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162198</xdr:rowOff>
    </xdr:from>
    <xdr:to>
      <xdr:col>116</xdr:col>
      <xdr:colOff>152400</xdr:colOff>
      <xdr:row>76</xdr:row>
      <xdr:rowOff>162198</xdr:rowOff>
    </xdr:to>
    <xdr:cxnSp macro="">
      <xdr:nvCxnSpPr>
        <xdr:cNvPr id="810" name="直線コネクタ 809">
          <a:extLst>
            <a:ext uri="{FF2B5EF4-FFF2-40B4-BE49-F238E27FC236}">
              <a16:creationId xmlns:a16="http://schemas.microsoft.com/office/drawing/2014/main" id="{6DBC394E-AAF0-4B06-91C2-D2DDDC4560BB}"/>
            </a:ext>
          </a:extLst>
        </xdr:cNvPr>
        <xdr:cNvCxnSpPr/>
      </xdr:nvCxnSpPr>
      <xdr:spPr>
        <a:xfrm>
          <a:off x="19885660" y="131943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157134</xdr:rowOff>
    </xdr:from>
    <xdr:ext cx="469744" cy="259045"/>
    <xdr:sp macro="" textlink="">
      <xdr:nvSpPr>
        <xdr:cNvPr id="811" name="【消防施設】&#10;一人当たり面積平均値テキスト">
          <a:extLst>
            <a:ext uri="{FF2B5EF4-FFF2-40B4-BE49-F238E27FC236}">
              <a16:creationId xmlns:a16="http://schemas.microsoft.com/office/drawing/2014/main" id="{A644B26F-4495-483A-B177-5D04479C6273}"/>
            </a:ext>
          </a:extLst>
        </xdr:cNvPr>
        <xdr:cNvSpPr txBox="1"/>
      </xdr:nvSpPr>
      <xdr:spPr>
        <a:xfrm>
          <a:off x="19985990" y="14046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134257</xdr:rowOff>
    </xdr:from>
    <xdr:to>
      <xdr:col>116</xdr:col>
      <xdr:colOff>114300</xdr:colOff>
      <xdr:row>83</xdr:row>
      <xdr:rowOff>64407</xdr:rowOff>
    </xdr:to>
    <xdr:sp macro="" textlink="">
      <xdr:nvSpPr>
        <xdr:cNvPr id="812" name="フローチャート: 判断 811">
          <a:extLst>
            <a:ext uri="{FF2B5EF4-FFF2-40B4-BE49-F238E27FC236}">
              <a16:creationId xmlns:a16="http://schemas.microsoft.com/office/drawing/2014/main" id="{0439FA85-4983-465F-A500-15E017C92697}"/>
            </a:ext>
          </a:extLst>
        </xdr:cNvPr>
        <xdr:cNvSpPr/>
      </xdr:nvSpPr>
      <xdr:spPr>
        <a:xfrm>
          <a:off x="19904710" y="1418934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157118</xdr:rowOff>
    </xdr:from>
    <xdr:to>
      <xdr:col>112</xdr:col>
      <xdr:colOff>38100</xdr:colOff>
      <xdr:row>83</xdr:row>
      <xdr:rowOff>87268</xdr:rowOff>
    </xdr:to>
    <xdr:sp macro="" textlink="">
      <xdr:nvSpPr>
        <xdr:cNvPr id="813" name="フローチャート: 判断 812">
          <a:extLst>
            <a:ext uri="{FF2B5EF4-FFF2-40B4-BE49-F238E27FC236}">
              <a16:creationId xmlns:a16="http://schemas.microsoft.com/office/drawing/2014/main" id="{FD6BE255-31CB-4F1B-AED3-505A02687729}"/>
            </a:ext>
          </a:extLst>
        </xdr:cNvPr>
        <xdr:cNvSpPr/>
      </xdr:nvSpPr>
      <xdr:spPr>
        <a:xfrm>
          <a:off x="19161760" y="142179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11793</xdr:rowOff>
    </xdr:from>
    <xdr:to>
      <xdr:col>107</xdr:col>
      <xdr:colOff>101600</xdr:colOff>
      <xdr:row>83</xdr:row>
      <xdr:rowOff>113393</xdr:rowOff>
    </xdr:to>
    <xdr:sp macro="" textlink="">
      <xdr:nvSpPr>
        <xdr:cNvPr id="814" name="フローチャート: 判断 813">
          <a:extLst>
            <a:ext uri="{FF2B5EF4-FFF2-40B4-BE49-F238E27FC236}">
              <a16:creationId xmlns:a16="http://schemas.microsoft.com/office/drawing/2014/main" id="{6FEAA7CD-7B67-4371-B35B-47B40A8D8ACD}"/>
            </a:ext>
          </a:extLst>
        </xdr:cNvPr>
        <xdr:cNvSpPr/>
      </xdr:nvSpPr>
      <xdr:spPr>
        <a:xfrm>
          <a:off x="18345150" y="1424595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50981</xdr:rowOff>
    </xdr:from>
    <xdr:to>
      <xdr:col>102</xdr:col>
      <xdr:colOff>165100</xdr:colOff>
      <xdr:row>83</xdr:row>
      <xdr:rowOff>152581</xdr:rowOff>
    </xdr:to>
    <xdr:sp macro="" textlink="">
      <xdr:nvSpPr>
        <xdr:cNvPr id="815" name="フローチャート: 判断 814">
          <a:extLst>
            <a:ext uri="{FF2B5EF4-FFF2-40B4-BE49-F238E27FC236}">
              <a16:creationId xmlns:a16="http://schemas.microsoft.com/office/drawing/2014/main" id="{621E09E4-4B86-4B54-87E3-98BD7241571F}"/>
            </a:ext>
          </a:extLst>
        </xdr:cNvPr>
        <xdr:cNvSpPr/>
      </xdr:nvSpPr>
      <xdr:spPr>
        <a:xfrm>
          <a:off x="17547590" y="1428514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77107</xdr:rowOff>
    </xdr:from>
    <xdr:to>
      <xdr:col>98</xdr:col>
      <xdr:colOff>38100</xdr:colOff>
      <xdr:row>84</xdr:row>
      <xdr:rowOff>7257</xdr:rowOff>
    </xdr:to>
    <xdr:sp macro="" textlink="">
      <xdr:nvSpPr>
        <xdr:cNvPr id="816" name="フローチャート: 判断 815">
          <a:extLst>
            <a:ext uri="{FF2B5EF4-FFF2-40B4-BE49-F238E27FC236}">
              <a16:creationId xmlns:a16="http://schemas.microsoft.com/office/drawing/2014/main" id="{4A6423BE-CD5C-4EAE-8F8C-B4AF089AEDFE}"/>
            </a:ext>
          </a:extLst>
        </xdr:cNvPr>
        <xdr:cNvSpPr/>
      </xdr:nvSpPr>
      <xdr:spPr>
        <a:xfrm>
          <a:off x="16761460" y="1430745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978B928A-CBA1-4627-9E42-E132CFEEAFE4}"/>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7898352D-69A6-4CBE-BB3E-B123BFE5FC07}"/>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9D0499C8-76BB-4F93-A9C7-89D080F48B2E}"/>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EC562A71-621D-4D1A-8DFF-7E58F9FC7103}"/>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65D23579-1EBB-4AC8-A241-7DCE0571EC40}"/>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122827</xdr:rowOff>
    </xdr:from>
    <xdr:to>
      <xdr:col>116</xdr:col>
      <xdr:colOff>114300</xdr:colOff>
      <xdr:row>84</xdr:row>
      <xdr:rowOff>52977</xdr:rowOff>
    </xdr:to>
    <xdr:sp macro="" textlink="">
      <xdr:nvSpPr>
        <xdr:cNvPr id="822" name="楕円 821">
          <a:extLst>
            <a:ext uri="{FF2B5EF4-FFF2-40B4-BE49-F238E27FC236}">
              <a16:creationId xmlns:a16="http://schemas.microsoft.com/office/drawing/2014/main" id="{1F25ACB1-3D54-4E0B-8E9C-B219BB8B46A6}"/>
            </a:ext>
          </a:extLst>
        </xdr:cNvPr>
        <xdr:cNvSpPr/>
      </xdr:nvSpPr>
      <xdr:spPr>
        <a:xfrm>
          <a:off x="19904710" y="1435508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101254</xdr:rowOff>
    </xdr:from>
    <xdr:ext cx="469744" cy="259045"/>
    <xdr:sp macro="" textlink="">
      <xdr:nvSpPr>
        <xdr:cNvPr id="823" name="【消防施設】&#10;一人当たり面積該当値テキスト">
          <a:extLst>
            <a:ext uri="{FF2B5EF4-FFF2-40B4-BE49-F238E27FC236}">
              <a16:creationId xmlns:a16="http://schemas.microsoft.com/office/drawing/2014/main" id="{A66696F8-3512-426E-9F76-D0831ED917F5}"/>
            </a:ext>
          </a:extLst>
        </xdr:cNvPr>
        <xdr:cNvSpPr txBox="1"/>
      </xdr:nvSpPr>
      <xdr:spPr>
        <a:xfrm>
          <a:off x="19985990" y="14327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824" name="楕円 823">
          <a:extLst>
            <a:ext uri="{FF2B5EF4-FFF2-40B4-BE49-F238E27FC236}">
              <a16:creationId xmlns:a16="http://schemas.microsoft.com/office/drawing/2014/main" id="{6D76B6FF-E56B-40B4-856F-1AF905218C03}"/>
            </a:ext>
          </a:extLst>
        </xdr:cNvPr>
        <xdr:cNvSpPr/>
      </xdr:nvSpPr>
      <xdr:spPr>
        <a:xfrm>
          <a:off x="19161760" y="1436242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2177</xdr:rowOff>
    </xdr:from>
    <xdr:to>
      <xdr:col>116</xdr:col>
      <xdr:colOff>63500</xdr:colOff>
      <xdr:row>84</xdr:row>
      <xdr:rowOff>15239</xdr:rowOff>
    </xdr:to>
    <xdr:cxnSp macro="">
      <xdr:nvCxnSpPr>
        <xdr:cNvPr id="825" name="直線コネクタ 824">
          <a:extLst>
            <a:ext uri="{FF2B5EF4-FFF2-40B4-BE49-F238E27FC236}">
              <a16:creationId xmlns:a16="http://schemas.microsoft.com/office/drawing/2014/main" id="{A99289DC-9CAB-4FAB-82E7-D94011277198}"/>
            </a:ext>
          </a:extLst>
        </xdr:cNvPr>
        <xdr:cNvCxnSpPr/>
      </xdr:nvCxnSpPr>
      <xdr:spPr>
        <a:xfrm flipV="1">
          <a:off x="19204940" y="14403977"/>
          <a:ext cx="742950" cy="1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142421</xdr:rowOff>
    </xdr:from>
    <xdr:to>
      <xdr:col>107</xdr:col>
      <xdr:colOff>101600</xdr:colOff>
      <xdr:row>84</xdr:row>
      <xdr:rowOff>72571</xdr:rowOff>
    </xdr:to>
    <xdr:sp macro="" textlink="">
      <xdr:nvSpPr>
        <xdr:cNvPr id="826" name="楕円 825">
          <a:extLst>
            <a:ext uri="{FF2B5EF4-FFF2-40B4-BE49-F238E27FC236}">
              <a16:creationId xmlns:a16="http://schemas.microsoft.com/office/drawing/2014/main" id="{ED0B9BB0-F2BA-41FF-BABB-A2027B8407FA}"/>
            </a:ext>
          </a:extLst>
        </xdr:cNvPr>
        <xdr:cNvSpPr/>
      </xdr:nvSpPr>
      <xdr:spPr>
        <a:xfrm>
          <a:off x="18345150" y="1437086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15239</xdr:rowOff>
    </xdr:from>
    <xdr:to>
      <xdr:col>111</xdr:col>
      <xdr:colOff>177800</xdr:colOff>
      <xdr:row>84</xdr:row>
      <xdr:rowOff>21771</xdr:rowOff>
    </xdr:to>
    <xdr:cxnSp macro="">
      <xdr:nvCxnSpPr>
        <xdr:cNvPr id="827" name="直線コネクタ 826">
          <a:extLst>
            <a:ext uri="{FF2B5EF4-FFF2-40B4-BE49-F238E27FC236}">
              <a16:creationId xmlns:a16="http://schemas.microsoft.com/office/drawing/2014/main" id="{B76DC08B-F617-45BD-8148-228A1D23F9EA}"/>
            </a:ext>
          </a:extLst>
        </xdr:cNvPr>
        <xdr:cNvCxnSpPr/>
      </xdr:nvCxnSpPr>
      <xdr:spPr>
        <a:xfrm flipV="1">
          <a:off x="18399760" y="14420849"/>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148952</xdr:rowOff>
    </xdr:from>
    <xdr:to>
      <xdr:col>102</xdr:col>
      <xdr:colOff>165100</xdr:colOff>
      <xdr:row>84</xdr:row>
      <xdr:rowOff>79102</xdr:rowOff>
    </xdr:to>
    <xdr:sp macro="" textlink="">
      <xdr:nvSpPr>
        <xdr:cNvPr id="828" name="楕円 827">
          <a:extLst>
            <a:ext uri="{FF2B5EF4-FFF2-40B4-BE49-F238E27FC236}">
              <a16:creationId xmlns:a16="http://schemas.microsoft.com/office/drawing/2014/main" id="{27EE95A8-FE8B-41B1-8374-120D8648FE34}"/>
            </a:ext>
          </a:extLst>
        </xdr:cNvPr>
        <xdr:cNvSpPr/>
      </xdr:nvSpPr>
      <xdr:spPr>
        <a:xfrm>
          <a:off x="17547590" y="14379302"/>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21771</xdr:rowOff>
    </xdr:from>
    <xdr:to>
      <xdr:col>107</xdr:col>
      <xdr:colOff>50800</xdr:colOff>
      <xdr:row>84</xdr:row>
      <xdr:rowOff>28302</xdr:rowOff>
    </xdr:to>
    <xdr:cxnSp macro="">
      <xdr:nvCxnSpPr>
        <xdr:cNvPr id="829" name="直線コネクタ 828">
          <a:extLst>
            <a:ext uri="{FF2B5EF4-FFF2-40B4-BE49-F238E27FC236}">
              <a16:creationId xmlns:a16="http://schemas.microsoft.com/office/drawing/2014/main" id="{C0A8E7D7-DC43-4684-B063-A51079287B47}"/>
            </a:ext>
          </a:extLst>
        </xdr:cNvPr>
        <xdr:cNvCxnSpPr/>
      </xdr:nvCxnSpPr>
      <xdr:spPr>
        <a:xfrm flipV="1">
          <a:off x="17602200" y="14419761"/>
          <a:ext cx="79756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155484</xdr:rowOff>
    </xdr:from>
    <xdr:to>
      <xdr:col>98</xdr:col>
      <xdr:colOff>38100</xdr:colOff>
      <xdr:row>84</xdr:row>
      <xdr:rowOff>85634</xdr:rowOff>
    </xdr:to>
    <xdr:sp macro="" textlink="">
      <xdr:nvSpPr>
        <xdr:cNvPr id="830" name="楕円 829">
          <a:extLst>
            <a:ext uri="{FF2B5EF4-FFF2-40B4-BE49-F238E27FC236}">
              <a16:creationId xmlns:a16="http://schemas.microsoft.com/office/drawing/2014/main" id="{9853CD70-4AF6-453C-9115-46E13239BD14}"/>
            </a:ext>
          </a:extLst>
        </xdr:cNvPr>
        <xdr:cNvSpPr/>
      </xdr:nvSpPr>
      <xdr:spPr>
        <a:xfrm>
          <a:off x="16761460" y="1438583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28302</xdr:rowOff>
    </xdr:from>
    <xdr:to>
      <xdr:col>102</xdr:col>
      <xdr:colOff>114300</xdr:colOff>
      <xdr:row>84</xdr:row>
      <xdr:rowOff>34834</xdr:rowOff>
    </xdr:to>
    <xdr:cxnSp macro="">
      <xdr:nvCxnSpPr>
        <xdr:cNvPr id="831" name="直線コネクタ 830">
          <a:extLst>
            <a:ext uri="{FF2B5EF4-FFF2-40B4-BE49-F238E27FC236}">
              <a16:creationId xmlns:a16="http://schemas.microsoft.com/office/drawing/2014/main" id="{D7FE32E0-6C9F-4C5B-B2EC-40E7483951D3}"/>
            </a:ext>
          </a:extLst>
        </xdr:cNvPr>
        <xdr:cNvCxnSpPr/>
      </xdr:nvCxnSpPr>
      <xdr:spPr>
        <a:xfrm flipV="1">
          <a:off x="16804640" y="14428197"/>
          <a:ext cx="797560" cy="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103795</xdr:rowOff>
    </xdr:from>
    <xdr:ext cx="469744" cy="259045"/>
    <xdr:sp macro="" textlink="">
      <xdr:nvSpPr>
        <xdr:cNvPr id="832" name="n_1aveValue【消防施設】&#10;一人当たり面積">
          <a:extLst>
            <a:ext uri="{FF2B5EF4-FFF2-40B4-BE49-F238E27FC236}">
              <a16:creationId xmlns:a16="http://schemas.microsoft.com/office/drawing/2014/main" id="{49EF5583-D5CC-4A99-8675-90E0CFB595EA}"/>
            </a:ext>
          </a:extLst>
        </xdr:cNvPr>
        <xdr:cNvSpPr txBox="1"/>
      </xdr:nvSpPr>
      <xdr:spPr>
        <a:xfrm>
          <a:off x="18982132" y="1398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129920</xdr:rowOff>
    </xdr:from>
    <xdr:ext cx="469744" cy="259045"/>
    <xdr:sp macro="" textlink="">
      <xdr:nvSpPr>
        <xdr:cNvPr id="833" name="n_2aveValue【消防施設】&#10;一人当たり面積">
          <a:extLst>
            <a:ext uri="{FF2B5EF4-FFF2-40B4-BE49-F238E27FC236}">
              <a16:creationId xmlns:a16="http://schemas.microsoft.com/office/drawing/2014/main" id="{78CBD8A7-1E5A-4B27-A5C9-9E5EC4837839}"/>
            </a:ext>
          </a:extLst>
        </xdr:cNvPr>
        <xdr:cNvSpPr txBox="1"/>
      </xdr:nvSpPr>
      <xdr:spPr>
        <a:xfrm>
          <a:off x="18182032" y="1402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169108</xdr:rowOff>
    </xdr:from>
    <xdr:ext cx="469744" cy="259045"/>
    <xdr:sp macro="" textlink="">
      <xdr:nvSpPr>
        <xdr:cNvPr id="834" name="n_3aveValue【消防施設】&#10;一人当たり面積">
          <a:extLst>
            <a:ext uri="{FF2B5EF4-FFF2-40B4-BE49-F238E27FC236}">
              <a16:creationId xmlns:a16="http://schemas.microsoft.com/office/drawing/2014/main" id="{69C68AC2-551A-4EF3-AE64-7DCCC9898E9A}"/>
            </a:ext>
          </a:extLst>
        </xdr:cNvPr>
        <xdr:cNvSpPr txBox="1"/>
      </xdr:nvSpPr>
      <xdr:spPr>
        <a:xfrm>
          <a:off x="17384472" y="1406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23784</xdr:rowOff>
    </xdr:from>
    <xdr:ext cx="469744" cy="259045"/>
    <xdr:sp macro="" textlink="">
      <xdr:nvSpPr>
        <xdr:cNvPr id="835" name="n_4aveValue【消防施設】&#10;一人当たり面積">
          <a:extLst>
            <a:ext uri="{FF2B5EF4-FFF2-40B4-BE49-F238E27FC236}">
              <a16:creationId xmlns:a16="http://schemas.microsoft.com/office/drawing/2014/main" id="{6AFD41E9-A0AF-4D19-8DC3-1B4B60B12DD5}"/>
            </a:ext>
          </a:extLst>
        </xdr:cNvPr>
        <xdr:cNvSpPr txBox="1"/>
      </xdr:nvSpPr>
      <xdr:spPr>
        <a:xfrm>
          <a:off x="16588817" y="1407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57166</xdr:rowOff>
    </xdr:from>
    <xdr:ext cx="469744" cy="259045"/>
    <xdr:sp macro="" textlink="">
      <xdr:nvSpPr>
        <xdr:cNvPr id="836" name="n_1mainValue【消防施設】&#10;一人当たり面積">
          <a:extLst>
            <a:ext uri="{FF2B5EF4-FFF2-40B4-BE49-F238E27FC236}">
              <a16:creationId xmlns:a16="http://schemas.microsoft.com/office/drawing/2014/main" id="{909D882F-BACA-4C74-91F3-27C0D4DED32B}"/>
            </a:ext>
          </a:extLst>
        </xdr:cNvPr>
        <xdr:cNvSpPr txBox="1"/>
      </xdr:nvSpPr>
      <xdr:spPr>
        <a:xfrm>
          <a:off x="18982132" y="144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63698</xdr:rowOff>
    </xdr:from>
    <xdr:ext cx="469744" cy="259045"/>
    <xdr:sp macro="" textlink="">
      <xdr:nvSpPr>
        <xdr:cNvPr id="837" name="n_2mainValue【消防施設】&#10;一人当たり面積">
          <a:extLst>
            <a:ext uri="{FF2B5EF4-FFF2-40B4-BE49-F238E27FC236}">
              <a16:creationId xmlns:a16="http://schemas.microsoft.com/office/drawing/2014/main" id="{CFC9A72B-B394-4CAA-8A10-6AF7566DDD65}"/>
            </a:ext>
          </a:extLst>
        </xdr:cNvPr>
        <xdr:cNvSpPr txBox="1"/>
      </xdr:nvSpPr>
      <xdr:spPr>
        <a:xfrm>
          <a:off x="18182032" y="1446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70229</xdr:rowOff>
    </xdr:from>
    <xdr:ext cx="469744" cy="259045"/>
    <xdr:sp macro="" textlink="">
      <xdr:nvSpPr>
        <xdr:cNvPr id="838" name="n_3mainValue【消防施設】&#10;一人当たり面積">
          <a:extLst>
            <a:ext uri="{FF2B5EF4-FFF2-40B4-BE49-F238E27FC236}">
              <a16:creationId xmlns:a16="http://schemas.microsoft.com/office/drawing/2014/main" id="{A68182BC-5EA1-4D63-ACB3-A76AE5696AA8}"/>
            </a:ext>
          </a:extLst>
        </xdr:cNvPr>
        <xdr:cNvSpPr txBox="1"/>
      </xdr:nvSpPr>
      <xdr:spPr>
        <a:xfrm>
          <a:off x="17384472" y="14470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76761</xdr:rowOff>
    </xdr:from>
    <xdr:ext cx="469744" cy="259045"/>
    <xdr:sp macro="" textlink="">
      <xdr:nvSpPr>
        <xdr:cNvPr id="839" name="n_4mainValue【消防施設】&#10;一人当たり面積">
          <a:extLst>
            <a:ext uri="{FF2B5EF4-FFF2-40B4-BE49-F238E27FC236}">
              <a16:creationId xmlns:a16="http://schemas.microsoft.com/office/drawing/2014/main" id="{13CD42DF-671D-406E-B920-BAA41628ED5C}"/>
            </a:ext>
          </a:extLst>
        </xdr:cNvPr>
        <xdr:cNvSpPr txBox="1"/>
      </xdr:nvSpPr>
      <xdr:spPr>
        <a:xfrm>
          <a:off x="16588817" y="1447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F73A4EEA-C668-487C-A047-A2468CF0C660}"/>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46CFCC4C-1227-44C8-A355-34C867570D42}"/>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360C22C6-295C-4D26-AE1E-A99C0980A755}"/>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6EED87A2-CFAE-499B-974B-2B59EA10B8F7}"/>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E06FD661-9425-47AE-BFD1-4A314294F862}"/>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026F3983-DABF-4600-B8F1-B6422DB7A12C}"/>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B4729919-C819-439C-85F4-29FC83D51C1D}"/>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AA1F33A9-8541-4EDA-AD2B-9B7F854EB705}"/>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6C16CF01-DE22-4BAC-A1D7-B290904568CE}"/>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4C5637F7-927F-42E9-A41C-457515A4F293}"/>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2AAEF148-059E-43A9-8995-12696975F999}"/>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E217B5B3-DDA6-492D-99C5-C6BFFA3AEA09}"/>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4DE2ADB0-F49D-4838-86FB-6BB96E472488}"/>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C195BEBC-EB51-4536-9829-C7F589EDD310}"/>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827BB4D6-D4F1-4C7D-AFEC-7333006D3B76}"/>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53BCF622-CB42-4179-8584-44C0D742FE31}"/>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73FF5FF4-1305-4353-9066-3675673ED49B}"/>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42A6E99D-4010-472F-AF54-D2D4CD0597AC}"/>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9E883522-6236-46DD-AFB8-3F03AFD106A4}"/>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76A8AB08-1D56-420E-AF0B-E8D3C1F5F0F9}"/>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00C2F430-BB11-4992-B8C0-0073BF597EF4}"/>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70394A2E-DFAC-48D0-BF3A-FAD52EF85740}"/>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876B988E-900B-44EF-A507-DF56A15A5207}"/>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9CA21630-746D-44A9-A4E8-46EBEEBB1E2F}"/>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597AB0B5-1C78-4D67-9646-D9808A887170}"/>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146413</xdr:rowOff>
    </xdr:from>
    <xdr:to>
      <xdr:col>85</xdr:col>
      <xdr:colOff>126364</xdr:colOff>
      <xdr:row>107</xdr:row>
      <xdr:rowOff>151312</xdr:rowOff>
    </xdr:to>
    <xdr:cxnSp macro="">
      <xdr:nvCxnSpPr>
        <xdr:cNvPr id="865" name="直線コネクタ 864">
          <a:extLst>
            <a:ext uri="{FF2B5EF4-FFF2-40B4-BE49-F238E27FC236}">
              <a16:creationId xmlns:a16="http://schemas.microsoft.com/office/drawing/2014/main" id="{0973D45E-BF80-4C7A-AB09-9B9CA62753C0}"/>
            </a:ext>
          </a:extLst>
        </xdr:cNvPr>
        <xdr:cNvCxnSpPr/>
      </xdr:nvCxnSpPr>
      <xdr:spPr>
        <a:xfrm flipV="1">
          <a:off x="14703424" y="17118058"/>
          <a:ext cx="0" cy="137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155139</xdr:rowOff>
    </xdr:from>
    <xdr:ext cx="405111" cy="259045"/>
    <xdr:sp macro="" textlink="">
      <xdr:nvSpPr>
        <xdr:cNvPr id="866" name="【庁舎】&#10;有形固定資産減価償却率最小値テキスト">
          <a:extLst>
            <a:ext uri="{FF2B5EF4-FFF2-40B4-BE49-F238E27FC236}">
              <a16:creationId xmlns:a16="http://schemas.microsoft.com/office/drawing/2014/main" id="{B9190602-7BF8-4944-B3ED-C23DC684E5E4}"/>
            </a:ext>
          </a:extLst>
        </xdr:cNvPr>
        <xdr:cNvSpPr txBox="1"/>
      </xdr:nvSpPr>
      <xdr:spPr>
        <a:xfrm>
          <a:off x="14742160" y="18500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151312</xdr:rowOff>
    </xdr:from>
    <xdr:to>
      <xdr:col>86</xdr:col>
      <xdr:colOff>25400</xdr:colOff>
      <xdr:row>107</xdr:row>
      <xdr:rowOff>151312</xdr:rowOff>
    </xdr:to>
    <xdr:cxnSp macro="">
      <xdr:nvCxnSpPr>
        <xdr:cNvPr id="867" name="直線コネクタ 866">
          <a:extLst>
            <a:ext uri="{FF2B5EF4-FFF2-40B4-BE49-F238E27FC236}">
              <a16:creationId xmlns:a16="http://schemas.microsoft.com/office/drawing/2014/main" id="{96E1397B-9375-4813-B573-11FFBF71C545}"/>
            </a:ext>
          </a:extLst>
        </xdr:cNvPr>
        <xdr:cNvCxnSpPr/>
      </xdr:nvCxnSpPr>
      <xdr:spPr>
        <a:xfrm>
          <a:off x="14611350" y="184964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93090</xdr:rowOff>
    </xdr:from>
    <xdr:ext cx="340478" cy="259045"/>
    <xdr:sp macro="" textlink="">
      <xdr:nvSpPr>
        <xdr:cNvPr id="868" name="【庁舎】&#10;有形固定資産減価償却率最大値テキスト">
          <a:extLst>
            <a:ext uri="{FF2B5EF4-FFF2-40B4-BE49-F238E27FC236}">
              <a16:creationId xmlns:a16="http://schemas.microsoft.com/office/drawing/2014/main" id="{2F1FC303-3A90-407D-9BF5-4A183C7534FA}"/>
            </a:ext>
          </a:extLst>
        </xdr:cNvPr>
        <xdr:cNvSpPr txBox="1"/>
      </xdr:nvSpPr>
      <xdr:spPr>
        <a:xfrm>
          <a:off x="14742160" y="168990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146413</xdr:rowOff>
    </xdr:from>
    <xdr:to>
      <xdr:col>86</xdr:col>
      <xdr:colOff>25400</xdr:colOff>
      <xdr:row>99</xdr:row>
      <xdr:rowOff>146413</xdr:rowOff>
    </xdr:to>
    <xdr:cxnSp macro="">
      <xdr:nvCxnSpPr>
        <xdr:cNvPr id="869" name="直線コネクタ 868">
          <a:extLst>
            <a:ext uri="{FF2B5EF4-FFF2-40B4-BE49-F238E27FC236}">
              <a16:creationId xmlns:a16="http://schemas.microsoft.com/office/drawing/2014/main" id="{577E8173-A753-4CA5-B25B-D53251BFA180}"/>
            </a:ext>
          </a:extLst>
        </xdr:cNvPr>
        <xdr:cNvCxnSpPr/>
      </xdr:nvCxnSpPr>
      <xdr:spPr>
        <a:xfrm>
          <a:off x="14611350" y="171180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116495</xdr:rowOff>
    </xdr:from>
    <xdr:ext cx="405111" cy="259045"/>
    <xdr:sp macro="" textlink="">
      <xdr:nvSpPr>
        <xdr:cNvPr id="870" name="【庁舎】&#10;有形固定資産減価償却率平均値テキスト">
          <a:extLst>
            <a:ext uri="{FF2B5EF4-FFF2-40B4-BE49-F238E27FC236}">
              <a16:creationId xmlns:a16="http://schemas.microsoft.com/office/drawing/2014/main" id="{14C33E8E-8984-4BE4-93E3-D23CDF90CDAF}"/>
            </a:ext>
          </a:extLst>
        </xdr:cNvPr>
        <xdr:cNvSpPr txBox="1"/>
      </xdr:nvSpPr>
      <xdr:spPr>
        <a:xfrm>
          <a:off x="14742160" y="177758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138068</xdr:rowOff>
    </xdr:from>
    <xdr:to>
      <xdr:col>85</xdr:col>
      <xdr:colOff>177800</xdr:colOff>
      <xdr:row>104</xdr:row>
      <xdr:rowOff>68218</xdr:rowOff>
    </xdr:to>
    <xdr:sp macro="" textlink="">
      <xdr:nvSpPr>
        <xdr:cNvPr id="871" name="フローチャート: 判断 870">
          <a:extLst>
            <a:ext uri="{FF2B5EF4-FFF2-40B4-BE49-F238E27FC236}">
              <a16:creationId xmlns:a16="http://schemas.microsoft.com/office/drawing/2014/main" id="{056C04B9-5462-4A82-9CB0-ABE29BB7E651}"/>
            </a:ext>
          </a:extLst>
        </xdr:cNvPr>
        <xdr:cNvSpPr/>
      </xdr:nvSpPr>
      <xdr:spPr>
        <a:xfrm>
          <a:off x="14649450" y="1779360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141332</xdr:rowOff>
    </xdr:from>
    <xdr:to>
      <xdr:col>81</xdr:col>
      <xdr:colOff>101600</xdr:colOff>
      <xdr:row>104</xdr:row>
      <xdr:rowOff>71482</xdr:rowOff>
    </xdr:to>
    <xdr:sp macro="" textlink="">
      <xdr:nvSpPr>
        <xdr:cNvPr id="872" name="フローチャート: 判断 871">
          <a:extLst>
            <a:ext uri="{FF2B5EF4-FFF2-40B4-BE49-F238E27FC236}">
              <a16:creationId xmlns:a16="http://schemas.microsoft.com/office/drawing/2014/main" id="{682DAA8B-8B77-4822-87CE-4C77D1C7BE3B}"/>
            </a:ext>
          </a:extLst>
        </xdr:cNvPr>
        <xdr:cNvSpPr/>
      </xdr:nvSpPr>
      <xdr:spPr>
        <a:xfrm>
          <a:off x="13887450" y="1779877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149498</xdr:rowOff>
    </xdr:from>
    <xdr:to>
      <xdr:col>76</xdr:col>
      <xdr:colOff>165100</xdr:colOff>
      <xdr:row>104</xdr:row>
      <xdr:rowOff>79648</xdr:rowOff>
    </xdr:to>
    <xdr:sp macro="" textlink="">
      <xdr:nvSpPr>
        <xdr:cNvPr id="873" name="フローチャート: 判断 872">
          <a:extLst>
            <a:ext uri="{FF2B5EF4-FFF2-40B4-BE49-F238E27FC236}">
              <a16:creationId xmlns:a16="http://schemas.microsoft.com/office/drawing/2014/main" id="{F7B77606-3F30-4C2C-82A9-611C41020759}"/>
            </a:ext>
          </a:extLst>
        </xdr:cNvPr>
        <xdr:cNvSpPr/>
      </xdr:nvSpPr>
      <xdr:spPr>
        <a:xfrm>
          <a:off x="13089890" y="17808848"/>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141332</xdr:rowOff>
    </xdr:from>
    <xdr:to>
      <xdr:col>72</xdr:col>
      <xdr:colOff>38100</xdr:colOff>
      <xdr:row>104</xdr:row>
      <xdr:rowOff>71482</xdr:rowOff>
    </xdr:to>
    <xdr:sp macro="" textlink="">
      <xdr:nvSpPr>
        <xdr:cNvPr id="874" name="フローチャート: 判断 873">
          <a:extLst>
            <a:ext uri="{FF2B5EF4-FFF2-40B4-BE49-F238E27FC236}">
              <a16:creationId xmlns:a16="http://schemas.microsoft.com/office/drawing/2014/main" id="{E23AC10E-A40E-4097-83FF-ED8E1073060C}"/>
            </a:ext>
          </a:extLst>
        </xdr:cNvPr>
        <xdr:cNvSpPr/>
      </xdr:nvSpPr>
      <xdr:spPr>
        <a:xfrm>
          <a:off x="12303760" y="177987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115207</xdr:rowOff>
    </xdr:from>
    <xdr:to>
      <xdr:col>67</xdr:col>
      <xdr:colOff>101600</xdr:colOff>
      <xdr:row>104</xdr:row>
      <xdr:rowOff>45357</xdr:rowOff>
    </xdr:to>
    <xdr:sp macro="" textlink="">
      <xdr:nvSpPr>
        <xdr:cNvPr id="875" name="フローチャート: 判断 874">
          <a:extLst>
            <a:ext uri="{FF2B5EF4-FFF2-40B4-BE49-F238E27FC236}">
              <a16:creationId xmlns:a16="http://schemas.microsoft.com/office/drawing/2014/main" id="{8CE71813-C86B-42B3-B972-A979BF2772A8}"/>
            </a:ext>
          </a:extLst>
        </xdr:cNvPr>
        <xdr:cNvSpPr/>
      </xdr:nvSpPr>
      <xdr:spPr>
        <a:xfrm>
          <a:off x="11487150" y="1777455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23E2F0AB-8930-45D8-858D-2157E85D4A3B}"/>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2FC3A9A9-2B77-498E-810A-47B2DDFCAD3E}"/>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D4D8B3F6-63CF-4197-9684-AC35E2CAB7DD}"/>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26E212B-4F97-4D7C-BB3A-FDFAAA548833}"/>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D7EB9C1B-C0C7-49C0-B217-0BCA203067E4}"/>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71120</xdr:rowOff>
    </xdr:from>
    <xdr:to>
      <xdr:col>85</xdr:col>
      <xdr:colOff>177800</xdr:colOff>
      <xdr:row>101</xdr:row>
      <xdr:rowOff>1270</xdr:rowOff>
    </xdr:to>
    <xdr:sp macro="" textlink="">
      <xdr:nvSpPr>
        <xdr:cNvPr id="881" name="楕円 880">
          <a:extLst>
            <a:ext uri="{FF2B5EF4-FFF2-40B4-BE49-F238E27FC236}">
              <a16:creationId xmlns:a16="http://schemas.microsoft.com/office/drawing/2014/main" id="{049B9F1B-C6A9-48B1-A94A-A45DCD5CBE60}"/>
            </a:ext>
          </a:extLst>
        </xdr:cNvPr>
        <xdr:cNvSpPr/>
      </xdr:nvSpPr>
      <xdr:spPr>
        <a:xfrm>
          <a:off x="14649450" y="172142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93997</xdr:rowOff>
    </xdr:from>
    <xdr:ext cx="405111" cy="259045"/>
    <xdr:sp macro="" textlink="">
      <xdr:nvSpPr>
        <xdr:cNvPr id="882" name="【庁舎】&#10;有形固定資産減価償却率該当値テキスト">
          <a:extLst>
            <a:ext uri="{FF2B5EF4-FFF2-40B4-BE49-F238E27FC236}">
              <a16:creationId xmlns:a16="http://schemas.microsoft.com/office/drawing/2014/main" id="{BE96B55F-89E7-453B-9563-8BF9CD5A4B00}"/>
            </a:ext>
          </a:extLst>
        </xdr:cNvPr>
        <xdr:cNvSpPr txBox="1"/>
      </xdr:nvSpPr>
      <xdr:spPr>
        <a:xfrm>
          <a:off x="14742160" y="1707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20501</xdr:rowOff>
    </xdr:from>
    <xdr:to>
      <xdr:col>81</xdr:col>
      <xdr:colOff>101600</xdr:colOff>
      <xdr:row>100</xdr:row>
      <xdr:rowOff>122101</xdr:rowOff>
    </xdr:to>
    <xdr:sp macro="" textlink="">
      <xdr:nvSpPr>
        <xdr:cNvPr id="883" name="楕円 882">
          <a:extLst>
            <a:ext uri="{FF2B5EF4-FFF2-40B4-BE49-F238E27FC236}">
              <a16:creationId xmlns:a16="http://schemas.microsoft.com/office/drawing/2014/main" id="{A8AD2B49-0EF5-41D5-873E-32E7A0710EB0}"/>
            </a:ext>
          </a:extLst>
        </xdr:cNvPr>
        <xdr:cNvSpPr/>
      </xdr:nvSpPr>
      <xdr:spPr>
        <a:xfrm>
          <a:off x="13887450" y="1716169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71301</xdr:rowOff>
    </xdr:from>
    <xdr:to>
      <xdr:col>85</xdr:col>
      <xdr:colOff>127000</xdr:colOff>
      <xdr:row>100</xdr:row>
      <xdr:rowOff>121920</xdr:rowOff>
    </xdr:to>
    <xdr:cxnSp macro="">
      <xdr:nvCxnSpPr>
        <xdr:cNvPr id="884" name="直線コネクタ 883">
          <a:extLst>
            <a:ext uri="{FF2B5EF4-FFF2-40B4-BE49-F238E27FC236}">
              <a16:creationId xmlns:a16="http://schemas.microsoft.com/office/drawing/2014/main" id="{02AC59AF-9988-4DAC-A4B0-01D22880674F}"/>
            </a:ext>
          </a:extLst>
        </xdr:cNvPr>
        <xdr:cNvCxnSpPr/>
      </xdr:nvCxnSpPr>
      <xdr:spPr>
        <a:xfrm>
          <a:off x="13942060" y="17214396"/>
          <a:ext cx="762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41729</xdr:rowOff>
    </xdr:from>
    <xdr:to>
      <xdr:col>76</xdr:col>
      <xdr:colOff>165100</xdr:colOff>
      <xdr:row>107</xdr:row>
      <xdr:rowOff>143329</xdr:rowOff>
    </xdr:to>
    <xdr:sp macro="" textlink="">
      <xdr:nvSpPr>
        <xdr:cNvPr id="885" name="楕円 884">
          <a:extLst>
            <a:ext uri="{FF2B5EF4-FFF2-40B4-BE49-F238E27FC236}">
              <a16:creationId xmlns:a16="http://schemas.microsoft.com/office/drawing/2014/main" id="{2EE6A6C3-F157-43B4-AF6E-15483A1B6ACC}"/>
            </a:ext>
          </a:extLst>
        </xdr:cNvPr>
        <xdr:cNvSpPr/>
      </xdr:nvSpPr>
      <xdr:spPr>
        <a:xfrm>
          <a:off x="13089890" y="18386879"/>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71301</xdr:rowOff>
    </xdr:from>
    <xdr:to>
      <xdr:col>81</xdr:col>
      <xdr:colOff>50800</xdr:colOff>
      <xdr:row>107</xdr:row>
      <xdr:rowOff>92529</xdr:rowOff>
    </xdr:to>
    <xdr:cxnSp macro="">
      <xdr:nvCxnSpPr>
        <xdr:cNvPr id="886" name="直線コネクタ 885">
          <a:extLst>
            <a:ext uri="{FF2B5EF4-FFF2-40B4-BE49-F238E27FC236}">
              <a16:creationId xmlns:a16="http://schemas.microsoft.com/office/drawing/2014/main" id="{96819759-8934-43E3-B1CF-605EA5F0B04F}"/>
            </a:ext>
          </a:extLst>
        </xdr:cNvPr>
        <xdr:cNvCxnSpPr/>
      </xdr:nvCxnSpPr>
      <xdr:spPr>
        <a:xfrm flipV="1">
          <a:off x="13144500" y="17214396"/>
          <a:ext cx="797560" cy="122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90714</xdr:rowOff>
    </xdr:from>
    <xdr:to>
      <xdr:col>72</xdr:col>
      <xdr:colOff>38100</xdr:colOff>
      <xdr:row>108</xdr:row>
      <xdr:rowOff>20864</xdr:rowOff>
    </xdr:to>
    <xdr:sp macro="" textlink="">
      <xdr:nvSpPr>
        <xdr:cNvPr id="887" name="楕円 886">
          <a:extLst>
            <a:ext uri="{FF2B5EF4-FFF2-40B4-BE49-F238E27FC236}">
              <a16:creationId xmlns:a16="http://schemas.microsoft.com/office/drawing/2014/main" id="{3FF4D6CD-6B7E-4C3C-AF40-6F5A4C989AC1}"/>
            </a:ext>
          </a:extLst>
        </xdr:cNvPr>
        <xdr:cNvSpPr/>
      </xdr:nvSpPr>
      <xdr:spPr>
        <a:xfrm>
          <a:off x="12303760" y="18439674"/>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92529</xdr:rowOff>
    </xdr:from>
    <xdr:to>
      <xdr:col>76</xdr:col>
      <xdr:colOff>114300</xdr:colOff>
      <xdr:row>107</xdr:row>
      <xdr:rowOff>141514</xdr:rowOff>
    </xdr:to>
    <xdr:cxnSp macro="">
      <xdr:nvCxnSpPr>
        <xdr:cNvPr id="888" name="直線コネクタ 887">
          <a:extLst>
            <a:ext uri="{FF2B5EF4-FFF2-40B4-BE49-F238E27FC236}">
              <a16:creationId xmlns:a16="http://schemas.microsoft.com/office/drawing/2014/main" id="{89BC28CC-2DA8-4FEE-8B48-0C05CBB47453}"/>
            </a:ext>
          </a:extLst>
        </xdr:cNvPr>
        <xdr:cNvCxnSpPr/>
      </xdr:nvCxnSpPr>
      <xdr:spPr>
        <a:xfrm flipV="1">
          <a:off x="12346940" y="18441489"/>
          <a:ext cx="797560" cy="4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71120</xdr:rowOff>
    </xdr:from>
    <xdr:to>
      <xdr:col>67</xdr:col>
      <xdr:colOff>101600</xdr:colOff>
      <xdr:row>108</xdr:row>
      <xdr:rowOff>1270</xdr:rowOff>
    </xdr:to>
    <xdr:sp macro="" textlink="">
      <xdr:nvSpPr>
        <xdr:cNvPr id="889" name="楕円 888">
          <a:extLst>
            <a:ext uri="{FF2B5EF4-FFF2-40B4-BE49-F238E27FC236}">
              <a16:creationId xmlns:a16="http://schemas.microsoft.com/office/drawing/2014/main" id="{963A953F-A74F-4839-9F1B-3390C7D21FD6}"/>
            </a:ext>
          </a:extLst>
        </xdr:cNvPr>
        <xdr:cNvSpPr/>
      </xdr:nvSpPr>
      <xdr:spPr>
        <a:xfrm>
          <a:off x="11487150" y="184143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121920</xdr:rowOff>
    </xdr:from>
    <xdr:to>
      <xdr:col>71</xdr:col>
      <xdr:colOff>177800</xdr:colOff>
      <xdr:row>107</xdr:row>
      <xdr:rowOff>141514</xdr:rowOff>
    </xdr:to>
    <xdr:cxnSp macro="">
      <xdr:nvCxnSpPr>
        <xdr:cNvPr id="890" name="直線コネクタ 889">
          <a:extLst>
            <a:ext uri="{FF2B5EF4-FFF2-40B4-BE49-F238E27FC236}">
              <a16:creationId xmlns:a16="http://schemas.microsoft.com/office/drawing/2014/main" id="{47970C14-127B-4C68-BFBF-F15C06945598}"/>
            </a:ext>
          </a:extLst>
        </xdr:cNvPr>
        <xdr:cNvCxnSpPr/>
      </xdr:nvCxnSpPr>
      <xdr:spPr>
        <a:xfrm>
          <a:off x="11541760" y="18468975"/>
          <a:ext cx="80518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62609</xdr:rowOff>
    </xdr:from>
    <xdr:ext cx="405111" cy="259045"/>
    <xdr:sp macro="" textlink="">
      <xdr:nvSpPr>
        <xdr:cNvPr id="891" name="n_1aveValue【庁舎】&#10;有形固定資産減価償却率">
          <a:extLst>
            <a:ext uri="{FF2B5EF4-FFF2-40B4-BE49-F238E27FC236}">
              <a16:creationId xmlns:a16="http://schemas.microsoft.com/office/drawing/2014/main" id="{ADF18320-1A69-439F-8039-07BD64887CF0}"/>
            </a:ext>
          </a:extLst>
        </xdr:cNvPr>
        <xdr:cNvSpPr txBox="1"/>
      </xdr:nvSpPr>
      <xdr:spPr>
        <a:xfrm>
          <a:off x="13738234" y="1788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96175</xdr:rowOff>
    </xdr:from>
    <xdr:ext cx="405111" cy="259045"/>
    <xdr:sp macro="" textlink="">
      <xdr:nvSpPr>
        <xdr:cNvPr id="892" name="n_2aveValue【庁舎】&#10;有形固定資産減価償却率">
          <a:extLst>
            <a:ext uri="{FF2B5EF4-FFF2-40B4-BE49-F238E27FC236}">
              <a16:creationId xmlns:a16="http://schemas.microsoft.com/office/drawing/2014/main" id="{BA66C032-7022-45A9-8BC2-90AD710F9602}"/>
            </a:ext>
          </a:extLst>
        </xdr:cNvPr>
        <xdr:cNvSpPr txBox="1"/>
      </xdr:nvSpPr>
      <xdr:spPr>
        <a:xfrm>
          <a:off x="12957184" y="17580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88009</xdr:rowOff>
    </xdr:from>
    <xdr:ext cx="405111" cy="259045"/>
    <xdr:sp macro="" textlink="">
      <xdr:nvSpPr>
        <xdr:cNvPr id="893" name="n_3aveValue【庁舎】&#10;有形固定資産減価償却率">
          <a:extLst>
            <a:ext uri="{FF2B5EF4-FFF2-40B4-BE49-F238E27FC236}">
              <a16:creationId xmlns:a16="http://schemas.microsoft.com/office/drawing/2014/main" id="{A5278CDA-DE07-4116-8DC4-2C964E0081EC}"/>
            </a:ext>
          </a:extLst>
        </xdr:cNvPr>
        <xdr:cNvSpPr txBox="1"/>
      </xdr:nvSpPr>
      <xdr:spPr>
        <a:xfrm>
          <a:off x="12171054" y="1757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61884</xdr:rowOff>
    </xdr:from>
    <xdr:ext cx="405111" cy="259045"/>
    <xdr:sp macro="" textlink="">
      <xdr:nvSpPr>
        <xdr:cNvPr id="894" name="n_4aveValue【庁舎】&#10;有形固定資産減価償却率">
          <a:extLst>
            <a:ext uri="{FF2B5EF4-FFF2-40B4-BE49-F238E27FC236}">
              <a16:creationId xmlns:a16="http://schemas.microsoft.com/office/drawing/2014/main" id="{7FF64A90-B875-4C7F-863B-7396652DC80B}"/>
            </a:ext>
          </a:extLst>
        </xdr:cNvPr>
        <xdr:cNvSpPr txBox="1"/>
      </xdr:nvSpPr>
      <xdr:spPr>
        <a:xfrm>
          <a:off x="11354444" y="17545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138628</xdr:rowOff>
    </xdr:from>
    <xdr:ext cx="340478" cy="259045"/>
    <xdr:sp macro="" textlink="">
      <xdr:nvSpPr>
        <xdr:cNvPr id="895" name="n_1mainValue【庁舎】&#10;有形固定資産減価償却率">
          <a:extLst>
            <a:ext uri="{FF2B5EF4-FFF2-40B4-BE49-F238E27FC236}">
              <a16:creationId xmlns:a16="http://schemas.microsoft.com/office/drawing/2014/main" id="{36CB9E18-83A8-4A9A-BCA4-648E75ACBA14}"/>
            </a:ext>
          </a:extLst>
        </xdr:cNvPr>
        <xdr:cNvSpPr txBox="1"/>
      </xdr:nvSpPr>
      <xdr:spPr>
        <a:xfrm>
          <a:off x="13770551" y="169369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134456</xdr:rowOff>
    </xdr:from>
    <xdr:ext cx="405111" cy="259045"/>
    <xdr:sp macro="" textlink="">
      <xdr:nvSpPr>
        <xdr:cNvPr id="896" name="n_2mainValue【庁舎】&#10;有形固定資産減価償却率">
          <a:extLst>
            <a:ext uri="{FF2B5EF4-FFF2-40B4-BE49-F238E27FC236}">
              <a16:creationId xmlns:a16="http://schemas.microsoft.com/office/drawing/2014/main" id="{C2B4BA7A-29CC-42A7-B27C-1C5D1740C3AE}"/>
            </a:ext>
          </a:extLst>
        </xdr:cNvPr>
        <xdr:cNvSpPr txBox="1"/>
      </xdr:nvSpPr>
      <xdr:spPr>
        <a:xfrm>
          <a:off x="12957184" y="18475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11991</xdr:rowOff>
    </xdr:from>
    <xdr:ext cx="405111" cy="259045"/>
    <xdr:sp macro="" textlink="">
      <xdr:nvSpPr>
        <xdr:cNvPr id="897" name="n_3mainValue【庁舎】&#10;有形固定資産減価償却率">
          <a:extLst>
            <a:ext uri="{FF2B5EF4-FFF2-40B4-BE49-F238E27FC236}">
              <a16:creationId xmlns:a16="http://schemas.microsoft.com/office/drawing/2014/main" id="{DC34EC57-3FD5-41B2-BC49-26895CC62EB4}"/>
            </a:ext>
          </a:extLst>
        </xdr:cNvPr>
        <xdr:cNvSpPr txBox="1"/>
      </xdr:nvSpPr>
      <xdr:spPr>
        <a:xfrm>
          <a:off x="12171054" y="1853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163847</xdr:rowOff>
    </xdr:from>
    <xdr:ext cx="405111" cy="259045"/>
    <xdr:sp macro="" textlink="">
      <xdr:nvSpPr>
        <xdr:cNvPr id="898" name="n_4mainValue【庁舎】&#10;有形固定資産減価償却率">
          <a:extLst>
            <a:ext uri="{FF2B5EF4-FFF2-40B4-BE49-F238E27FC236}">
              <a16:creationId xmlns:a16="http://schemas.microsoft.com/office/drawing/2014/main" id="{26AC4BBA-F3AA-44A1-BC84-B0F9B8EA8211}"/>
            </a:ext>
          </a:extLst>
        </xdr:cNvPr>
        <xdr:cNvSpPr txBox="1"/>
      </xdr:nvSpPr>
      <xdr:spPr>
        <a:xfrm>
          <a:off x="11354444" y="185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5A302EEB-6D30-42CF-A23A-6391A81E60AA}"/>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DBC3DE04-DA8B-4FE4-BF12-0EB992B14C54}"/>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D2DA2D72-0DF9-464D-982C-66F3F8566075}"/>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A247C3A4-5437-4F37-8759-1EC8EB1ED14A}"/>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783B27FB-65BB-4956-909A-944901711DCD}"/>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DB04CF15-517A-485C-A0F5-2B1EA3804DC7}"/>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C1D8E6D0-2C5F-4C6C-A17C-D3A49C380E48}"/>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81225DC6-0D1C-4035-93A7-C903C5D1E98E}"/>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75DCAAB7-9B98-40AA-9288-A70E5FB02DBF}"/>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BE66605C-4BDC-439B-8B04-41EE9FE14B15}"/>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a:extLst>
            <a:ext uri="{FF2B5EF4-FFF2-40B4-BE49-F238E27FC236}">
              <a16:creationId xmlns:a16="http://schemas.microsoft.com/office/drawing/2014/main" id="{39D4C4A8-051C-4F96-B607-01A36D3F123D}"/>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a:extLst>
            <a:ext uri="{FF2B5EF4-FFF2-40B4-BE49-F238E27FC236}">
              <a16:creationId xmlns:a16="http://schemas.microsoft.com/office/drawing/2014/main" id="{4C525A70-7646-41FB-B868-7BFA3D4F005A}"/>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a:extLst>
            <a:ext uri="{FF2B5EF4-FFF2-40B4-BE49-F238E27FC236}">
              <a16:creationId xmlns:a16="http://schemas.microsoft.com/office/drawing/2014/main" id="{96536EE3-7A9C-4904-BF6F-8EE166368957}"/>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a:extLst>
            <a:ext uri="{FF2B5EF4-FFF2-40B4-BE49-F238E27FC236}">
              <a16:creationId xmlns:a16="http://schemas.microsoft.com/office/drawing/2014/main" id="{4D37986F-56DA-4767-82E1-90AED84CC88D}"/>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a:extLst>
            <a:ext uri="{FF2B5EF4-FFF2-40B4-BE49-F238E27FC236}">
              <a16:creationId xmlns:a16="http://schemas.microsoft.com/office/drawing/2014/main" id="{1933AC40-9FF9-4E6A-9570-1B6F6ADB7C6D}"/>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a:extLst>
            <a:ext uri="{FF2B5EF4-FFF2-40B4-BE49-F238E27FC236}">
              <a16:creationId xmlns:a16="http://schemas.microsoft.com/office/drawing/2014/main" id="{D4AF8ED7-FF4D-462B-923C-66BA3DA3AB54}"/>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a:extLst>
            <a:ext uri="{FF2B5EF4-FFF2-40B4-BE49-F238E27FC236}">
              <a16:creationId xmlns:a16="http://schemas.microsoft.com/office/drawing/2014/main" id="{B14299CD-1836-41E7-9A23-AA44359007B3}"/>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a:extLst>
            <a:ext uri="{FF2B5EF4-FFF2-40B4-BE49-F238E27FC236}">
              <a16:creationId xmlns:a16="http://schemas.microsoft.com/office/drawing/2014/main" id="{86E7DBCA-7FA5-44A1-B344-4C4F39610DB1}"/>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a:extLst>
            <a:ext uri="{FF2B5EF4-FFF2-40B4-BE49-F238E27FC236}">
              <a16:creationId xmlns:a16="http://schemas.microsoft.com/office/drawing/2014/main" id="{E413C50F-4A0B-4D5D-94D3-0CC47076C8E3}"/>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a:extLst>
            <a:ext uri="{FF2B5EF4-FFF2-40B4-BE49-F238E27FC236}">
              <a16:creationId xmlns:a16="http://schemas.microsoft.com/office/drawing/2014/main" id="{EE941916-860C-47DA-93CF-27CF43E01E6E}"/>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a:extLst>
            <a:ext uri="{FF2B5EF4-FFF2-40B4-BE49-F238E27FC236}">
              <a16:creationId xmlns:a16="http://schemas.microsoft.com/office/drawing/2014/main" id="{EDA62C38-C4E8-4219-B4CA-93F2FC765509}"/>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a:extLst>
            <a:ext uri="{FF2B5EF4-FFF2-40B4-BE49-F238E27FC236}">
              <a16:creationId xmlns:a16="http://schemas.microsoft.com/office/drawing/2014/main" id="{6C2DB83C-A587-446B-AF2C-BF77BDC47EFA}"/>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95623B8B-004F-4C29-8E19-BE7BA8AEE63D}"/>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id="{C9385830-0B75-43D3-9C71-305C8CE09F00}"/>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a:extLst>
            <a:ext uri="{FF2B5EF4-FFF2-40B4-BE49-F238E27FC236}">
              <a16:creationId xmlns:a16="http://schemas.microsoft.com/office/drawing/2014/main" id="{93400D5A-BD19-464C-A198-53207A62E632}"/>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33201</xdr:rowOff>
    </xdr:from>
    <xdr:to>
      <xdr:col>116</xdr:col>
      <xdr:colOff>62864</xdr:colOff>
      <xdr:row>108</xdr:row>
      <xdr:rowOff>34834</xdr:rowOff>
    </xdr:to>
    <xdr:cxnSp macro="">
      <xdr:nvCxnSpPr>
        <xdr:cNvPr id="924" name="直線コネクタ 923">
          <a:extLst>
            <a:ext uri="{FF2B5EF4-FFF2-40B4-BE49-F238E27FC236}">
              <a16:creationId xmlns:a16="http://schemas.microsoft.com/office/drawing/2014/main" id="{104F0FBA-0C89-4AD8-92D1-DDE9EEE95A16}"/>
            </a:ext>
          </a:extLst>
        </xdr:cNvPr>
        <xdr:cNvCxnSpPr/>
      </xdr:nvCxnSpPr>
      <xdr:spPr>
        <a:xfrm flipV="1">
          <a:off x="19947254" y="17004846"/>
          <a:ext cx="0" cy="1546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38661</xdr:rowOff>
    </xdr:from>
    <xdr:ext cx="469744" cy="259045"/>
    <xdr:sp macro="" textlink="">
      <xdr:nvSpPr>
        <xdr:cNvPr id="925" name="【庁舎】&#10;一人当たり面積最小値テキスト">
          <a:extLst>
            <a:ext uri="{FF2B5EF4-FFF2-40B4-BE49-F238E27FC236}">
              <a16:creationId xmlns:a16="http://schemas.microsoft.com/office/drawing/2014/main" id="{5F9BDBD4-7445-47C4-8831-3FB468A5DCA5}"/>
            </a:ext>
          </a:extLst>
        </xdr:cNvPr>
        <xdr:cNvSpPr txBox="1"/>
      </xdr:nvSpPr>
      <xdr:spPr>
        <a:xfrm>
          <a:off x="19985990" y="1855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34834</xdr:rowOff>
    </xdr:from>
    <xdr:to>
      <xdr:col>116</xdr:col>
      <xdr:colOff>152400</xdr:colOff>
      <xdr:row>108</xdr:row>
      <xdr:rowOff>34834</xdr:rowOff>
    </xdr:to>
    <xdr:cxnSp macro="">
      <xdr:nvCxnSpPr>
        <xdr:cNvPr id="926" name="直線コネクタ 925">
          <a:extLst>
            <a:ext uri="{FF2B5EF4-FFF2-40B4-BE49-F238E27FC236}">
              <a16:creationId xmlns:a16="http://schemas.microsoft.com/office/drawing/2014/main" id="{DDE2893F-21D2-4269-86A8-44F23B4738EF}"/>
            </a:ext>
          </a:extLst>
        </xdr:cNvPr>
        <xdr:cNvCxnSpPr/>
      </xdr:nvCxnSpPr>
      <xdr:spPr>
        <a:xfrm>
          <a:off x="19885660" y="185514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151328</xdr:rowOff>
    </xdr:from>
    <xdr:ext cx="469744" cy="259045"/>
    <xdr:sp macro="" textlink="">
      <xdr:nvSpPr>
        <xdr:cNvPr id="927" name="【庁舎】&#10;一人当たり面積最大値テキスト">
          <a:extLst>
            <a:ext uri="{FF2B5EF4-FFF2-40B4-BE49-F238E27FC236}">
              <a16:creationId xmlns:a16="http://schemas.microsoft.com/office/drawing/2014/main" id="{B5DA338D-8AE5-4F88-A881-70A4369687C5}"/>
            </a:ext>
          </a:extLst>
        </xdr:cNvPr>
        <xdr:cNvSpPr txBox="1"/>
      </xdr:nvSpPr>
      <xdr:spPr>
        <a:xfrm>
          <a:off x="19985990" y="1678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33201</xdr:rowOff>
    </xdr:from>
    <xdr:to>
      <xdr:col>116</xdr:col>
      <xdr:colOff>152400</xdr:colOff>
      <xdr:row>99</xdr:row>
      <xdr:rowOff>33201</xdr:rowOff>
    </xdr:to>
    <xdr:cxnSp macro="">
      <xdr:nvCxnSpPr>
        <xdr:cNvPr id="928" name="直線コネクタ 927">
          <a:extLst>
            <a:ext uri="{FF2B5EF4-FFF2-40B4-BE49-F238E27FC236}">
              <a16:creationId xmlns:a16="http://schemas.microsoft.com/office/drawing/2014/main" id="{32D473DD-5FD7-449A-9FDC-5DE801FF6167}"/>
            </a:ext>
          </a:extLst>
        </xdr:cNvPr>
        <xdr:cNvCxnSpPr/>
      </xdr:nvCxnSpPr>
      <xdr:spPr>
        <a:xfrm>
          <a:off x="19885660" y="170048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9270</xdr:rowOff>
    </xdr:from>
    <xdr:ext cx="469744" cy="259045"/>
    <xdr:sp macro="" textlink="">
      <xdr:nvSpPr>
        <xdr:cNvPr id="929" name="【庁舎】&#10;一人当たり面積平均値テキスト">
          <a:extLst>
            <a:ext uri="{FF2B5EF4-FFF2-40B4-BE49-F238E27FC236}">
              <a16:creationId xmlns:a16="http://schemas.microsoft.com/office/drawing/2014/main" id="{51061122-799A-4F2E-9D6F-F0ED02A51A59}"/>
            </a:ext>
          </a:extLst>
        </xdr:cNvPr>
        <xdr:cNvSpPr txBox="1"/>
      </xdr:nvSpPr>
      <xdr:spPr>
        <a:xfrm>
          <a:off x="19985990" y="181848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30843</xdr:rowOff>
    </xdr:from>
    <xdr:to>
      <xdr:col>116</xdr:col>
      <xdr:colOff>114300</xdr:colOff>
      <xdr:row>106</xdr:row>
      <xdr:rowOff>132443</xdr:rowOff>
    </xdr:to>
    <xdr:sp macro="" textlink="">
      <xdr:nvSpPr>
        <xdr:cNvPr id="930" name="フローチャート: 判断 929">
          <a:extLst>
            <a:ext uri="{FF2B5EF4-FFF2-40B4-BE49-F238E27FC236}">
              <a16:creationId xmlns:a16="http://schemas.microsoft.com/office/drawing/2014/main" id="{C9A6415A-6044-435E-86DD-6FC372EC04F1}"/>
            </a:ext>
          </a:extLst>
        </xdr:cNvPr>
        <xdr:cNvSpPr/>
      </xdr:nvSpPr>
      <xdr:spPr>
        <a:xfrm>
          <a:off x="19904710" y="18202638"/>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56969</xdr:rowOff>
    </xdr:from>
    <xdr:to>
      <xdr:col>112</xdr:col>
      <xdr:colOff>38100</xdr:colOff>
      <xdr:row>106</xdr:row>
      <xdr:rowOff>158569</xdr:rowOff>
    </xdr:to>
    <xdr:sp macro="" textlink="">
      <xdr:nvSpPr>
        <xdr:cNvPr id="931" name="フローチャート: 判断 930">
          <a:extLst>
            <a:ext uri="{FF2B5EF4-FFF2-40B4-BE49-F238E27FC236}">
              <a16:creationId xmlns:a16="http://schemas.microsoft.com/office/drawing/2014/main" id="{A2FFCC46-8912-44A3-8036-58D4711B4FE1}"/>
            </a:ext>
          </a:extLst>
        </xdr:cNvPr>
        <xdr:cNvSpPr/>
      </xdr:nvSpPr>
      <xdr:spPr>
        <a:xfrm>
          <a:off x="19161760" y="18234479"/>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64588</xdr:rowOff>
    </xdr:from>
    <xdr:to>
      <xdr:col>107</xdr:col>
      <xdr:colOff>101600</xdr:colOff>
      <xdr:row>106</xdr:row>
      <xdr:rowOff>166188</xdr:rowOff>
    </xdr:to>
    <xdr:sp macro="" textlink="">
      <xdr:nvSpPr>
        <xdr:cNvPr id="932" name="フローチャート: 判断 931">
          <a:extLst>
            <a:ext uri="{FF2B5EF4-FFF2-40B4-BE49-F238E27FC236}">
              <a16:creationId xmlns:a16="http://schemas.microsoft.com/office/drawing/2014/main" id="{7DE42501-D064-4CF1-995E-35FEA5C0117B}"/>
            </a:ext>
          </a:extLst>
        </xdr:cNvPr>
        <xdr:cNvSpPr/>
      </xdr:nvSpPr>
      <xdr:spPr>
        <a:xfrm>
          <a:off x="18345150" y="18234478"/>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78739</xdr:rowOff>
    </xdr:from>
    <xdr:to>
      <xdr:col>102</xdr:col>
      <xdr:colOff>165100</xdr:colOff>
      <xdr:row>107</xdr:row>
      <xdr:rowOff>8889</xdr:rowOff>
    </xdr:to>
    <xdr:sp macro="" textlink="">
      <xdr:nvSpPr>
        <xdr:cNvPr id="933" name="フローチャート: 判断 932">
          <a:extLst>
            <a:ext uri="{FF2B5EF4-FFF2-40B4-BE49-F238E27FC236}">
              <a16:creationId xmlns:a16="http://schemas.microsoft.com/office/drawing/2014/main" id="{798C86F9-C279-455A-AB8F-D4EABD8935EE}"/>
            </a:ext>
          </a:extLst>
        </xdr:cNvPr>
        <xdr:cNvSpPr/>
      </xdr:nvSpPr>
      <xdr:spPr>
        <a:xfrm>
          <a:off x="17547590" y="1825243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87449</xdr:rowOff>
    </xdr:from>
    <xdr:to>
      <xdr:col>98</xdr:col>
      <xdr:colOff>38100</xdr:colOff>
      <xdr:row>107</xdr:row>
      <xdr:rowOff>17599</xdr:rowOff>
    </xdr:to>
    <xdr:sp macro="" textlink="">
      <xdr:nvSpPr>
        <xdr:cNvPr id="934" name="フローチャート: 判断 933">
          <a:extLst>
            <a:ext uri="{FF2B5EF4-FFF2-40B4-BE49-F238E27FC236}">
              <a16:creationId xmlns:a16="http://schemas.microsoft.com/office/drawing/2014/main" id="{80B5B3D7-0A99-4155-BB47-FD24B7E514C1}"/>
            </a:ext>
          </a:extLst>
        </xdr:cNvPr>
        <xdr:cNvSpPr/>
      </xdr:nvSpPr>
      <xdr:spPr>
        <a:xfrm>
          <a:off x="16761460" y="1826305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AB572B90-3112-4A57-9AFA-A9F3BC36383C}"/>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FC268142-D877-4F6F-8531-A5E07C2A399E}"/>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5B409055-5DF9-421C-A5CA-A05F8A23470F}"/>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87937EA8-AE56-463E-9050-7A086AADD823}"/>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F9295E93-AF4A-43E8-BB57-D8512CCE9293}"/>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940" name="楕円 939">
          <a:extLst>
            <a:ext uri="{FF2B5EF4-FFF2-40B4-BE49-F238E27FC236}">
              <a16:creationId xmlns:a16="http://schemas.microsoft.com/office/drawing/2014/main" id="{919C6D8C-8844-4840-A01A-F24154633726}"/>
            </a:ext>
          </a:extLst>
        </xdr:cNvPr>
        <xdr:cNvSpPr/>
      </xdr:nvSpPr>
      <xdr:spPr>
        <a:xfrm>
          <a:off x="19904710" y="18193113"/>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46100</xdr:rowOff>
    </xdr:from>
    <xdr:ext cx="469744" cy="259045"/>
    <xdr:sp macro="" textlink="">
      <xdr:nvSpPr>
        <xdr:cNvPr id="941" name="【庁舎】&#10;一人当たり面積該当値テキスト">
          <a:extLst>
            <a:ext uri="{FF2B5EF4-FFF2-40B4-BE49-F238E27FC236}">
              <a16:creationId xmlns:a16="http://schemas.microsoft.com/office/drawing/2014/main" id="{AB22CCFE-F0D6-4779-B4A0-957880ABDB52}"/>
            </a:ext>
          </a:extLst>
        </xdr:cNvPr>
        <xdr:cNvSpPr txBox="1"/>
      </xdr:nvSpPr>
      <xdr:spPr>
        <a:xfrm>
          <a:off x="19985990" y="1805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71120</xdr:rowOff>
    </xdr:from>
    <xdr:to>
      <xdr:col>112</xdr:col>
      <xdr:colOff>38100</xdr:colOff>
      <xdr:row>107</xdr:row>
      <xdr:rowOff>1270</xdr:rowOff>
    </xdr:to>
    <xdr:sp macro="" textlink="">
      <xdr:nvSpPr>
        <xdr:cNvPr id="942" name="楕円 941">
          <a:extLst>
            <a:ext uri="{FF2B5EF4-FFF2-40B4-BE49-F238E27FC236}">
              <a16:creationId xmlns:a16="http://schemas.microsoft.com/office/drawing/2014/main" id="{61DEBF71-78C5-42A3-96E8-2AF8B541EE5F}"/>
            </a:ext>
          </a:extLst>
        </xdr:cNvPr>
        <xdr:cNvSpPr/>
      </xdr:nvSpPr>
      <xdr:spPr>
        <a:xfrm>
          <a:off x="19161760" y="182429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74023</xdr:rowOff>
    </xdr:from>
    <xdr:to>
      <xdr:col>116</xdr:col>
      <xdr:colOff>63500</xdr:colOff>
      <xdr:row>106</xdr:row>
      <xdr:rowOff>121920</xdr:rowOff>
    </xdr:to>
    <xdr:cxnSp macro="">
      <xdr:nvCxnSpPr>
        <xdr:cNvPr id="943" name="直線コネクタ 942">
          <a:extLst>
            <a:ext uri="{FF2B5EF4-FFF2-40B4-BE49-F238E27FC236}">
              <a16:creationId xmlns:a16="http://schemas.microsoft.com/office/drawing/2014/main" id="{081FF93B-02C6-4544-9097-8DF2D448E435}"/>
            </a:ext>
          </a:extLst>
        </xdr:cNvPr>
        <xdr:cNvCxnSpPr/>
      </xdr:nvCxnSpPr>
      <xdr:spPr>
        <a:xfrm flipV="1">
          <a:off x="19204940" y="18247723"/>
          <a:ext cx="742950" cy="4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114663</xdr:rowOff>
    </xdr:from>
    <xdr:to>
      <xdr:col>107</xdr:col>
      <xdr:colOff>101600</xdr:colOff>
      <xdr:row>107</xdr:row>
      <xdr:rowOff>44813</xdr:rowOff>
    </xdr:to>
    <xdr:sp macro="" textlink="">
      <xdr:nvSpPr>
        <xdr:cNvPr id="944" name="楕円 943">
          <a:extLst>
            <a:ext uri="{FF2B5EF4-FFF2-40B4-BE49-F238E27FC236}">
              <a16:creationId xmlns:a16="http://schemas.microsoft.com/office/drawing/2014/main" id="{808EFC80-B26C-4E63-865A-BA6A01D09905}"/>
            </a:ext>
          </a:extLst>
        </xdr:cNvPr>
        <xdr:cNvSpPr/>
      </xdr:nvSpPr>
      <xdr:spPr>
        <a:xfrm>
          <a:off x="18345150" y="1828836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121920</xdr:rowOff>
    </xdr:from>
    <xdr:to>
      <xdr:col>111</xdr:col>
      <xdr:colOff>177800</xdr:colOff>
      <xdr:row>106</xdr:row>
      <xdr:rowOff>165463</xdr:rowOff>
    </xdr:to>
    <xdr:cxnSp macro="">
      <xdr:nvCxnSpPr>
        <xdr:cNvPr id="945" name="直線コネクタ 944">
          <a:extLst>
            <a:ext uri="{FF2B5EF4-FFF2-40B4-BE49-F238E27FC236}">
              <a16:creationId xmlns:a16="http://schemas.microsoft.com/office/drawing/2014/main" id="{D24F64A0-BAA5-4375-BAC9-349D4C5533F8}"/>
            </a:ext>
          </a:extLst>
        </xdr:cNvPr>
        <xdr:cNvCxnSpPr/>
      </xdr:nvCxnSpPr>
      <xdr:spPr>
        <a:xfrm flipV="1">
          <a:off x="18399760" y="18297525"/>
          <a:ext cx="805180" cy="4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135345</xdr:rowOff>
    </xdr:from>
    <xdr:to>
      <xdr:col>102</xdr:col>
      <xdr:colOff>165100</xdr:colOff>
      <xdr:row>107</xdr:row>
      <xdr:rowOff>65495</xdr:rowOff>
    </xdr:to>
    <xdr:sp macro="" textlink="">
      <xdr:nvSpPr>
        <xdr:cNvPr id="946" name="楕円 945">
          <a:extLst>
            <a:ext uri="{FF2B5EF4-FFF2-40B4-BE49-F238E27FC236}">
              <a16:creationId xmlns:a16="http://schemas.microsoft.com/office/drawing/2014/main" id="{CD5937C4-AF6D-4B9B-8F9D-02AED6F689AD}"/>
            </a:ext>
          </a:extLst>
        </xdr:cNvPr>
        <xdr:cNvSpPr/>
      </xdr:nvSpPr>
      <xdr:spPr>
        <a:xfrm>
          <a:off x="17547590" y="1830523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165463</xdr:rowOff>
    </xdr:from>
    <xdr:to>
      <xdr:col>107</xdr:col>
      <xdr:colOff>50800</xdr:colOff>
      <xdr:row>107</xdr:row>
      <xdr:rowOff>14695</xdr:rowOff>
    </xdr:to>
    <xdr:cxnSp macro="">
      <xdr:nvCxnSpPr>
        <xdr:cNvPr id="947" name="直線コネクタ 946">
          <a:extLst>
            <a:ext uri="{FF2B5EF4-FFF2-40B4-BE49-F238E27FC236}">
              <a16:creationId xmlns:a16="http://schemas.microsoft.com/office/drawing/2014/main" id="{FA2C2375-FBDB-4A60-94AE-F27C763EBAA4}"/>
            </a:ext>
          </a:extLst>
        </xdr:cNvPr>
        <xdr:cNvCxnSpPr/>
      </xdr:nvCxnSpPr>
      <xdr:spPr>
        <a:xfrm flipV="1">
          <a:off x="17602200" y="18342973"/>
          <a:ext cx="79756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137523</xdr:rowOff>
    </xdr:from>
    <xdr:to>
      <xdr:col>98</xdr:col>
      <xdr:colOff>38100</xdr:colOff>
      <xdr:row>107</xdr:row>
      <xdr:rowOff>67673</xdr:rowOff>
    </xdr:to>
    <xdr:sp macro="" textlink="">
      <xdr:nvSpPr>
        <xdr:cNvPr id="948" name="楕円 947">
          <a:extLst>
            <a:ext uri="{FF2B5EF4-FFF2-40B4-BE49-F238E27FC236}">
              <a16:creationId xmlns:a16="http://schemas.microsoft.com/office/drawing/2014/main" id="{99F4F2C1-4DBA-4F7F-A885-54CB6756A370}"/>
            </a:ext>
          </a:extLst>
        </xdr:cNvPr>
        <xdr:cNvSpPr/>
      </xdr:nvSpPr>
      <xdr:spPr>
        <a:xfrm>
          <a:off x="16761460" y="1830741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14695</xdr:rowOff>
    </xdr:from>
    <xdr:to>
      <xdr:col>102</xdr:col>
      <xdr:colOff>114300</xdr:colOff>
      <xdr:row>107</xdr:row>
      <xdr:rowOff>16873</xdr:rowOff>
    </xdr:to>
    <xdr:cxnSp macro="">
      <xdr:nvCxnSpPr>
        <xdr:cNvPr id="949" name="直線コネクタ 948">
          <a:extLst>
            <a:ext uri="{FF2B5EF4-FFF2-40B4-BE49-F238E27FC236}">
              <a16:creationId xmlns:a16="http://schemas.microsoft.com/office/drawing/2014/main" id="{A863065D-F02F-41BD-A369-6582DFEAE6F7}"/>
            </a:ext>
          </a:extLst>
        </xdr:cNvPr>
        <xdr:cNvCxnSpPr/>
      </xdr:nvCxnSpPr>
      <xdr:spPr>
        <a:xfrm flipV="1">
          <a:off x="16804640" y="18363655"/>
          <a:ext cx="79756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3646</xdr:rowOff>
    </xdr:from>
    <xdr:ext cx="469744" cy="259045"/>
    <xdr:sp macro="" textlink="">
      <xdr:nvSpPr>
        <xdr:cNvPr id="950" name="n_1aveValue【庁舎】&#10;一人当たり面積">
          <a:extLst>
            <a:ext uri="{FF2B5EF4-FFF2-40B4-BE49-F238E27FC236}">
              <a16:creationId xmlns:a16="http://schemas.microsoft.com/office/drawing/2014/main" id="{EC8AB38F-01D9-4075-9325-793CE159A62B}"/>
            </a:ext>
          </a:extLst>
        </xdr:cNvPr>
        <xdr:cNvSpPr txBox="1"/>
      </xdr:nvSpPr>
      <xdr:spPr>
        <a:xfrm>
          <a:off x="18982132" y="1800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11265</xdr:rowOff>
    </xdr:from>
    <xdr:ext cx="469744" cy="259045"/>
    <xdr:sp macro="" textlink="">
      <xdr:nvSpPr>
        <xdr:cNvPr id="951" name="n_2aveValue【庁舎】&#10;一人当たり面積">
          <a:extLst>
            <a:ext uri="{FF2B5EF4-FFF2-40B4-BE49-F238E27FC236}">
              <a16:creationId xmlns:a16="http://schemas.microsoft.com/office/drawing/2014/main" id="{218745E2-DA3A-4600-9A0A-9190C8D76F25}"/>
            </a:ext>
          </a:extLst>
        </xdr:cNvPr>
        <xdr:cNvSpPr txBox="1"/>
      </xdr:nvSpPr>
      <xdr:spPr>
        <a:xfrm>
          <a:off x="18182032" y="1801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25416</xdr:rowOff>
    </xdr:from>
    <xdr:ext cx="469744" cy="259045"/>
    <xdr:sp macro="" textlink="">
      <xdr:nvSpPr>
        <xdr:cNvPr id="952" name="n_3aveValue【庁舎】&#10;一人当たり面積">
          <a:extLst>
            <a:ext uri="{FF2B5EF4-FFF2-40B4-BE49-F238E27FC236}">
              <a16:creationId xmlns:a16="http://schemas.microsoft.com/office/drawing/2014/main" id="{5A2F15E9-7372-4624-97DF-6E75F34854E8}"/>
            </a:ext>
          </a:extLst>
        </xdr:cNvPr>
        <xdr:cNvSpPr txBox="1"/>
      </xdr:nvSpPr>
      <xdr:spPr>
        <a:xfrm>
          <a:off x="17384472" y="1802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34126</xdr:rowOff>
    </xdr:from>
    <xdr:ext cx="469744" cy="259045"/>
    <xdr:sp macro="" textlink="">
      <xdr:nvSpPr>
        <xdr:cNvPr id="953" name="n_4aveValue【庁舎】&#10;一人当たり面積">
          <a:extLst>
            <a:ext uri="{FF2B5EF4-FFF2-40B4-BE49-F238E27FC236}">
              <a16:creationId xmlns:a16="http://schemas.microsoft.com/office/drawing/2014/main" id="{B746B071-D066-4942-BD5C-CFBCEEA210CE}"/>
            </a:ext>
          </a:extLst>
        </xdr:cNvPr>
        <xdr:cNvSpPr txBox="1"/>
      </xdr:nvSpPr>
      <xdr:spPr>
        <a:xfrm>
          <a:off x="16588817" y="1803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163847</xdr:rowOff>
    </xdr:from>
    <xdr:ext cx="469744" cy="259045"/>
    <xdr:sp macro="" textlink="">
      <xdr:nvSpPr>
        <xdr:cNvPr id="954" name="n_1mainValue【庁舎】&#10;一人当たり面積">
          <a:extLst>
            <a:ext uri="{FF2B5EF4-FFF2-40B4-BE49-F238E27FC236}">
              <a16:creationId xmlns:a16="http://schemas.microsoft.com/office/drawing/2014/main" id="{4AE5AFAD-5065-4897-9858-CEE77A306C1C}"/>
            </a:ext>
          </a:extLst>
        </xdr:cNvPr>
        <xdr:cNvSpPr txBox="1"/>
      </xdr:nvSpPr>
      <xdr:spPr>
        <a:xfrm>
          <a:off x="18982132"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35940</xdr:rowOff>
    </xdr:from>
    <xdr:ext cx="469744" cy="259045"/>
    <xdr:sp macro="" textlink="">
      <xdr:nvSpPr>
        <xdr:cNvPr id="955" name="n_2mainValue【庁舎】&#10;一人当たり面積">
          <a:extLst>
            <a:ext uri="{FF2B5EF4-FFF2-40B4-BE49-F238E27FC236}">
              <a16:creationId xmlns:a16="http://schemas.microsoft.com/office/drawing/2014/main" id="{524BCF7F-C411-4FFB-9BEA-612E3312EF64}"/>
            </a:ext>
          </a:extLst>
        </xdr:cNvPr>
        <xdr:cNvSpPr txBox="1"/>
      </xdr:nvSpPr>
      <xdr:spPr>
        <a:xfrm>
          <a:off x="18182032" y="1838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56622</xdr:rowOff>
    </xdr:from>
    <xdr:ext cx="469744" cy="259045"/>
    <xdr:sp macro="" textlink="">
      <xdr:nvSpPr>
        <xdr:cNvPr id="956" name="n_3mainValue【庁舎】&#10;一人当たり面積">
          <a:extLst>
            <a:ext uri="{FF2B5EF4-FFF2-40B4-BE49-F238E27FC236}">
              <a16:creationId xmlns:a16="http://schemas.microsoft.com/office/drawing/2014/main" id="{02338837-0A0D-466F-BA8F-D400540C02B0}"/>
            </a:ext>
          </a:extLst>
        </xdr:cNvPr>
        <xdr:cNvSpPr txBox="1"/>
      </xdr:nvSpPr>
      <xdr:spPr>
        <a:xfrm>
          <a:off x="17384472" y="1840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58800</xdr:rowOff>
    </xdr:from>
    <xdr:ext cx="469744" cy="259045"/>
    <xdr:sp macro="" textlink="">
      <xdr:nvSpPr>
        <xdr:cNvPr id="957" name="n_4mainValue【庁舎】&#10;一人当たり面積">
          <a:extLst>
            <a:ext uri="{FF2B5EF4-FFF2-40B4-BE49-F238E27FC236}">
              <a16:creationId xmlns:a16="http://schemas.microsoft.com/office/drawing/2014/main" id="{DB806547-B4CC-4E60-911E-1AB55109DCBF}"/>
            </a:ext>
          </a:extLst>
        </xdr:cNvPr>
        <xdr:cNvSpPr txBox="1"/>
      </xdr:nvSpPr>
      <xdr:spPr>
        <a:xfrm>
          <a:off x="16588817" y="1840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7888DF58-88FC-4E92-A6F6-7A4D9A689872}"/>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71088959-2E2B-41BD-834C-9A9398D66C61}"/>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2B98709B-32DD-4639-99CB-1DA7B4453771}"/>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に新庁舎を建設したことにより、庁舎の有形固定資産減価償却率は類似団体内２位となったが、福祉施設を除くその他の施設については、全て類似団体平均を上回り、特に消防施設（類似団体内順位：最下位）、一般廃棄物処理施設（同：２２位）、保健センター（同：１９位）という状況である。保健センターについては他施設との集約化を行い、令和５年度に開庁したが、一般廃棄物処理施設や消防施設については改修等の目処はたっていない。その他、体育館・プール等の施設についても老朽化が進み、大規模改修の時期にきているが、各地区に存することから集約化・複合化等の必要性が高ま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各施設の一人当たり面積は類似団体と比べ、同程度か低い状態ではあるが、今後も人口減少が見込まれるため、施設の集約化・複合化を推進する必要がある。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HICHOSON-ZAI\disk1\03-04%20&#12304;&#27770;&#12288;&#31639;&#12305;&#36001;&#25919;&#29366;&#27841;&#36039;&#26009;&#38598;(H24&#65374;)\&#36001;&#25919;&#29366;&#27841;&#36039;&#26009;&#38598;(R04&#24180;&#24230;&#27770;&#31639;&#20998;)\03&#25552;&#20986;&#65288;&#24066;&#30010;&#26449;&#8594;&#30476;&#65289;\2&#22238;&#30446;\08&#35199;&#37117;&#24066;&#9745;\&#12304;&#36001;&#25919;&#29366;&#27841;&#36039;&#26009;&#38598;&#12305;_452084_&#35199;&#37117;&#24066;_2022(2&#22238;&#30446;).xlsx" TargetMode="External"/><Relationship Id="rId1" Type="http://schemas.openxmlformats.org/officeDocument/2006/relationships/externalLinkPath" Target="/03-04%20&#12304;&#27770;&#12288;&#31639;&#12305;&#36001;&#25919;&#29366;&#27841;&#36039;&#26009;&#38598;(H24&#65374;)/&#36001;&#25919;&#29366;&#27841;&#36039;&#26009;&#38598;(R04&#24180;&#24230;&#27770;&#31639;&#20998;)/03&#25552;&#20986;&#65288;&#24066;&#30010;&#26449;&#8594;&#30476;&#65289;/2&#22238;&#30446;/08&#35199;&#37117;&#24066;&#9745;/&#12304;&#36001;&#25919;&#29366;&#27841;&#36039;&#26009;&#38598;&#12305;_452084_&#35199;&#37117;&#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5.4</v>
          </cell>
        </row>
        <row r="53">
          <cell r="BP53">
            <v>63.2</v>
          </cell>
          <cell r="BX53">
            <v>64.599999999999994</v>
          </cell>
          <cell r="CF53">
            <v>65.599999999999994</v>
          </cell>
          <cell r="CN53">
            <v>64.8</v>
          </cell>
          <cell r="CV53">
            <v>66</v>
          </cell>
        </row>
        <row r="55">
          <cell r="AN55" t="str">
            <v>類似団体内平均値</v>
          </cell>
          <cell r="BP55">
            <v>15.3</v>
          </cell>
          <cell r="BX55">
            <v>14.9</v>
          </cell>
          <cell r="CF55">
            <v>14.5</v>
          </cell>
          <cell r="CN55">
            <v>13.3</v>
          </cell>
          <cell r="CV55">
            <v>5.4</v>
          </cell>
        </row>
        <row r="57">
          <cell r="BP57">
            <v>57.5</v>
          </cell>
          <cell r="BX57">
            <v>58.5</v>
          </cell>
          <cell r="CF57">
            <v>58.9</v>
          </cell>
          <cell r="CN57">
            <v>61.5</v>
          </cell>
          <cell r="CV57">
            <v>62.3</v>
          </cell>
        </row>
        <row r="72">
          <cell r="BP72" t="str">
            <v>H30</v>
          </cell>
          <cell r="BX72" t="str">
            <v>R01</v>
          </cell>
          <cell r="CF72" t="str">
            <v>R02</v>
          </cell>
          <cell r="CN72" t="str">
            <v>R03</v>
          </cell>
          <cell r="CV72" t="str">
            <v>R04</v>
          </cell>
        </row>
        <row r="73">
          <cell r="AN73" t="str">
            <v>当該団体値</v>
          </cell>
          <cell r="BP73">
            <v>5.4</v>
          </cell>
        </row>
        <row r="75">
          <cell r="BP75">
            <v>5.4</v>
          </cell>
          <cell r="BX75">
            <v>4.8</v>
          </cell>
          <cell r="CF75">
            <v>4</v>
          </cell>
          <cell r="CN75">
            <v>2.9</v>
          </cell>
          <cell r="CV75">
            <v>2.6</v>
          </cell>
        </row>
        <row r="77">
          <cell r="AN77" t="str">
            <v>類似団体内平均値</v>
          </cell>
          <cell r="BP77">
            <v>15.3</v>
          </cell>
          <cell r="BX77">
            <v>14.9</v>
          </cell>
          <cell r="CF77">
            <v>14.5</v>
          </cell>
          <cell r="CN77">
            <v>13.3</v>
          </cell>
          <cell r="CV77">
            <v>5.4</v>
          </cell>
        </row>
        <row r="79">
          <cell r="BP79">
            <v>8.5</v>
          </cell>
          <cell r="BX79">
            <v>8.5</v>
          </cell>
          <cell r="CF79">
            <v>8.4</v>
          </cell>
          <cell r="CN79">
            <v>8.4</v>
          </cell>
          <cell r="CV79">
            <v>8.4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0" customWidth="1"/>
    <col min="12" max="12" width="2.21875" style="170" customWidth="1"/>
    <col min="13" max="17" width="2.33203125" style="170" customWidth="1"/>
    <col min="18" max="119" width="2.109375" style="170" customWidth="1"/>
    <col min="120" max="16384" width="0" style="170" hidden="1"/>
  </cols>
  <sheetData>
    <row r="1" spans="1:119" ht="33" customHeight="1" x14ac:dyDescent="0.2">
      <c r="B1" s="366" t="s">
        <v>82</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1"/>
      <c r="DK1" s="171"/>
      <c r="DL1" s="171"/>
      <c r="DM1" s="171"/>
      <c r="DN1" s="171"/>
      <c r="DO1" s="171"/>
    </row>
    <row r="2" spans="1:119" ht="24" thickBot="1" x14ac:dyDescent="0.25">
      <c r="B2" s="172" t="s">
        <v>83</v>
      </c>
      <c r="C2" s="172"/>
      <c r="D2" s="173"/>
    </row>
    <row r="3" spans="1:119" ht="18.75" customHeight="1" thickBot="1" x14ac:dyDescent="0.25">
      <c r="A3" s="171"/>
      <c r="B3" s="367" t="s">
        <v>84</v>
      </c>
      <c r="C3" s="368"/>
      <c r="D3" s="368"/>
      <c r="E3" s="369"/>
      <c r="F3" s="369"/>
      <c r="G3" s="369"/>
      <c r="H3" s="369"/>
      <c r="I3" s="369"/>
      <c r="J3" s="369"/>
      <c r="K3" s="369"/>
      <c r="L3" s="369" t="s">
        <v>85</v>
      </c>
      <c r="M3" s="369"/>
      <c r="N3" s="369"/>
      <c r="O3" s="369"/>
      <c r="P3" s="369"/>
      <c r="Q3" s="369"/>
      <c r="R3" s="376"/>
      <c r="S3" s="376"/>
      <c r="T3" s="376"/>
      <c r="U3" s="376"/>
      <c r="V3" s="377"/>
      <c r="W3" s="351" t="s">
        <v>86</v>
      </c>
      <c r="X3" s="352"/>
      <c r="Y3" s="352"/>
      <c r="Z3" s="352"/>
      <c r="AA3" s="352"/>
      <c r="AB3" s="368"/>
      <c r="AC3" s="376" t="s">
        <v>87</v>
      </c>
      <c r="AD3" s="352"/>
      <c r="AE3" s="352"/>
      <c r="AF3" s="352"/>
      <c r="AG3" s="352"/>
      <c r="AH3" s="352"/>
      <c r="AI3" s="352"/>
      <c r="AJ3" s="352"/>
      <c r="AK3" s="352"/>
      <c r="AL3" s="353"/>
      <c r="AM3" s="351" t="s">
        <v>88</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89</v>
      </c>
      <c r="BO3" s="352"/>
      <c r="BP3" s="352"/>
      <c r="BQ3" s="352"/>
      <c r="BR3" s="352"/>
      <c r="BS3" s="352"/>
      <c r="BT3" s="352"/>
      <c r="BU3" s="353"/>
      <c r="BV3" s="351" t="s">
        <v>90</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91</v>
      </c>
      <c r="CU3" s="352"/>
      <c r="CV3" s="352"/>
      <c r="CW3" s="352"/>
      <c r="CX3" s="352"/>
      <c r="CY3" s="352"/>
      <c r="CZ3" s="352"/>
      <c r="DA3" s="353"/>
      <c r="DB3" s="351" t="s">
        <v>92</v>
      </c>
      <c r="DC3" s="352"/>
      <c r="DD3" s="352"/>
      <c r="DE3" s="352"/>
      <c r="DF3" s="352"/>
      <c r="DG3" s="352"/>
      <c r="DH3" s="352"/>
      <c r="DI3" s="353"/>
    </row>
    <row r="4" spans="1:119" ht="18.75" customHeight="1" x14ac:dyDescent="0.2">
      <c r="A4" s="171"/>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93</v>
      </c>
      <c r="AZ4" s="355"/>
      <c r="BA4" s="355"/>
      <c r="BB4" s="355"/>
      <c r="BC4" s="355"/>
      <c r="BD4" s="355"/>
      <c r="BE4" s="355"/>
      <c r="BF4" s="355"/>
      <c r="BG4" s="355"/>
      <c r="BH4" s="355"/>
      <c r="BI4" s="355"/>
      <c r="BJ4" s="355"/>
      <c r="BK4" s="355"/>
      <c r="BL4" s="355"/>
      <c r="BM4" s="356"/>
      <c r="BN4" s="357">
        <v>24037074</v>
      </c>
      <c r="BO4" s="358"/>
      <c r="BP4" s="358"/>
      <c r="BQ4" s="358"/>
      <c r="BR4" s="358"/>
      <c r="BS4" s="358"/>
      <c r="BT4" s="358"/>
      <c r="BU4" s="359"/>
      <c r="BV4" s="357">
        <v>25744758</v>
      </c>
      <c r="BW4" s="358"/>
      <c r="BX4" s="358"/>
      <c r="BY4" s="358"/>
      <c r="BZ4" s="358"/>
      <c r="CA4" s="358"/>
      <c r="CB4" s="358"/>
      <c r="CC4" s="359"/>
      <c r="CD4" s="360" t="s">
        <v>94</v>
      </c>
      <c r="CE4" s="361"/>
      <c r="CF4" s="361"/>
      <c r="CG4" s="361"/>
      <c r="CH4" s="361"/>
      <c r="CI4" s="361"/>
      <c r="CJ4" s="361"/>
      <c r="CK4" s="361"/>
      <c r="CL4" s="361"/>
      <c r="CM4" s="361"/>
      <c r="CN4" s="361"/>
      <c r="CO4" s="361"/>
      <c r="CP4" s="361"/>
      <c r="CQ4" s="361"/>
      <c r="CR4" s="361"/>
      <c r="CS4" s="362"/>
      <c r="CT4" s="363">
        <v>8</v>
      </c>
      <c r="CU4" s="364"/>
      <c r="CV4" s="364"/>
      <c r="CW4" s="364"/>
      <c r="CX4" s="364"/>
      <c r="CY4" s="364"/>
      <c r="CZ4" s="364"/>
      <c r="DA4" s="365"/>
      <c r="DB4" s="363">
        <v>7.7</v>
      </c>
      <c r="DC4" s="364"/>
      <c r="DD4" s="364"/>
      <c r="DE4" s="364"/>
      <c r="DF4" s="364"/>
      <c r="DG4" s="364"/>
      <c r="DH4" s="364"/>
      <c r="DI4" s="365"/>
    </row>
    <row r="5" spans="1:119" ht="18.75" customHeight="1" x14ac:dyDescent="0.2">
      <c r="A5" s="171"/>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95</v>
      </c>
      <c r="AN5" s="424"/>
      <c r="AO5" s="424"/>
      <c r="AP5" s="424"/>
      <c r="AQ5" s="424"/>
      <c r="AR5" s="424"/>
      <c r="AS5" s="424"/>
      <c r="AT5" s="425"/>
      <c r="AU5" s="426" t="s">
        <v>96</v>
      </c>
      <c r="AV5" s="427"/>
      <c r="AW5" s="427"/>
      <c r="AX5" s="427"/>
      <c r="AY5" s="428" t="s">
        <v>97</v>
      </c>
      <c r="AZ5" s="429"/>
      <c r="BA5" s="429"/>
      <c r="BB5" s="429"/>
      <c r="BC5" s="429"/>
      <c r="BD5" s="429"/>
      <c r="BE5" s="429"/>
      <c r="BF5" s="429"/>
      <c r="BG5" s="429"/>
      <c r="BH5" s="429"/>
      <c r="BI5" s="429"/>
      <c r="BJ5" s="429"/>
      <c r="BK5" s="429"/>
      <c r="BL5" s="429"/>
      <c r="BM5" s="430"/>
      <c r="BN5" s="394">
        <v>23095065</v>
      </c>
      <c r="BO5" s="395"/>
      <c r="BP5" s="395"/>
      <c r="BQ5" s="395"/>
      <c r="BR5" s="395"/>
      <c r="BS5" s="395"/>
      <c r="BT5" s="395"/>
      <c r="BU5" s="396"/>
      <c r="BV5" s="394">
        <v>24793895</v>
      </c>
      <c r="BW5" s="395"/>
      <c r="BX5" s="395"/>
      <c r="BY5" s="395"/>
      <c r="BZ5" s="395"/>
      <c r="CA5" s="395"/>
      <c r="CB5" s="395"/>
      <c r="CC5" s="396"/>
      <c r="CD5" s="397" t="s">
        <v>98</v>
      </c>
      <c r="CE5" s="398"/>
      <c r="CF5" s="398"/>
      <c r="CG5" s="398"/>
      <c r="CH5" s="398"/>
      <c r="CI5" s="398"/>
      <c r="CJ5" s="398"/>
      <c r="CK5" s="398"/>
      <c r="CL5" s="398"/>
      <c r="CM5" s="398"/>
      <c r="CN5" s="398"/>
      <c r="CO5" s="398"/>
      <c r="CP5" s="398"/>
      <c r="CQ5" s="398"/>
      <c r="CR5" s="398"/>
      <c r="CS5" s="399"/>
      <c r="CT5" s="391">
        <v>88.8</v>
      </c>
      <c r="CU5" s="392"/>
      <c r="CV5" s="392"/>
      <c r="CW5" s="392"/>
      <c r="CX5" s="392"/>
      <c r="CY5" s="392"/>
      <c r="CZ5" s="392"/>
      <c r="DA5" s="393"/>
      <c r="DB5" s="391">
        <v>85.6</v>
      </c>
      <c r="DC5" s="392"/>
      <c r="DD5" s="392"/>
      <c r="DE5" s="392"/>
      <c r="DF5" s="392"/>
      <c r="DG5" s="392"/>
      <c r="DH5" s="392"/>
      <c r="DI5" s="393"/>
    </row>
    <row r="6" spans="1:119" ht="18.75" customHeight="1" x14ac:dyDescent="0.2">
      <c r="A6" s="171"/>
      <c r="B6" s="400" t="s">
        <v>99</v>
      </c>
      <c r="C6" s="401"/>
      <c r="D6" s="401"/>
      <c r="E6" s="402"/>
      <c r="F6" s="402"/>
      <c r="G6" s="402"/>
      <c r="H6" s="402"/>
      <c r="I6" s="402"/>
      <c r="J6" s="402"/>
      <c r="K6" s="402"/>
      <c r="L6" s="402" t="s">
        <v>100</v>
      </c>
      <c r="M6" s="402"/>
      <c r="N6" s="402"/>
      <c r="O6" s="402"/>
      <c r="P6" s="402"/>
      <c r="Q6" s="402"/>
      <c r="R6" s="406"/>
      <c r="S6" s="406"/>
      <c r="T6" s="406"/>
      <c r="U6" s="406"/>
      <c r="V6" s="407"/>
      <c r="W6" s="410" t="s">
        <v>101</v>
      </c>
      <c r="X6" s="411"/>
      <c r="Y6" s="411"/>
      <c r="Z6" s="411"/>
      <c r="AA6" s="411"/>
      <c r="AB6" s="401"/>
      <c r="AC6" s="414" t="s">
        <v>102</v>
      </c>
      <c r="AD6" s="415"/>
      <c r="AE6" s="415"/>
      <c r="AF6" s="415"/>
      <c r="AG6" s="415"/>
      <c r="AH6" s="415"/>
      <c r="AI6" s="415"/>
      <c r="AJ6" s="415"/>
      <c r="AK6" s="415"/>
      <c r="AL6" s="416"/>
      <c r="AM6" s="423" t="s">
        <v>103</v>
      </c>
      <c r="AN6" s="424"/>
      <c r="AO6" s="424"/>
      <c r="AP6" s="424"/>
      <c r="AQ6" s="424"/>
      <c r="AR6" s="424"/>
      <c r="AS6" s="424"/>
      <c r="AT6" s="425"/>
      <c r="AU6" s="426" t="s">
        <v>96</v>
      </c>
      <c r="AV6" s="427"/>
      <c r="AW6" s="427"/>
      <c r="AX6" s="427"/>
      <c r="AY6" s="428" t="s">
        <v>104</v>
      </c>
      <c r="AZ6" s="429"/>
      <c r="BA6" s="429"/>
      <c r="BB6" s="429"/>
      <c r="BC6" s="429"/>
      <c r="BD6" s="429"/>
      <c r="BE6" s="429"/>
      <c r="BF6" s="429"/>
      <c r="BG6" s="429"/>
      <c r="BH6" s="429"/>
      <c r="BI6" s="429"/>
      <c r="BJ6" s="429"/>
      <c r="BK6" s="429"/>
      <c r="BL6" s="429"/>
      <c r="BM6" s="430"/>
      <c r="BN6" s="394">
        <v>942009</v>
      </c>
      <c r="BO6" s="395"/>
      <c r="BP6" s="395"/>
      <c r="BQ6" s="395"/>
      <c r="BR6" s="395"/>
      <c r="BS6" s="395"/>
      <c r="BT6" s="395"/>
      <c r="BU6" s="396"/>
      <c r="BV6" s="394">
        <v>950863</v>
      </c>
      <c r="BW6" s="395"/>
      <c r="BX6" s="395"/>
      <c r="BY6" s="395"/>
      <c r="BZ6" s="395"/>
      <c r="CA6" s="395"/>
      <c r="CB6" s="395"/>
      <c r="CC6" s="396"/>
      <c r="CD6" s="397" t="s">
        <v>105</v>
      </c>
      <c r="CE6" s="398"/>
      <c r="CF6" s="398"/>
      <c r="CG6" s="398"/>
      <c r="CH6" s="398"/>
      <c r="CI6" s="398"/>
      <c r="CJ6" s="398"/>
      <c r="CK6" s="398"/>
      <c r="CL6" s="398"/>
      <c r="CM6" s="398"/>
      <c r="CN6" s="398"/>
      <c r="CO6" s="398"/>
      <c r="CP6" s="398"/>
      <c r="CQ6" s="398"/>
      <c r="CR6" s="398"/>
      <c r="CS6" s="399"/>
      <c r="CT6" s="431">
        <v>89.9</v>
      </c>
      <c r="CU6" s="432"/>
      <c r="CV6" s="432"/>
      <c r="CW6" s="432"/>
      <c r="CX6" s="432"/>
      <c r="CY6" s="432"/>
      <c r="CZ6" s="432"/>
      <c r="DA6" s="433"/>
      <c r="DB6" s="431">
        <v>89.3</v>
      </c>
      <c r="DC6" s="432"/>
      <c r="DD6" s="432"/>
      <c r="DE6" s="432"/>
      <c r="DF6" s="432"/>
      <c r="DG6" s="432"/>
      <c r="DH6" s="432"/>
      <c r="DI6" s="433"/>
    </row>
    <row r="7" spans="1:119" ht="18.75" customHeight="1" x14ac:dyDescent="0.2">
      <c r="A7" s="171"/>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106</v>
      </c>
      <c r="AN7" s="424"/>
      <c r="AO7" s="424"/>
      <c r="AP7" s="424"/>
      <c r="AQ7" s="424"/>
      <c r="AR7" s="424"/>
      <c r="AS7" s="424"/>
      <c r="AT7" s="425"/>
      <c r="AU7" s="426" t="s">
        <v>96</v>
      </c>
      <c r="AV7" s="427"/>
      <c r="AW7" s="427"/>
      <c r="AX7" s="427"/>
      <c r="AY7" s="428" t="s">
        <v>107</v>
      </c>
      <c r="AZ7" s="429"/>
      <c r="BA7" s="429"/>
      <c r="BB7" s="429"/>
      <c r="BC7" s="429"/>
      <c r="BD7" s="429"/>
      <c r="BE7" s="429"/>
      <c r="BF7" s="429"/>
      <c r="BG7" s="429"/>
      <c r="BH7" s="429"/>
      <c r="BI7" s="429"/>
      <c r="BJ7" s="429"/>
      <c r="BK7" s="429"/>
      <c r="BL7" s="429"/>
      <c r="BM7" s="430"/>
      <c r="BN7" s="394">
        <v>205809</v>
      </c>
      <c r="BO7" s="395"/>
      <c r="BP7" s="395"/>
      <c r="BQ7" s="395"/>
      <c r="BR7" s="395"/>
      <c r="BS7" s="395"/>
      <c r="BT7" s="395"/>
      <c r="BU7" s="396"/>
      <c r="BV7" s="394">
        <v>226090</v>
      </c>
      <c r="BW7" s="395"/>
      <c r="BX7" s="395"/>
      <c r="BY7" s="395"/>
      <c r="BZ7" s="395"/>
      <c r="CA7" s="395"/>
      <c r="CB7" s="395"/>
      <c r="CC7" s="396"/>
      <c r="CD7" s="397" t="s">
        <v>108</v>
      </c>
      <c r="CE7" s="398"/>
      <c r="CF7" s="398"/>
      <c r="CG7" s="398"/>
      <c r="CH7" s="398"/>
      <c r="CI7" s="398"/>
      <c r="CJ7" s="398"/>
      <c r="CK7" s="398"/>
      <c r="CL7" s="398"/>
      <c r="CM7" s="398"/>
      <c r="CN7" s="398"/>
      <c r="CO7" s="398"/>
      <c r="CP7" s="398"/>
      <c r="CQ7" s="398"/>
      <c r="CR7" s="398"/>
      <c r="CS7" s="399"/>
      <c r="CT7" s="394">
        <v>9159398</v>
      </c>
      <c r="CU7" s="395"/>
      <c r="CV7" s="395"/>
      <c r="CW7" s="395"/>
      <c r="CX7" s="395"/>
      <c r="CY7" s="395"/>
      <c r="CZ7" s="395"/>
      <c r="DA7" s="396"/>
      <c r="DB7" s="394">
        <v>9397952</v>
      </c>
      <c r="DC7" s="395"/>
      <c r="DD7" s="395"/>
      <c r="DE7" s="395"/>
      <c r="DF7" s="395"/>
      <c r="DG7" s="395"/>
      <c r="DH7" s="395"/>
      <c r="DI7" s="396"/>
    </row>
    <row r="8" spans="1:119" ht="18.75" customHeight="1" thickBot="1" x14ac:dyDescent="0.25">
      <c r="A8" s="171"/>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109</v>
      </c>
      <c r="AN8" s="424"/>
      <c r="AO8" s="424"/>
      <c r="AP8" s="424"/>
      <c r="AQ8" s="424"/>
      <c r="AR8" s="424"/>
      <c r="AS8" s="424"/>
      <c r="AT8" s="425"/>
      <c r="AU8" s="426" t="s">
        <v>96</v>
      </c>
      <c r="AV8" s="427"/>
      <c r="AW8" s="427"/>
      <c r="AX8" s="427"/>
      <c r="AY8" s="428" t="s">
        <v>110</v>
      </c>
      <c r="AZ8" s="429"/>
      <c r="BA8" s="429"/>
      <c r="BB8" s="429"/>
      <c r="BC8" s="429"/>
      <c r="BD8" s="429"/>
      <c r="BE8" s="429"/>
      <c r="BF8" s="429"/>
      <c r="BG8" s="429"/>
      <c r="BH8" s="429"/>
      <c r="BI8" s="429"/>
      <c r="BJ8" s="429"/>
      <c r="BK8" s="429"/>
      <c r="BL8" s="429"/>
      <c r="BM8" s="430"/>
      <c r="BN8" s="394">
        <v>736200</v>
      </c>
      <c r="BO8" s="395"/>
      <c r="BP8" s="395"/>
      <c r="BQ8" s="395"/>
      <c r="BR8" s="395"/>
      <c r="BS8" s="395"/>
      <c r="BT8" s="395"/>
      <c r="BU8" s="396"/>
      <c r="BV8" s="394">
        <v>724773</v>
      </c>
      <c r="BW8" s="395"/>
      <c r="BX8" s="395"/>
      <c r="BY8" s="395"/>
      <c r="BZ8" s="395"/>
      <c r="CA8" s="395"/>
      <c r="CB8" s="395"/>
      <c r="CC8" s="396"/>
      <c r="CD8" s="397" t="s">
        <v>111</v>
      </c>
      <c r="CE8" s="398"/>
      <c r="CF8" s="398"/>
      <c r="CG8" s="398"/>
      <c r="CH8" s="398"/>
      <c r="CI8" s="398"/>
      <c r="CJ8" s="398"/>
      <c r="CK8" s="398"/>
      <c r="CL8" s="398"/>
      <c r="CM8" s="398"/>
      <c r="CN8" s="398"/>
      <c r="CO8" s="398"/>
      <c r="CP8" s="398"/>
      <c r="CQ8" s="398"/>
      <c r="CR8" s="398"/>
      <c r="CS8" s="399"/>
      <c r="CT8" s="434">
        <v>0.39</v>
      </c>
      <c r="CU8" s="435"/>
      <c r="CV8" s="435"/>
      <c r="CW8" s="435"/>
      <c r="CX8" s="435"/>
      <c r="CY8" s="435"/>
      <c r="CZ8" s="435"/>
      <c r="DA8" s="436"/>
      <c r="DB8" s="434">
        <v>0.39</v>
      </c>
      <c r="DC8" s="435"/>
      <c r="DD8" s="435"/>
      <c r="DE8" s="435"/>
      <c r="DF8" s="435"/>
      <c r="DG8" s="435"/>
      <c r="DH8" s="435"/>
      <c r="DI8" s="436"/>
    </row>
    <row r="9" spans="1:119" ht="18.75" customHeight="1" thickBot="1" x14ac:dyDescent="0.25">
      <c r="A9" s="171"/>
      <c r="B9" s="388" t="s">
        <v>112</v>
      </c>
      <c r="C9" s="389"/>
      <c r="D9" s="389"/>
      <c r="E9" s="389"/>
      <c r="F9" s="389"/>
      <c r="G9" s="389"/>
      <c r="H9" s="389"/>
      <c r="I9" s="389"/>
      <c r="J9" s="389"/>
      <c r="K9" s="437"/>
      <c r="L9" s="438" t="s">
        <v>113</v>
      </c>
      <c r="M9" s="439"/>
      <c r="N9" s="439"/>
      <c r="O9" s="439"/>
      <c r="P9" s="439"/>
      <c r="Q9" s="440"/>
      <c r="R9" s="441">
        <v>28610</v>
      </c>
      <c r="S9" s="442"/>
      <c r="T9" s="442"/>
      <c r="U9" s="442"/>
      <c r="V9" s="443"/>
      <c r="W9" s="351" t="s">
        <v>114</v>
      </c>
      <c r="X9" s="352"/>
      <c r="Y9" s="352"/>
      <c r="Z9" s="352"/>
      <c r="AA9" s="352"/>
      <c r="AB9" s="352"/>
      <c r="AC9" s="352"/>
      <c r="AD9" s="352"/>
      <c r="AE9" s="352"/>
      <c r="AF9" s="352"/>
      <c r="AG9" s="352"/>
      <c r="AH9" s="352"/>
      <c r="AI9" s="352"/>
      <c r="AJ9" s="352"/>
      <c r="AK9" s="352"/>
      <c r="AL9" s="353"/>
      <c r="AM9" s="423" t="s">
        <v>115</v>
      </c>
      <c r="AN9" s="424"/>
      <c r="AO9" s="424"/>
      <c r="AP9" s="424"/>
      <c r="AQ9" s="424"/>
      <c r="AR9" s="424"/>
      <c r="AS9" s="424"/>
      <c r="AT9" s="425"/>
      <c r="AU9" s="426" t="s">
        <v>116</v>
      </c>
      <c r="AV9" s="427"/>
      <c r="AW9" s="427"/>
      <c r="AX9" s="427"/>
      <c r="AY9" s="428" t="s">
        <v>117</v>
      </c>
      <c r="AZ9" s="429"/>
      <c r="BA9" s="429"/>
      <c r="BB9" s="429"/>
      <c r="BC9" s="429"/>
      <c r="BD9" s="429"/>
      <c r="BE9" s="429"/>
      <c r="BF9" s="429"/>
      <c r="BG9" s="429"/>
      <c r="BH9" s="429"/>
      <c r="BI9" s="429"/>
      <c r="BJ9" s="429"/>
      <c r="BK9" s="429"/>
      <c r="BL9" s="429"/>
      <c r="BM9" s="430"/>
      <c r="BN9" s="394">
        <v>11427</v>
      </c>
      <c r="BO9" s="395"/>
      <c r="BP9" s="395"/>
      <c r="BQ9" s="395"/>
      <c r="BR9" s="395"/>
      <c r="BS9" s="395"/>
      <c r="BT9" s="395"/>
      <c r="BU9" s="396"/>
      <c r="BV9" s="394">
        <v>2003</v>
      </c>
      <c r="BW9" s="395"/>
      <c r="BX9" s="395"/>
      <c r="BY9" s="395"/>
      <c r="BZ9" s="395"/>
      <c r="CA9" s="395"/>
      <c r="CB9" s="395"/>
      <c r="CC9" s="396"/>
      <c r="CD9" s="397" t="s">
        <v>118</v>
      </c>
      <c r="CE9" s="398"/>
      <c r="CF9" s="398"/>
      <c r="CG9" s="398"/>
      <c r="CH9" s="398"/>
      <c r="CI9" s="398"/>
      <c r="CJ9" s="398"/>
      <c r="CK9" s="398"/>
      <c r="CL9" s="398"/>
      <c r="CM9" s="398"/>
      <c r="CN9" s="398"/>
      <c r="CO9" s="398"/>
      <c r="CP9" s="398"/>
      <c r="CQ9" s="398"/>
      <c r="CR9" s="398"/>
      <c r="CS9" s="399"/>
      <c r="CT9" s="391">
        <v>5.5</v>
      </c>
      <c r="CU9" s="392"/>
      <c r="CV9" s="392"/>
      <c r="CW9" s="392"/>
      <c r="CX9" s="392"/>
      <c r="CY9" s="392"/>
      <c r="CZ9" s="392"/>
      <c r="DA9" s="393"/>
      <c r="DB9" s="391">
        <v>5.5</v>
      </c>
      <c r="DC9" s="392"/>
      <c r="DD9" s="392"/>
      <c r="DE9" s="392"/>
      <c r="DF9" s="392"/>
      <c r="DG9" s="392"/>
      <c r="DH9" s="392"/>
      <c r="DI9" s="393"/>
    </row>
    <row r="10" spans="1:119" ht="18.75" customHeight="1" thickBot="1" x14ac:dyDescent="0.25">
      <c r="A10" s="171"/>
      <c r="B10" s="388"/>
      <c r="C10" s="389"/>
      <c r="D10" s="389"/>
      <c r="E10" s="389"/>
      <c r="F10" s="389"/>
      <c r="G10" s="389"/>
      <c r="H10" s="389"/>
      <c r="I10" s="389"/>
      <c r="J10" s="389"/>
      <c r="K10" s="437"/>
      <c r="L10" s="444" t="s">
        <v>119</v>
      </c>
      <c r="M10" s="424"/>
      <c r="N10" s="424"/>
      <c r="O10" s="424"/>
      <c r="P10" s="424"/>
      <c r="Q10" s="425"/>
      <c r="R10" s="445">
        <v>30683</v>
      </c>
      <c r="S10" s="446"/>
      <c r="T10" s="446"/>
      <c r="U10" s="446"/>
      <c r="V10" s="447"/>
      <c r="W10" s="382"/>
      <c r="X10" s="383"/>
      <c r="Y10" s="383"/>
      <c r="Z10" s="383"/>
      <c r="AA10" s="383"/>
      <c r="AB10" s="383"/>
      <c r="AC10" s="383"/>
      <c r="AD10" s="383"/>
      <c r="AE10" s="383"/>
      <c r="AF10" s="383"/>
      <c r="AG10" s="383"/>
      <c r="AH10" s="383"/>
      <c r="AI10" s="383"/>
      <c r="AJ10" s="383"/>
      <c r="AK10" s="383"/>
      <c r="AL10" s="386"/>
      <c r="AM10" s="423" t="s">
        <v>120</v>
      </c>
      <c r="AN10" s="424"/>
      <c r="AO10" s="424"/>
      <c r="AP10" s="424"/>
      <c r="AQ10" s="424"/>
      <c r="AR10" s="424"/>
      <c r="AS10" s="424"/>
      <c r="AT10" s="425"/>
      <c r="AU10" s="426" t="s">
        <v>121</v>
      </c>
      <c r="AV10" s="427"/>
      <c r="AW10" s="427"/>
      <c r="AX10" s="427"/>
      <c r="AY10" s="428" t="s">
        <v>122</v>
      </c>
      <c r="AZ10" s="429"/>
      <c r="BA10" s="429"/>
      <c r="BB10" s="429"/>
      <c r="BC10" s="429"/>
      <c r="BD10" s="429"/>
      <c r="BE10" s="429"/>
      <c r="BF10" s="429"/>
      <c r="BG10" s="429"/>
      <c r="BH10" s="429"/>
      <c r="BI10" s="429"/>
      <c r="BJ10" s="429"/>
      <c r="BK10" s="429"/>
      <c r="BL10" s="429"/>
      <c r="BM10" s="430"/>
      <c r="BN10" s="394">
        <v>356621</v>
      </c>
      <c r="BO10" s="395"/>
      <c r="BP10" s="395"/>
      <c r="BQ10" s="395"/>
      <c r="BR10" s="395"/>
      <c r="BS10" s="395"/>
      <c r="BT10" s="395"/>
      <c r="BU10" s="396"/>
      <c r="BV10" s="394">
        <v>140100</v>
      </c>
      <c r="BW10" s="395"/>
      <c r="BX10" s="395"/>
      <c r="BY10" s="395"/>
      <c r="BZ10" s="395"/>
      <c r="CA10" s="395"/>
      <c r="CB10" s="395"/>
      <c r="CC10" s="396"/>
      <c r="CD10" s="174" t="s">
        <v>123</v>
      </c>
      <c r="CE10" s="175"/>
      <c r="CF10" s="175"/>
      <c r="CG10" s="175"/>
      <c r="CH10" s="175"/>
      <c r="CI10" s="175"/>
      <c r="CJ10" s="175"/>
      <c r="CK10" s="175"/>
      <c r="CL10" s="175"/>
      <c r="CM10" s="175"/>
      <c r="CN10" s="175"/>
      <c r="CO10" s="175"/>
      <c r="CP10" s="175"/>
      <c r="CQ10" s="175"/>
      <c r="CR10" s="175"/>
      <c r="CS10" s="176"/>
      <c r="CT10" s="177"/>
      <c r="CU10" s="178"/>
      <c r="CV10" s="178"/>
      <c r="CW10" s="178"/>
      <c r="CX10" s="178"/>
      <c r="CY10" s="178"/>
      <c r="CZ10" s="178"/>
      <c r="DA10" s="179"/>
      <c r="DB10" s="177"/>
      <c r="DC10" s="178"/>
      <c r="DD10" s="178"/>
      <c r="DE10" s="178"/>
      <c r="DF10" s="178"/>
      <c r="DG10" s="178"/>
      <c r="DH10" s="178"/>
      <c r="DI10" s="179"/>
    </row>
    <row r="11" spans="1:119" ht="18.75" customHeight="1" thickBot="1" x14ac:dyDescent="0.25">
      <c r="A11" s="171"/>
      <c r="B11" s="388"/>
      <c r="C11" s="389"/>
      <c r="D11" s="389"/>
      <c r="E11" s="389"/>
      <c r="F11" s="389"/>
      <c r="G11" s="389"/>
      <c r="H11" s="389"/>
      <c r="I11" s="389"/>
      <c r="J11" s="389"/>
      <c r="K11" s="437"/>
      <c r="L11" s="448" t="s">
        <v>124</v>
      </c>
      <c r="M11" s="449"/>
      <c r="N11" s="449"/>
      <c r="O11" s="449"/>
      <c r="P11" s="449"/>
      <c r="Q11" s="450"/>
      <c r="R11" s="451" t="s">
        <v>125</v>
      </c>
      <c r="S11" s="452"/>
      <c r="T11" s="452"/>
      <c r="U11" s="452"/>
      <c r="V11" s="453"/>
      <c r="W11" s="382"/>
      <c r="X11" s="383"/>
      <c r="Y11" s="383"/>
      <c r="Z11" s="383"/>
      <c r="AA11" s="383"/>
      <c r="AB11" s="383"/>
      <c r="AC11" s="383"/>
      <c r="AD11" s="383"/>
      <c r="AE11" s="383"/>
      <c r="AF11" s="383"/>
      <c r="AG11" s="383"/>
      <c r="AH11" s="383"/>
      <c r="AI11" s="383"/>
      <c r="AJ11" s="383"/>
      <c r="AK11" s="383"/>
      <c r="AL11" s="386"/>
      <c r="AM11" s="423" t="s">
        <v>126</v>
      </c>
      <c r="AN11" s="424"/>
      <c r="AO11" s="424"/>
      <c r="AP11" s="424"/>
      <c r="AQ11" s="424"/>
      <c r="AR11" s="424"/>
      <c r="AS11" s="424"/>
      <c r="AT11" s="425"/>
      <c r="AU11" s="426" t="s">
        <v>127</v>
      </c>
      <c r="AV11" s="427"/>
      <c r="AW11" s="427"/>
      <c r="AX11" s="427"/>
      <c r="AY11" s="428" t="s">
        <v>128</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129</v>
      </c>
      <c r="CE11" s="398"/>
      <c r="CF11" s="398"/>
      <c r="CG11" s="398"/>
      <c r="CH11" s="398"/>
      <c r="CI11" s="398"/>
      <c r="CJ11" s="398"/>
      <c r="CK11" s="398"/>
      <c r="CL11" s="398"/>
      <c r="CM11" s="398"/>
      <c r="CN11" s="398"/>
      <c r="CO11" s="398"/>
      <c r="CP11" s="398"/>
      <c r="CQ11" s="398"/>
      <c r="CR11" s="398"/>
      <c r="CS11" s="399"/>
      <c r="CT11" s="434" t="s">
        <v>130</v>
      </c>
      <c r="CU11" s="435"/>
      <c r="CV11" s="435"/>
      <c r="CW11" s="435"/>
      <c r="CX11" s="435"/>
      <c r="CY11" s="435"/>
      <c r="CZ11" s="435"/>
      <c r="DA11" s="436"/>
      <c r="DB11" s="434" t="s">
        <v>130</v>
      </c>
      <c r="DC11" s="435"/>
      <c r="DD11" s="435"/>
      <c r="DE11" s="435"/>
      <c r="DF11" s="435"/>
      <c r="DG11" s="435"/>
      <c r="DH11" s="435"/>
      <c r="DI11" s="436"/>
    </row>
    <row r="12" spans="1:119" ht="18.75" customHeight="1" x14ac:dyDescent="0.2">
      <c r="A12" s="171"/>
      <c r="B12" s="454" t="s">
        <v>131</v>
      </c>
      <c r="C12" s="455"/>
      <c r="D12" s="455"/>
      <c r="E12" s="455"/>
      <c r="F12" s="455"/>
      <c r="G12" s="455"/>
      <c r="H12" s="455"/>
      <c r="I12" s="455"/>
      <c r="J12" s="455"/>
      <c r="K12" s="456"/>
      <c r="L12" s="463" t="s">
        <v>132</v>
      </c>
      <c r="M12" s="464"/>
      <c r="N12" s="464"/>
      <c r="O12" s="464"/>
      <c r="P12" s="464"/>
      <c r="Q12" s="465"/>
      <c r="R12" s="466">
        <v>28867</v>
      </c>
      <c r="S12" s="467"/>
      <c r="T12" s="467"/>
      <c r="U12" s="467"/>
      <c r="V12" s="468"/>
      <c r="W12" s="469" t="s">
        <v>1</v>
      </c>
      <c r="X12" s="427"/>
      <c r="Y12" s="427"/>
      <c r="Z12" s="427"/>
      <c r="AA12" s="427"/>
      <c r="AB12" s="470"/>
      <c r="AC12" s="471" t="s">
        <v>133</v>
      </c>
      <c r="AD12" s="472"/>
      <c r="AE12" s="472"/>
      <c r="AF12" s="472"/>
      <c r="AG12" s="473"/>
      <c r="AH12" s="471" t="s">
        <v>134</v>
      </c>
      <c r="AI12" s="472"/>
      <c r="AJ12" s="472"/>
      <c r="AK12" s="472"/>
      <c r="AL12" s="474"/>
      <c r="AM12" s="423" t="s">
        <v>135</v>
      </c>
      <c r="AN12" s="424"/>
      <c r="AO12" s="424"/>
      <c r="AP12" s="424"/>
      <c r="AQ12" s="424"/>
      <c r="AR12" s="424"/>
      <c r="AS12" s="424"/>
      <c r="AT12" s="425"/>
      <c r="AU12" s="426" t="s">
        <v>136</v>
      </c>
      <c r="AV12" s="427"/>
      <c r="AW12" s="427"/>
      <c r="AX12" s="427"/>
      <c r="AY12" s="428" t="s">
        <v>137</v>
      </c>
      <c r="AZ12" s="429"/>
      <c r="BA12" s="429"/>
      <c r="BB12" s="429"/>
      <c r="BC12" s="429"/>
      <c r="BD12" s="429"/>
      <c r="BE12" s="429"/>
      <c r="BF12" s="429"/>
      <c r="BG12" s="429"/>
      <c r="BH12" s="429"/>
      <c r="BI12" s="429"/>
      <c r="BJ12" s="429"/>
      <c r="BK12" s="429"/>
      <c r="BL12" s="429"/>
      <c r="BM12" s="430"/>
      <c r="BN12" s="394">
        <v>342255</v>
      </c>
      <c r="BO12" s="395"/>
      <c r="BP12" s="395"/>
      <c r="BQ12" s="395"/>
      <c r="BR12" s="395"/>
      <c r="BS12" s="395"/>
      <c r="BT12" s="395"/>
      <c r="BU12" s="396"/>
      <c r="BV12" s="394">
        <v>0</v>
      </c>
      <c r="BW12" s="395"/>
      <c r="BX12" s="395"/>
      <c r="BY12" s="395"/>
      <c r="BZ12" s="395"/>
      <c r="CA12" s="395"/>
      <c r="CB12" s="395"/>
      <c r="CC12" s="396"/>
      <c r="CD12" s="397" t="s">
        <v>138</v>
      </c>
      <c r="CE12" s="398"/>
      <c r="CF12" s="398"/>
      <c r="CG12" s="398"/>
      <c r="CH12" s="398"/>
      <c r="CI12" s="398"/>
      <c r="CJ12" s="398"/>
      <c r="CK12" s="398"/>
      <c r="CL12" s="398"/>
      <c r="CM12" s="398"/>
      <c r="CN12" s="398"/>
      <c r="CO12" s="398"/>
      <c r="CP12" s="398"/>
      <c r="CQ12" s="398"/>
      <c r="CR12" s="398"/>
      <c r="CS12" s="399"/>
      <c r="CT12" s="434" t="s">
        <v>139</v>
      </c>
      <c r="CU12" s="435"/>
      <c r="CV12" s="435"/>
      <c r="CW12" s="435"/>
      <c r="CX12" s="435"/>
      <c r="CY12" s="435"/>
      <c r="CZ12" s="435"/>
      <c r="DA12" s="436"/>
      <c r="DB12" s="434" t="s">
        <v>139</v>
      </c>
      <c r="DC12" s="435"/>
      <c r="DD12" s="435"/>
      <c r="DE12" s="435"/>
      <c r="DF12" s="435"/>
      <c r="DG12" s="435"/>
      <c r="DH12" s="435"/>
      <c r="DI12" s="436"/>
    </row>
    <row r="13" spans="1:119" ht="18.75" customHeight="1" x14ac:dyDescent="0.2">
      <c r="A13" s="171"/>
      <c r="B13" s="457"/>
      <c r="C13" s="458"/>
      <c r="D13" s="458"/>
      <c r="E13" s="458"/>
      <c r="F13" s="458"/>
      <c r="G13" s="458"/>
      <c r="H13" s="458"/>
      <c r="I13" s="458"/>
      <c r="J13" s="458"/>
      <c r="K13" s="459"/>
      <c r="L13" s="180"/>
      <c r="M13" s="485" t="s">
        <v>140</v>
      </c>
      <c r="N13" s="486"/>
      <c r="O13" s="486"/>
      <c r="P13" s="486"/>
      <c r="Q13" s="487"/>
      <c r="R13" s="478">
        <v>28690</v>
      </c>
      <c r="S13" s="479"/>
      <c r="T13" s="479"/>
      <c r="U13" s="479"/>
      <c r="V13" s="480"/>
      <c r="W13" s="410" t="s">
        <v>141</v>
      </c>
      <c r="X13" s="411"/>
      <c r="Y13" s="411"/>
      <c r="Z13" s="411"/>
      <c r="AA13" s="411"/>
      <c r="AB13" s="401"/>
      <c r="AC13" s="445">
        <v>3132</v>
      </c>
      <c r="AD13" s="446"/>
      <c r="AE13" s="446"/>
      <c r="AF13" s="446"/>
      <c r="AG13" s="488"/>
      <c r="AH13" s="445">
        <v>3732</v>
      </c>
      <c r="AI13" s="446"/>
      <c r="AJ13" s="446"/>
      <c r="AK13" s="446"/>
      <c r="AL13" s="447"/>
      <c r="AM13" s="423" t="s">
        <v>142</v>
      </c>
      <c r="AN13" s="424"/>
      <c r="AO13" s="424"/>
      <c r="AP13" s="424"/>
      <c r="AQ13" s="424"/>
      <c r="AR13" s="424"/>
      <c r="AS13" s="424"/>
      <c r="AT13" s="425"/>
      <c r="AU13" s="426" t="s">
        <v>127</v>
      </c>
      <c r="AV13" s="427"/>
      <c r="AW13" s="427"/>
      <c r="AX13" s="427"/>
      <c r="AY13" s="428" t="s">
        <v>143</v>
      </c>
      <c r="AZ13" s="429"/>
      <c r="BA13" s="429"/>
      <c r="BB13" s="429"/>
      <c r="BC13" s="429"/>
      <c r="BD13" s="429"/>
      <c r="BE13" s="429"/>
      <c r="BF13" s="429"/>
      <c r="BG13" s="429"/>
      <c r="BH13" s="429"/>
      <c r="BI13" s="429"/>
      <c r="BJ13" s="429"/>
      <c r="BK13" s="429"/>
      <c r="BL13" s="429"/>
      <c r="BM13" s="430"/>
      <c r="BN13" s="394">
        <v>25793</v>
      </c>
      <c r="BO13" s="395"/>
      <c r="BP13" s="395"/>
      <c r="BQ13" s="395"/>
      <c r="BR13" s="395"/>
      <c r="BS13" s="395"/>
      <c r="BT13" s="395"/>
      <c r="BU13" s="396"/>
      <c r="BV13" s="394">
        <v>142103</v>
      </c>
      <c r="BW13" s="395"/>
      <c r="BX13" s="395"/>
      <c r="BY13" s="395"/>
      <c r="BZ13" s="395"/>
      <c r="CA13" s="395"/>
      <c r="CB13" s="395"/>
      <c r="CC13" s="396"/>
      <c r="CD13" s="397" t="s">
        <v>144</v>
      </c>
      <c r="CE13" s="398"/>
      <c r="CF13" s="398"/>
      <c r="CG13" s="398"/>
      <c r="CH13" s="398"/>
      <c r="CI13" s="398"/>
      <c r="CJ13" s="398"/>
      <c r="CK13" s="398"/>
      <c r="CL13" s="398"/>
      <c r="CM13" s="398"/>
      <c r="CN13" s="398"/>
      <c r="CO13" s="398"/>
      <c r="CP13" s="398"/>
      <c r="CQ13" s="398"/>
      <c r="CR13" s="398"/>
      <c r="CS13" s="399"/>
      <c r="CT13" s="391">
        <v>2.6</v>
      </c>
      <c r="CU13" s="392"/>
      <c r="CV13" s="392"/>
      <c r="CW13" s="392"/>
      <c r="CX13" s="392"/>
      <c r="CY13" s="392"/>
      <c r="CZ13" s="392"/>
      <c r="DA13" s="393"/>
      <c r="DB13" s="391">
        <v>2.9</v>
      </c>
      <c r="DC13" s="392"/>
      <c r="DD13" s="392"/>
      <c r="DE13" s="392"/>
      <c r="DF13" s="392"/>
      <c r="DG13" s="392"/>
      <c r="DH13" s="392"/>
      <c r="DI13" s="393"/>
    </row>
    <row r="14" spans="1:119" ht="18.75" customHeight="1" thickBot="1" x14ac:dyDescent="0.25">
      <c r="A14" s="171"/>
      <c r="B14" s="457"/>
      <c r="C14" s="458"/>
      <c r="D14" s="458"/>
      <c r="E14" s="458"/>
      <c r="F14" s="458"/>
      <c r="G14" s="458"/>
      <c r="H14" s="458"/>
      <c r="I14" s="458"/>
      <c r="J14" s="458"/>
      <c r="K14" s="459"/>
      <c r="L14" s="475" t="s">
        <v>145</v>
      </c>
      <c r="M14" s="476"/>
      <c r="N14" s="476"/>
      <c r="O14" s="476"/>
      <c r="P14" s="476"/>
      <c r="Q14" s="477"/>
      <c r="R14" s="478">
        <v>29190</v>
      </c>
      <c r="S14" s="479"/>
      <c r="T14" s="479"/>
      <c r="U14" s="479"/>
      <c r="V14" s="480"/>
      <c r="W14" s="384"/>
      <c r="X14" s="385"/>
      <c r="Y14" s="385"/>
      <c r="Z14" s="385"/>
      <c r="AA14" s="385"/>
      <c r="AB14" s="374"/>
      <c r="AC14" s="481">
        <v>23.2</v>
      </c>
      <c r="AD14" s="482"/>
      <c r="AE14" s="482"/>
      <c r="AF14" s="482"/>
      <c r="AG14" s="483"/>
      <c r="AH14" s="481">
        <v>25.3</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146</v>
      </c>
      <c r="CE14" s="490"/>
      <c r="CF14" s="490"/>
      <c r="CG14" s="490"/>
      <c r="CH14" s="490"/>
      <c r="CI14" s="490"/>
      <c r="CJ14" s="490"/>
      <c r="CK14" s="490"/>
      <c r="CL14" s="490"/>
      <c r="CM14" s="490"/>
      <c r="CN14" s="490"/>
      <c r="CO14" s="490"/>
      <c r="CP14" s="490"/>
      <c r="CQ14" s="490"/>
      <c r="CR14" s="490"/>
      <c r="CS14" s="491"/>
      <c r="CT14" s="492" t="s">
        <v>147</v>
      </c>
      <c r="CU14" s="493"/>
      <c r="CV14" s="493"/>
      <c r="CW14" s="493"/>
      <c r="CX14" s="493"/>
      <c r="CY14" s="493"/>
      <c r="CZ14" s="493"/>
      <c r="DA14" s="494"/>
      <c r="DB14" s="492" t="s">
        <v>139</v>
      </c>
      <c r="DC14" s="493"/>
      <c r="DD14" s="493"/>
      <c r="DE14" s="493"/>
      <c r="DF14" s="493"/>
      <c r="DG14" s="493"/>
      <c r="DH14" s="493"/>
      <c r="DI14" s="494"/>
    </row>
    <row r="15" spans="1:119" ht="18.75" customHeight="1" x14ac:dyDescent="0.2">
      <c r="A15" s="171"/>
      <c r="B15" s="457"/>
      <c r="C15" s="458"/>
      <c r="D15" s="458"/>
      <c r="E15" s="458"/>
      <c r="F15" s="458"/>
      <c r="G15" s="458"/>
      <c r="H15" s="458"/>
      <c r="I15" s="458"/>
      <c r="J15" s="458"/>
      <c r="K15" s="459"/>
      <c r="L15" s="180"/>
      <c r="M15" s="485" t="s">
        <v>148</v>
      </c>
      <c r="N15" s="486"/>
      <c r="O15" s="486"/>
      <c r="P15" s="486"/>
      <c r="Q15" s="487"/>
      <c r="R15" s="478">
        <v>29045</v>
      </c>
      <c r="S15" s="479"/>
      <c r="T15" s="479"/>
      <c r="U15" s="479"/>
      <c r="V15" s="480"/>
      <c r="W15" s="410" t="s">
        <v>149</v>
      </c>
      <c r="X15" s="411"/>
      <c r="Y15" s="411"/>
      <c r="Z15" s="411"/>
      <c r="AA15" s="411"/>
      <c r="AB15" s="401"/>
      <c r="AC15" s="445">
        <v>2849</v>
      </c>
      <c r="AD15" s="446"/>
      <c r="AE15" s="446"/>
      <c r="AF15" s="446"/>
      <c r="AG15" s="488"/>
      <c r="AH15" s="445">
        <v>3097</v>
      </c>
      <c r="AI15" s="446"/>
      <c r="AJ15" s="446"/>
      <c r="AK15" s="446"/>
      <c r="AL15" s="447"/>
      <c r="AM15" s="423"/>
      <c r="AN15" s="424"/>
      <c r="AO15" s="424"/>
      <c r="AP15" s="424"/>
      <c r="AQ15" s="424"/>
      <c r="AR15" s="424"/>
      <c r="AS15" s="424"/>
      <c r="AT15" s="425"/>
      <c r="AU15" s="426"/>
      <c r="AV15" s="427"/>
      <c r="AW15" s="427"/>
      <c r="AX15" s="427"/>
      <c r="AY15" s="354" t="s">
        <v>150</v>
      </c>
      <c r="AZ15" s="355"/>
      <c r="BA15" s="355"/>
      <c r="BB15" s="355"/>
      <c r="BC15" s="355"/>
      <c r="BD15" s="355"/>
      <c r="BE15" s="355"/>
      <c r="BF15" s="355"/>
      <c r="BG15" s="355"/>
      <c r="BH15" s="355"/>
      <c r="BI15" s="355"/>
      <c r="BJ15" s="355"/>
      <c r="BK15" s="355"/>
      <c r="BL15" s="355"/>
      <c r="BM15" s="356"/>
      <c r="BN15" s="357">
        <v>3187429</v>
      </c>
      <c r="BO15" s="358"/>
      <c r="BP15" s="358"/>
      <c r="BQ15" s="358"/>
      <c r="BR15" s="358"/>
      <c r="BS15" s="358"/>
      <c r="BT15" s="358"/>
      <c r="BU15" s="359"/>
      <c r="BV15" s="357">
        <v>3072269</v>
      </c>
      <c r="BW15" s="358"/>
      <c r="BX15" s="358"/>
      <c r="BY15" s="358"/>
      <c r="BZ15" s="358"/>
      <c r="CA15" s="358"/>
      <c r="CB15" s="358"/>
      <c r="CC15" s="359"/>
      <c r="CD15" s="495" t="s">
        <v>151</v>
      </c>
      <c r="CE15" s="496"/>
      <c r="CF15" s="496"/>
      <c r="CG15" s="496"/>
      <c r="CH15" s="496"/>
      <c r="CI15" s="496"/>
      <c r="CJ15" s="496"/>
      <c r="CK15" s="496"/>
      <c r="CL15" s="496"/>
      <c r="CM15" s="496"/>
      <c r="CN15" s="496"/>
      <c r="CO15" s="496"/>
      <c r="CP15" s="496"/>
      <c r="CQ15" s="496"/>
      <c r="CR15" s="496"/>
      <c r="CS15" s="497"/>
      <c r="CT15" s="181"/>
      <c r="CU15" s="182"/>
      <c r="CV15" s="182"/>
      <c r="CW15" s="182"/>
      <c r="CX15" s="182"/>
      <c r="CY15" s="182"/>
      <c r="CZ15" s="182"/>
      <c r="DA15" s="183"/>
      <c r="DB15" s="181"/>
      <c r="DC15" s="182"/>
      <c r="DD15" s="182"/>
      <c r="DE15" s="182"/>
      <c r="DF15" s="182"/>
      <c r="DG15" s="182"/>
      <c r="DH15" s="182"/>
      <c r="DI15" s="183"/>
    </row>
    <row r="16" spans="1:119" ht="18.75" customHeight="1" x14ac:dyDescent="0.2">
      <c r="A16" s="171"/>
      <c r="B16" s="457"/>
      <c r="C16" s="458"/>
      <c r="D16" s="458"/>
      <c r="E16" s="458"/>
      <c r="F16" s="458"/>
      <c r="G16" s="458"/>
      <c r="H16" s="458"/>
      <c r="I16" s="458"/>
      <c r="J16" s="458"/>
      <c r="K16" s="459"/>
      <c r="L16" s="475" t="s">
        <v>152</v>
      </c>
      <c r="M16" s="498"/>
      <c r="N16" s="498"/>
      <c r="O16" s="498"/>
      <c r="P16" s="498"/>
      <c r="Q16" s="499"/>
      <c r="R16" s="500" t="s">
        <v>153</v>
      </c>
      <c r="S16" s="501"/>
      <c r="T16" s="501"/>
      <c r="U16" s="501"/>
      <c r="V16" s="502"/>
      <c r="W16" s="384"/>
      <c r="X16" s="385"/>
      <c r="Y16" s="385"/>
      <c r="Z16" s="385"/>
      <c r="AA16" s="385"/>
      <c r="AB16" s="374"/>
      <c r="AC16" s="481">
        <v>21.1</v>
      </c>
      <c r="AD16" s="482"/>
      <c r="AE16" s="482"/>
      <c r="AF16" s="482"/>
      <c r="AG16" s="483"/>
      <c r="AH16" s="481">
        <v>21</v>
      </c>
      <c r="AI16" s="482"/>
      <c r="AJ16" s="482"/>
      <c r="AK16" s="482"/>
      <c r="AL16" s="484"/>
      <c r="AM16" s="423"/>
      <c r="AN16" s="424"/>
      <c r="AO16" s="424"/>
      <c r="AP16" s="424"/>
      <c r="AQ16" s="424"/>
      <c r="AR16" s="424"/>
      <c r="AS16" s="424"/>
      <c r="AT16" s="425"/>
      <c r="AU16" s="426"/>
      <c r="AV16" s="427"/>
      <c r="AW16" s="427"/>
      <c r="AX16" s="427"/>
      <c r="AY16" s="428" t="s">
        <v>154</v>
      </c>
      <c r="AZ16" s="429"/>
      <c r="BA16" s="429"/>
      <c r="BB16" s="429"/>
      <c r="BC16" s="429"/>
      <c r="BD16" s="429"/>
      <c r="BE16" s="429"/>
      <c r="BF16" s="429"/>
      <c r="BG16" s="429"/>
      <c r="BH16" s="429"/>
      <c r="BI16" s="429"/>
      <c r="BJ16" s="429"/>
      <c r="BK16" s="429"/>
      <c r="BL16" s="429"/>
      <c r="BM16" s="430"/>
      <c r="BN16" s="394">
        <v>8259777</v>
      </c>
      <c r="BO16" s="395"/>
      <c r="BP16" s="395"/>
      <c r="BQ16" s="395"/>
      <c r="BR16" s="395"/>
      <c r="BS16" s="395"/>
      <c r="BT16" s="395"/>
      <c r="BU16" s="396"/>
      <c r="BV16" s="394">
        <v>8242970</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1"/>
      <c r="B17" s="460"/>
      <c r="C17" s="461"/>
      <c r="D17" s="461"/>
      <c r="E17" s="461"/>
      <c r="F17" s="461"/>
      <c r="G17" s="461"/>
      <c r="H17" s="461"/>
      <c r="I17" s="461"/>
      <c r="J17" s="461"/>
      <c r="K17" s="462"/>
      <c r="L17" s="185"/>
      <c r="M17" s="505" t="s">
        <v>155</v>
      </c>
      <c r="N17" s="506"/>
      <c r="O17" s="506"/>
      <c r="P17" s="506"/>
      <c r="Q17" s="507"/>
      <c r="R17" s="500" t="s">
        <v>156</v>
      </c>
      <c r="S17" s="501"/>
      <c r="T17" s="501"/>
      <c r="U17" s="501"/>
      <c r="V17" s="502"/>
      <c r="W17" s="410" t="s">
        <v>157</v>
      </c>
      <c r="X17" s="411"/>
      <c r="Y17" s="411"/>
      <c r="Z17" s="411"/>
      <c r="AA17" s="411"/>
      <c r="AB17" s="401"/>
      <c r="AC17" s="445">
        <v>7532</v>
      </c>
      <c r="AD17" s="446"/>
      <c r="AE17" s="446"/>
      <c r="AF17" s="446"/>
      <c r="AG17" s="488"/>
      <c r="AH17" s="445">
        <v>7925</v>
      </c>
      <c r="AI17" s="446"/>
      <c r="AJ17" s="446"/>
      <c r="AK17" s="446"/>
      <c r="AL17" s="447"/>
      <c r="AM17" s="423"/>
      <c r="AN17" s="424"/>
      <c r="AO17" s="424"/>
      <c r="AP17" s="424"/>
      <c r="AQ17" s="424"/>
      <c r="AR17" s="424"/>
      <c r="AS17" s="424"/>
      <c r="AT17" s="425"/>
      <c r="AU17" s="426"/>
      <c r="AV17" s="427"/>
      <c r="AW17" s="427"/>
      <c r="AX17" s="427"/>
      <c r="AY17" s="428" t="s">
        <v>158</v>
      </c>
      <c r="AZ17" s="429"/>
      <c r="BA17" s="429"/>
      <c r="BB17" s="429"/>
      <c r="BC17" s="429"/>
      <c r="BD17" s="429"/>
      <c r="BE17" s="429"/>
      <c r="BF17" s="429"/>
      <c r="BG17" s="429"/>
      <c r="BH17" s="429"/>
      <c r="BI17" s="429"/>
      <c r="BJ17" s="429"/>
      <c r="BK17" s="429"/>
      <c r="BL17" s="429"/>
      <c r="BM17" s="430"/>
      <c r="BN17" s="394">
        <v>3973194</v>
      </c>
      <c r="BO17" s="395"/>
      <c r="BP17" s="395"/>
      <c r="BQ17" s="395"/>
      <c r="BR17" s="395"/>
      <c r="BS17" s="395"/>
      <c r="BT17" s="395"/>
      <c r="BU17" s="396"/>
      <c r="BV17" s="394">
        <v>3814881</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1"/>
      <c r="B18" s="516" t="s">
        <v>159</v>
      </c>
      <c r="C18" s="437"/>
      <c r="D18" s="437"/>
      <c r="E18" s="517"/>
      <c r="F18" s="517"/>
      <c r="G18" s="517"/>
      <c r="H18" s="517"/>
      <c r="I18" s="517"/>
      <c r="J18" s="517"/>
      <c r="K18" s="517"/>
      <c r="L18" s="518">
        <v>438.79</v>
      </c>
      <c r="M18" s="518"/>
      <c r="N18" s="518"/>
      <c r="O18" s="518"/>
      <c r="P18" s="518"/>
      <c r="Q18" s="518"/>
      <c r="R18" s="519"/>
      <c r="S18" s="519"/>
      <c r="T18" s="519"/>
      <c r="U18" s="519"/>
      <c r="V18" s="520"/>
      <c r="W18" s="412"/>
      <c r="X18" s="413"/>
      <c r="Y18" s="413"/>
      <c r="Z18" s="413"/>
      <c r="AA18" s="413"/>
      <c r="AB18" s="404"/>
      <c r="AC18" s="521">
        <v>55.7</v>
      </c>
      <c r="AD18" s="522"/>
      <c r="AE18" s="522"/>
      <c r="AF18" s="522"/>
      <c r="AG18" s="523"/>
      <c r="AH18" s="521">
        <v>53.7</v>
      </c>
      <c r="AI18" s="522"/>
      <c r="AJ18" s="522"/>
      <c r="AK18" s="522"/>
      <c r="AL18" s="524"/>
      <c r="AM18" s="423"/>
      <c r="AN18" s="424"/>
      <c r="AO18" s="424"/>
      <c r="AP18" s="424"/>
      <c r="AQ18" s="424"/>
      <c r="AR18" s="424"/>
      <c r="AS18" s="424"/>
      <c r="AT18" s="425"/>
      <c r="AU18" s="426"/>
      <c r="AV18" s="427"/>
      <c r="AW18" s="427"/>
      <c r="AX18" s="427"/>
      <c r="AY18" s="428" t="s">
        <v>160</v>
      </c>
      <c r="AZ18" s="429"/>
      <c r="BA18" s="429"/>
      <c r="BB18" s="429"/>
      <c r="BC18" s="429"/>
      <c r="BD18" s="429"/>
      <c r="BE18" s="429"/>
      <c r="BF18" s="429"/>
      <c r="BG18" s="429"/>
      <c r="BH18" s="429"/>
      <c r="BI18" s="429"/>
      <c r="BJ18" s="429"/>
      <c r="BK18" s="429"/>
      <c r="BL18" s="429"/>
      <c r="BM18" s="430"/>
      <c r="BN18" s="394">
        <v>8475590</v>
      </c>
      <c r="BO18" s="395"/>
      <c r="BP18" s="395"/>
      <c r="BQ18" s="395"/>
      <c r="BR18" s="395"/>
      <c r="BS18" s="395"/>
      <c r="BT18" s="395"/>
      <c r="BU18" s="396"/>
      <c r="BV18" s="394">
        <v>8473790</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1"/>
      <c r="B19" s="516" t="s">
        <v>161</v>
      </c>
      <c r="C19" s="437"/>
      <c r="D19" s="437"/>
      <c r="E19" s="517"/>
      <c r="F19" s="517"/>
      <c r="G19" s="517"/>
      <c r="H19" s="517"/>
      <c r="I19" s="517"/>
      <c r="J19" s="517"/>
      <c r="K19" s="517"/>
      <c r="L19" s="525">
        <v>65</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162</v>
      </c>
      <c r="AZ19" s="429"/>
      <c r="BA19" s="429"/>
      <c r="BB19" s="429"/>
      <c r="BC19" s="429"/>
      <c r="BD19" s="429"/>
      <c r="BE19" s="429"/>
      <c r="BF19" s="429"/>
      <c r="BG19" s="429"/>
      <c r="BH19" s="429"/>
      <c r="BI19" s="429"/>
      <c r="BJ19" s="429"/>
      <c r="BK19" s="429"/>
      <c r="BL19" s="429"/>
      <c r="BM19" s="430"/>
      <c r="BN19" s="394">
        <v>16019019</v>
      </c>
      <c r="BO19" s="395"/>
      <c r="BP19" s="395"/>
      <c r="BQ19" s="395"/>
      <c r="BR19" s="395"/>
      <c r="BS19" s="395"/>
      <c r="BT19" s="395"/>
      <c r="BU19" s="396"/>
      <c r="BV19" s="394">
        <v>16197288</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1"/>
      <c r="B20" s="516" t="s">
        <v>163</v>
      </c>
      <c r="C20" s="437"/>
      <c r="D20" s="437"/>
      <c r="E20" s="517"/>
      <c r="F20" s="517"/>
      <c r="G20" s="517"/>
      <c r="H20" s="517"/>
      <c r="I20" s="517"/>
      <c r="J20" s="517"/>
      <c r="K20" s="517"/>
      <c r="L20" s="525">
        <v>11783</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1"/>
      <c r="B21" s="534" t="s">
        <v>164</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1"/>
      <c r="B22" s="564" t="s">
        <v>165</v>
      </c>
      <c r="C22" s="538"/>
      <c r="D22" s="539"/>
      <c r="E22" s="406" t="s">
        <v>1</v>
      </c>
      <c r="F22" s="411"/>
      <c r="G22" s="411"/>
      <c r="H22" s="411"/>
      <c r="I22" s="411"/>
      <c r="J22" s="411"/>
      <c r="K22" s="401"/>
      <c r="L22" s="406" t="s">
        <v>166</v>
      </c>
      <c r="M22" s="411"/>
      <c r="N22" s="411"/>
      <c r="O22" s="411"/>
      <c r="P22" s="401"/>
      <c r="Q22" s="569" t="s">
        <v>167</v>
      </c>
      <c r="R22" s="570"/>
      <c r="S22" s="570"/>
      <c r="T22" s="570"/>
      <c r="U22" s="570"/>
      <c r="V22" s="571"/>
      <c r="W22" s="537" t="s">
        <v>168</v>
      </c>
      <c r="X22" s="538"/>
      <c r="Y22" s="539"/>
      <c r="Z22" s="406" t="s">
        <v>1</v>
      </c>
      <c r="AA22" s="411"/>
      <c r="AB22" s="411"/>
      <c r="AC22" s="411"/>
      <c r="AD22" s="411"/>
      <c r="AE22" s="411"/>
      <c r="AF22" s="411"/>
      <c r="AG22" s="401"/>
      <c r="AH22" s="575" t="s">
        <v>169</v>
      </c>
      <c r="AI22" s="411"/>
      <c r="AJ22" s="411"/>
      <c r="AK22" s="411"/>
      <c r="AL22" s="401"/>
      <c r="AM22" s="575" t="s">
        <v>170</v>
      </c>
      <c r="AN22" s="576"/>
      <c r="AO22" s="576"/>
      <c r="AP22" s="576"/>
      <c r="AQ22" s="576"/>
      <c r="AR22" s="577"/>
      <c r="AS22" s="569" t="s">
        <v>167</v>
      </c>
      <c r="AT22" s="570"/>
      <c r="AU22" s="570"/>
      <c r="AV22" s="570"/>
      <c r="AW22" s="570"/>
      <c r="AX22" s="581"/>
      <c r="AY22" s="354" t="s">
        <v>171</v>
      </c>
      <c r="AZ22" s="355"/>
      <c r="BA22" s="355"/>
      <c r="BB22" s="355"/>
      <c r="BC22" s="355"/>
      <c r="BD22" s="355"/>
      <c r="BE22" s="355"/>
      <c r="BF22" s="355"/>
      <c r="BG22" s="355"/>
      <c r="BH22" s="355"/>
      <c r="BI22" s="355"/>
      <c r="BJ22" s="355"/>
      <c r="BK22" s="355"/>
      <c r="BL22" s="355"/>
      <c r="BM22" s="356"/>
      <c r="BN22" s="357">
        <v>12269098</v>
      </c>
      <c r="BO22" s="358"/>
      <c r="BP22" s="358"/>
      <c r="BQ22" s="358"/>
      <c r="BR22" s="358"/>
      <c r="BS22" s="358"/>
      <c r="BT22" s="358"/>
      <c r="BU22" s="359"/>
      <c r="BV22" s="357">
        <v>12665079</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1"/>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172</v>
      </c>
      <c r="AZ23" s="429"/>
      <c r="BA23" s="429"/>
      <c r="BB23" s="429"/>
      <c r="BC23" s="429"/>
      <c r="BD23" s="429"/>
      <c r="BE23" s="429"/>
      <c r="BF23" s="429"/>
      <c r="BG23" s="429"/>
      <c r="BH23" s="429"/>
      <c r="BI23" s="429"/>
      <c r="BJ23" s="429"/>
      <c r="BK23" s="429"/>
      <c r="BL23" s="429"/>
      <c r="BM23" s="430"/>
      <c r="BN23" s="394">
        <v>10234736</v>
      </c>
      <c r="BO23" s="395"/>
      <c r="BP23" s="395"/>
      <c r="BQ23" s="395"/>
      <c r="BR23" s="395"/>
      <c r="BS23" s="395"/>
      <c r="BT23" s="395"/>
      <c r="BU23" s="396"/>
      <c r="BV23" s="394">
        <v>10726628</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1"/>
      <c r="B24" s="565"/>
      <c r="C24" s="541"/>
      <c r="D24" s="542"/>
      <c r="E24" s="444" t="s">
        <v>173</v>
      </c>
      <c r="F24" s="424"/>
      <c r="G24" s="424"/>
      <c r="H24" s="424"/>
      <c r="I24" s="424"/>
      <c r="J24" s="424"/>
      <c r="K24" s="425"/>
      <c r="L24" s="445">
        <v>1</v>
      </c>
      <c r="M24" s="446"/>
      <c r="N24" s="446"/>
      <c r="O24" s="446"/>
      <c r="P24" s="488"/>
      <c r="Q24" s="445">
        <v>8400</v>
      </c>
      <c r="R24" s="446"/>
      <c r="S24" s="446"/>
      <c r="T24" s="446"/>
      <c r="U24" s="446"/>
      <c r="V24" s="488"/>
      <c r="W24" s="540"/>
      <c r="X24" s="541"/>
      <c r="Y24" s="542"/>
      <c r="Z24" s="444" t="s">
        <v>174</v>
      </c>
      <c r="AA24" s="424"/>
      <c r="AB24" s="424"/>
      <c r="AC24" s="424"/>
      <c r="AD24" s="424"/>
      <c r="AE24" s="424"/>
      <c r="AF24" s="424"/>
      <c r="AG24" s="425"/>
      <c r="AH24" s="445">
        <v>327</v>
      </c>
      <c r="AI24" s="446"/>
      <c r="AJ24" s="446"/>
      <c r="AK24" s="446"/>
      <c r="AL24" s="488"/>
      <c r="AM24" s="445">
        <v>1030377</v>
      </c>
      <c r="AN24" s="446"/>
      <c r="AO24" s="446"/>
      <c r="AP24" s="446"/>
      <c r="AQ24" s="446"/>
      <c r="AR24" s="488"/>
      <c r="AS24" s="445">
        <v>3151</v>
      </c>
      <c r="AT24" s="446"/>
      <c r="AU24" s="446"/>
      <c r="AV24" s="446"/>
      <c r="AW24" s="446"/>
      <c r="AX24" s="447"/>
      <c r="AY24" s="510" t="s">
        <v>175</v>
      </c>
      <c r="AZ24" s="511"/>
      <c r="BA24" s="511"/>
      <c r="BB24" s="511"/>
      <c r="BC24" s="511"/>
      <c r="BD24" s="511"/>
      <c r="BE24" s="511"/>
      <c r="BF24" s="511"/>
      <c r="BG24" s="511"/>
      <c r="BH24" s="511"/>
      <c r="BI24" s="511"/>
      <c r="BJ24" s="511"/>
      <c r="BK24" s="511"/>
      <c r="BL24" s="511"/>
      <c r="BM24" s="512"/>
      <c r="BN24" s="394">
        <v>7220313</v>
      </c>
      <c r="BO24" s="395"/>
      <c r="BP24" s="395"/>
      <c r="BQ24" s="395"/>
      <c r="BR24" s="395"/>
      <c r="BS24" s="395"/>
      <c r="BT24" s="395"/>
      <c r="BU24" s="396"/>
      <c r="BV24" s="394">
        <v>7234401</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1"/>
      <c r="B25" s="565"/>
      <c r="C25" s="541"/>
      <c r="D25" s="542"/>
      <c r="E25" s="444" t="s">
        <v>176</v>
      </c>
      <c r="F25" s="424"/>
      <c r="G25" s="424"/>
      <c r="H25" s="424"/>
      <c r="I25" s="424"/>
      <c r="J25" s="424"/>
      <c r="K25" s="425"/>
      <c r="L25" s="445">
        <v>1</v>
      </c>
      <c r="M25" s="446"/>
      <c r="N25" s="446"/>
      <c r="O25" s="446"/>
      <c r="P25" s="488"/>
      <c r="Q25" s="445">
        <v>6700</v>
      </c>
      <c r="R25" s="446"/>
      <c r="S25" s="446"/>
      <c r="T25" s="446"/>
      <c r="U25" s="446"/>
      <c r="V25" s="488"/>
      <c r="W25" s="540"/>
      <c r="X25" s="541"/>
      <c r="Y25" s="542"/>
      <c r="Z25" s="444" t="s">
        <v>177</v>
      </c>
      <c r="AA25" s="424"/>
      <c r="AB25" s="424"/>
      <c r="AC25" s="424"/>
      <c r="AD25" s="424"/>
      <c r="AE25" s="424"/>
      <c r="AF25" s="424"/>
      <c r="AG25" s="425"/>
      <c r="AH25" s="445">
        <v>46</v>
      </c>
      <c r="AI25" s="446"/>
      <c r="AJ25" s="446"/>
      <c r="AK25" s="446"/>
      <c r="AL25" s="488"/>
      <c r="AM25" s="445">
        <v>145958</v>
      </c>
      <c r="AN25" s="446"/>
      <c r="AO25" s="446"/>
      <c r="AP25" s="446"/>
      <c r="AQ25" s="446"/>
      <c r="AR25" s="488"/>
      <c r="AS25" s="445">
        <v>3173</v>
      </c>
      <c r="AT25" s="446"/>
      <c r="AU25" s="446"/>
      <c r="AV25" s="446"/>
      <c r="AW25" s="446"/>
      <c r="AX25" s="447"/>
      <c r="AY25" s="354" t="s">
        <v>178</v>
      </c>
      <c r="AZ25" s="355"/>
      <c r="BA25" s="355"/>
      <c r="BB25" s="355"/>
      <c r="BC25" s="355"/>
      <c r="BD25" s="355"/>
      <c r="BE25" s="355"/>
      <c r="BF25" s="355"/>
      <c r="BG25" s="355"/>
      <c r="BH25" s="355"/>
      <c r="BI25" s="355"/>
      <c r="BJ25" s="355"/>
      <c r="BK25" s="355"/>
      <c r="BL25" s="355"/>
      <c r="BM25" s="356"/>
      <c r="BN25" s="357">
        <v>746500</v>
      </c>
      <c r="BO25" s="358"/>
      <c r="BP25" s="358"/>
      <c r="BQ25" s="358"/>
      <c r="BR25" s="358"/>
      <c r="BS25" s="358"/>
      <c r="BT25" s="358"/>
      <c r="BU25" s="359"/>
      <c r="BV25" s="357">
        <v>846731</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1"/>
      <c r="B26" s="565"/>
      <c r="C26" s="541"/>
      <c r="D26" s="542"/>
      <c r="E26" s="444" t="s">
        <v>179</v>
      </c>
      <c r="F26" s="424"/>
      <c r="G26" s="424"/>
      <c r="H26" s="424"/>
      <c r="I26" s="424"/>
      <c r="J26" s="424"/>
      <c r="K26" s="425"/>
      <c r="L26" s="445">
        <v>1</v>
      </c>
      <c r="M26" s="446"/>
      <c r="N26" s="446"/>
      <c r="O26" s="446"/>
      <c r="P26" s="488"/>
      <c r="Q26" s="445">
        <v>6070</v>
      </c>
      <c r="R26" s="446"/>
      <c r="S26" s="446"/>
      <c r="T26" s="446"/>
      <c r="U26" s="446"/>
      <c r="V26" s="488"/>
      <c r="W26" s="540"/>
      <c r="X26" s="541"/>
      <c r="Y26" s="542"/>
      <c r="Z26" s="444" t="s">
        <v>180</v>
      </c>
      <c r="AA26" s="546"/>
      <c r="AB26" s="546"/>
      <c r="AC26" s="546"/>
      <c r="AD26" s="546"/>
      <c r="AE26" s="546"/>
      <c r="AF26" s="546"/>
      <c r="AG26" s="547"/>
      <c r="AH26" s="445">
        <v>5</v>
      </c>
      <c r="AI26" s="446"/>
      <c r="AJ26" s="446"/>
      <c r="AK26" s="446"/>
      <c r="AL26" s="488"/>
      <c r="AM26" s="445">
        <v>18820</v>
      </c>
      <c r="AN26" s="446"/>
      <c r="AO26" s="446"/>
      <c r="AP26" s="446"/>
      <c r="AQ26" s="446"/>
      <c r="AR26" s="488"/>
      <c r="AS26" s="445">
        <v>3764</v>
      </c>
      <c r="AT26" s="446"/>
      <c r="AU26" s="446"/>
      <c r="AV26" s="446"/>
      <c r="AW26" s="446"/>
      <c r="AX26" s="447"/>
      <c r="AY26" s="397" t="s">
        <v>181</v>
      </c>
      <c r="AZ26" s="398"/>
      <c r="BA26" s="398"/>
      <c r="BB26" s="398"/>
      <c r="BC26" s="398"/>
      <c r="BD26" s="398"/>
      <c r="BE26" s="398"/>
      <c r="BF26" s="398"/>
      <c r="BG26" s="398"/>
      <c r="BH26" s="398"/>
      <c r="BI26" s="398"/>
      <c r="BJ26" s="398"/>
      <c r="BK26" s="398"/>
      <c r="BL26" s="398"/>
      <c r="BM26" s="399"/>
      <c r="BN26" s="394" t="s">
        <v>139</v>
      </c>
      <c r="BO26" s="395"/>
      <c r="BP26" s="395"/>
      <c r="BQ26" s="395"/>
      <c r="BR26" s="395"/>
      <c r="BS26" s="395"/>
      <c r="BT26" s="395"/>
      <c r="BU26" s="396"/>
      <c r="BV26" s="394" t="s">
        <v>139</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1"/>
      <c r="B27" s="565"/>
      <c r="C27" s="541"/>
      <c r="D27" s="542"/>
      <c r="E27" s="444" t="s">
        <v>182</v>
      </c>
      <c r="F27" s="424"/>
      <c r="G27" s="424"/>
      <c r="H27" s="424"/>
      <c r="I27" s="424"/>
      <c r="J27" s="424"/>
      <c r="K27" s="425"/>
      <c r="L27" s="445">
        <v>1</v>
      </c>
      <c r="M27" s="446"/>
      <c r="N27" s="446"/>
      <c r="O27" s="446"/>
      <c r="P27" s="488"/>
      <c r="Q27" s="445">
        <v>4240</v>
      </c>
      <c r="R27" s="446"/>
      <c r="S27" s="446"/>
      <c r="T27" s="446"/>
      <c r="U27" s="446"/>
      <c r="V27" s="488"/>
      <c r="W27" s="540"/>
      <c r="X27" s="541"/>
      <c r="Y27" s="542"/>
      <c r="Z27" s="444" t="s">
        <v>183</v>
      </c>
      <c r="AA27" s="424"/>
      <c r="AB27" s="424"/>
      <c r="AC27" s="424"/>
      <c r="AD27" s="424"/>
      <c r="AE27" s="424"/>
      <c r="AF27" s="424"/>
      <c r="AG27" s="425"/>
      <c r="AH27" s="445">
        <v>3</v>
      </c>
      <c r="AI27" s="446"/>
      <c r="AJ27" s="446"/>
      <c r="AK27" s="446"/>
      <c r="AL27" s="488"/>
      <c r="AM27" s="445">
        <v>11277</v>
      </c>
      <c r="AN27" s="446"/>
      <c r="AO27" s="446"/>
      <c r="AP27" s="446"/>
      <c r="AQ27" s="446"/>
      <c r="AR27" s="488"/>
      <c r="AS27" s="445">
        <v>3759</v>
      </c>
      <c r="AT27" s="446"/>
      <c r="AU27" s="446"/>
      <c r="AV27" s="446"/>
      <c r="AW27" s="446"/>
      <c r="AX27" s="447"/>
      <c r="AY27" s="489" t="s">
        <v>184</v>
      </c>
      <c r="AZ27" s="490"/>
      <c r="BA27" s="490"/>
      <c r="BB27" s="490"/>
      <c r="BC27" s="490"/>
      <c r="BD27" s="490"/>
      <c r="BE27" s="490"/>
      <c r="BF27" s="490"/>
      <c r="BG27" s="490"/>
      <c r="BH27" s="490"/>
      <c r="BI27" s="490"/>
      <c r="BJ27" s="490"/>
      <c r="BK27" s="490"/>
      <c r="BL27" s="490"/>
      <c r="BM27" s="491"/>
      <c r="BN27" s="513" t="s">
        <v>130</v>
      </c>
      <c r="BO27" s="514"/>
      <c r="BP27" s="514"/>
      <c r="BQ27" s="514"/>
      <c r="BR27" s="514"/>
      <c r="BS27" s="514"/>
      <c r="BT27" s="514"/>
      <c r="BU27" s="515"/>
      <c r="BV27" s="513" t="s">
        <v>130</v>
      </c>
      <c r="BW27" s="514"/>
      <c r="BX27" s="514"/>
      <c r="BY27" s="514"/>
      <c r="BZ27" s="514"/>
      <c r="CA27" s="514"/>
      <c r="CB27" s="514"/>
      <c r="CC27" s="515"/>
      <c r="CD27" s="186"/>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1"/>
      <c r="B28" s="565"/>
      <c r="C28" s="541"/>
      <c r="D28" s="542"/>
      <c r="E28" s="444" t="s">
        <v>185</v>
      </c>
      <c r="F28" s="424"/>
      <c r="G28" s="424"/>
      <c r="H28" s="424"/>
      <c r="I28" s="424"/>
      <c r="J28" s="424"/>
      <c r="K28" s="425"/>
      <c r="L28" s="445">
        <v>1</v>
      </c>
      <c r="M28" s="446"/>
      <c r="N28" s="446"/>
      <c r="O28" s="446"/>
      <c r="P28" s="488"/>
      <c r="Q28" s="445">
        <v>3610</v>
      </c>
      <c r="R28" s="446"/>
      <c r="S28" s="446"/>
      <c r="T28" s="446"/>
      <c r="U28" s="446"/>
      <c r="V28" s="488"/>
      <c r="W28" s="540"/>
      <c r="X28" s="541"/>
      <c r="Y28" s="542"/>
      <c r="Z28" s="444" t="s">
        <v>186</v>
      </c>
      <c r="AA28" s="424"/>
      <c r="AB28" s="424"/>
      <c r="AC28" s="424"/>
      <c r="AD28" s="424"/>
      <c r="AE28" s="424"/>
      <c r="AF28" s="424"/>
      <c r="AG28" s="425"/>
      <c r="AH28" s="445" t="s">
        <v>187</v>
      </c>
      <c r="AI28" s="446"/>
      <c r="AJ28" s="446"/>
      <c r="AK28" s="446"/>
      <c r="AL28" s="488"/>
      <c r="AM28" s="445" t="s">
        <v>139</v>
      </c>
      <c r="AN28" s="446"/>
      <c r="AO28" s="446"/>
      <c r="AP28" s="446"/>
      <c r="AQ28" s="446"/>
      <c r="AR28" s="488"/>
      <c r="AS28" s="445" t="s">
        <v>139</v>
      </c>
      <c r="AT28" s="446"/>
      <c r="AU28" s="446"/>
      <c r="AV28" s="446"/>
      <c r="AW28" s="446"/>
      <c r="AX28" s="447"/>
      <c r="AY28" s="548" t="s">
        <v>188</v>
      </c>
      <c r="AZ28" s="549"/>
      <c r="BA28" s="549"/>
      <c r="BB28" s="550"/>
      <c r="BC28" s="354" t="s">
        <v>50</v>
      </c>
      <c r="BD28" s="355"/>
      <c r="BE28" s="355"/>
      <c r="BF28" s="355"/>
      <c r="BG28" s="355"/>
      <c r="BH28" s="355"/>
      <c r="BI28" s="355"/>
      <c r="BJ28" s="355"/>
      <c r="BK28" s="355"/>
      <c r="BL28" s="355"/>
      <c r="BM28" s="356"/>
      <c r="BN28" s="357">
        <v>926821</v>
      </c>
      <c r="BO28" s="358"/>
      <c r="BP28" s="358"/>
      <c r="BQ28" s="358"/>
      <c r="BR28" s="358"/>
      <c r="BS28" s="358"/>
      <c r="BT28" s="358"/>
      <c r="BU28" s="359"/>
      <c r="BV28" s="357">
        <v>912455</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1"/>
      <c r="B29" s="565"/>
      <c r="C29" s="541"/>
      <c r="D29" s="542"/>
      <c r="E29" s="444" t="s">
        <v>189</v>
      </c>
      <c r="F29" s="424"/>
      <c r="G29" s="424"/>
      <c r="H29" s="424"/>
      <c r="I29" s="424"/>
      <c r="J29" s="424"/>
      <c r="K29" s="425"/>
      <c r="L29" s="445">
        <v>16</v>
      </c>
      <c r="M29" s="446"/>
      <c r="N29" s="446"/>
      <c r="O29" s="446"/>
      <c r="P29" s="488"/>
      <c r="Q29" s="445">
        <v>3490</v>
      </c>
      <c r="R29" s="446"/>
      <c r="S29" s="446"/>
      <c r="T29" s="446"/>
      <c r="U29" s="446"/>
      <c r="V29" s="488"/>
      <c r="W29" s="543"/>
      <c r="X29" s="544"/>
      <c r="Y29" s="545"/>
      <c r="Z29" s="444" t="s">
        <v>190</v>
      </c>
      <c r="AA29" s="424"/>
      <c r="AB29" s="424"/>
      <c r="AC29" s="424"/>
      <c r="AD29" s="424"/>
      <c r="AE29" s="424"/>
      <c r="AF29" s="424"/>
      <c r="AG29" s="425"/>
      <c r="AH29" s="445">
        <v>330</v>
      </c>
      <c r="AI29" s="446"/>
      <c r="AJ29" s="446"/>
      <c r="AK29" s="446"/>
      <c r="AL29" s="488"/>
      <c r="AM29" s="445">
        <v>1041654</v>
      </c>
      <c r="AN29" s="446"/>
      <c r="AO29" s="446"/>
      <c r="AP29" s="446"/>
      <c r="AQ29" s="446"/>
      <c r="AR29" s="488"/>
      <c r="AS29" s="445">
        <v>3157</v>
      </c>
      <c r="AT29" s="446"/>
      <c r="AU29" s="446"/>
      <c r="AV29" s="446"/>
      <c r="AW29" s="446"/>
      <c r="AX29" s="447"/>
      <c r="AY29" s="551"/>
      <c r="AZ29" s="552"/>
      <c r="BA29" s="552"/>
      <c r="BB29" s="553"/>
      <c r="BC29" s="428" t="s">
        <v>191</v>
      </c>
      <c r="BD29" s="429"/>
      <c r="BE29" s="429"/>
      <c r="BF29" s="429"/>
      <c r="BG29" s="429"/>
      <c r="BH29" s="429"/>
      <c r="BI29" s="429"/>
      <c r="BJ29" s="429"/>
      <c r="BK29" s="429"/>
      <c r="BL29" s="429"/>
      <c r="BM29" s="430"/>
      <c r="BN29" s="394">
        <v>1263845</v>
      </c>
      <c r="BO29" s="395"/>
      <c r="BP29" s="395"/>
      <c r="BQ29" s="395"/>
      <c r="BR29" s="395"/>
      <c r="BS29" s="395"/>
      <c r="BT29" s="395"/>
      <c r="BU29" s="396"/>
      <c r="BV29" s="394">
        <v>1212966</v>
      </c>
      <c r="BW29" s="395"/>
      <c r="BX29" s="395"/>
      <c r="BY29" s="395"/>
      <c r="BZ29" s="395"/>
      <c r="CA29" s="395"/>
      <c r="CB29" s="395"/>
      <c r="CC29" s="396"/>
      <c r="CD29" s="186"/>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1"/>
      <c r="B30" s="566"/>
      <c r="C30" s="567"/>
      <c r="D30" s="568"/>
      <c r="E30" s="448"/>
      <c r="F30" s="449"/>
      <c r="G30" s="449"/>
      <c r="H30" s="449"/>
      <c r="I30" s="449"/>
      <c r="J30" s="449"/>
      <c r="K30" s="450"/>
      <c r="L30" s="558"/>
      <c r="M30" s="559"/>
      <c r="N30" s="559"/>
      <c r="O30" s="559"/>
      <c r="P30" s="560"/>
      <c r="Q30" s="558"/>
      <c r="R30" s="559"/>
      <c r="S30" s="559"/>
      <c r="T30" s="559"/>
      <c r="U30" s="559"/>
      <c r="V30" s="560"/>
      <c r="W30" s="561" t="s">
        <v>192</v>
      </c>
      <c r="X30" s="562"/>
      <c r="Y30" s="562"/>
      <c r="Z30" s="562"/>
      <c r="AA30" s="562"/>
      <c r="AB30" s="562"/>
      <c r="AC30" s="562"/>
      <c r="AD30" s="562"/>
      <c r="AE30" s="562"/>
      <c r="AF30" s="562"/>
      <c r="AG30" s="563"/>
      <c r="AH30" s="521">
        <v>96.9</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52</v>
      </c>
      <c r="BD30" s="511"/>
      <c r="BE30" s="511"/>
      <c r="BF30" s="511"/>
      <c r="BG30" s="511"/>
      <c r="BH30" s="511"/>
      <c r="BI30" s="511"/>
      <c r="BJ30" s="511"/>
      <c r="BK30" s="511"/>
      <c r="BL30" s="511"/>
      <c r="BM30" s="512"/>
      <c r="BN30" s="513">
        <v>7368314</v>
      </c>
      <c r="BO30" s="514"/>
      <c r="BP30" s="514"/>
      <c r="BQ30" s="514"/>
      <c r="BR30" s="514"/>
      <c r="BS30" s="514"/>
      <c r="BT30" s="514"/>
      <c r="BU30" s="515"/>
      <c r="BV30" s="513">
        <v>6256534</v>
      </c>
      <c r="BW30" s="514"/>
      <c r="BX30" s="514"/>
      <c r="BY30" s="514"/>
      <c r="BZ30" s="514"/>
      <c r="CA30" s="514"/>
      <c r="CB30" s="514"/>
      <c r="CC30" s="515"/>
      <c r="CD30" s="187"/>
      <c r="CE30" s="188"/>
      <c r="CF30" s="188"/>
      <c r="CG30" s="188"/>
      <c r="CH30" s="188"/>
      <c r="CI30" s="188"/>
      <c r="CJ30" s="188"/>
      <c r="CK30" s="188"/>
      <c r="CL30" s="188"/>
      <c r="CM30" s="188"/>
      <c r="CN30" s="188"/>
      <c r="CO30" s="188"/>
      <c r="CP30" s="188"/>
      <c r="CQ30" s="188"/>
      <c r="CR30" s="188"/>
      <c r="CS30" s="189"/>
      <c r="CT30" s="190"/>
      <c r="CU30" s="191"/>
      <c r="CV30" s="191"/>
      <c r="CW30" s="191"/>
      <c r="CX30" s="191"/>
      <c r="CY30" s="191"/>
      <c r="CZ30" s="191"/>
      <c r="DA30" s="192"/>
      <c r="DB30" s="190"/>
      <c r="DC30" s="191"/>
      <c r="DD30" s="191"/>
      <c r="DE30" s="191"/>
      <c r="DF30" s="191"/>
      <c r="DG30" s="191"/>
      <c r="DH30" s="191"/>
      <c r="DI30" s="192"/>
    </row>
    <row r="31" spans="1:113" ht="13.5" customHeight="1" x14ac:dyDescent="0.2">
      <c r="A31" s="171"/>
      <c r="B31" s="193"/>
      <c r="DI31" s="194"/>
    </row>
    <row r="32" spans="1:113" ht="13.5" customHeight="1" x14ac:dyDescent="0.2">
      <c r="A32" s="171"/>
      <c r="B32" s="195"/>
      <c r="C32" s="557" t="s">
        <v>193</v>
      </c>
      <c r="D32" s="557"/>
      <c r="E32" s="557"/>
      <c r="F32" s="557"/>
      <c r="G32" s="557"/>
      <c r="H32" s="557"/>
      <c r="I32" s="557"/>
      <c r="J32" s="557"/>
      <c r="K32" s="557"/>
      <c r="L32" s="557"/>
      <c r="M32" s="557"/>
      <c r="N32" s="557"/>
      <c r="O32" s="557"/>
      <c r="P32" s="557"/>
      <c r="Q32" s="557"/>
      <c r="R32" s="557"/>
      <c r="S32" s="557"/>
      <c r="U32" s="398" t="s">
        <v>194</v>
      </c>
      <c r="V32" s="398"/>
      <c r="W32" s="398"/>
      <c r="X32" s="398"/>
      <c r="Y32" s="398"/>
      <c r="Z32" s="398"/>
      <c r="AA32" s="398"/>
      <c r="AB32" s="398"/>
      <c r="AC32" s="398"/>
      <c r="AD32" s="398"/>
      <c r="AE32" s="398"/>
      <c r="AF32" s="398"/>
      <c r="AG32" s="398"/>
      <c r="AH32" s="398"/>
      <c r="AI32" s="398"/>
      <c r="AJ32" s="398"/>
      <c r="AK32" s="398"/>
      <c r="AM32" s="398" t="s">
        <v>195</v>
      </c>
      <c r="AN32" s="398"/>
      <c r="AO32" s="398"/>
      <c r="AP32" s="398"/>
      <c r="AQ32" s="398"/>
      <c r="AR32" s="398"/>
      <c r="AS32" s="398"/>
      <c r="AT32" s="398"/>
      <c r="AU32" s="398"/>
      <c r="AV32" s="398"/>
      <c r="AW32" s="398"/>
      <c r="AX32" s="398"/>
      <c r="AY32" s="398"/>
      <c r="AZ32" s="398"/>
      <c r="BA32" s="398"/>
      <c r="BB32" s="398"/>
      <c r="BC32" s="398"/>
      <c r="BE32" s="398" t="s">
        <v>196</v>
      </c>
      <c r="BF32" s="398"/>
      <c r="BG32" s="398"/>
      <c r="BH32" s="398"/>
      <c r="BI32" s="398"/>
      <c r="BJ32" s="398"/>
      <c r="BK32" s="398"/>
      <c r="BL32" s="398"/>
      <c r="BM32" s="398"/>
      <c r="BN32" s="398"/>
      <c r="BO32" s="398"/>
      <c r="BP32" s="398"/>
      <c r="BQ32" s="398"/>
      <c r="BR32" s="398"/>
      <c r="BS32" s="398"/>
      <c r="BT32" s="398"/>
      <c r="BU32" s="398"/>
      <c r="BW32" s="398" t="s">
        <v>197</v>
      </c>
      <c r="BX32" s="398"/>
      <c r="BY32" s="398"/>
      <c r="BZ32" s="398"/>
      <c r="CA32" s="398"/>
      <c r="CB32" s="398"/>
      <c r="CC32" s="398"/>
      <c r="CD32" s="398"/>
      <c r="CE32" s="398"/>
      <c r="CF32" s="398"/>
      <c r="CG32" s="398"/>
      <c r="CH32" s="398"/>
      <c r="CI32" s="398"/>
      <c r="CJ32" s="398"/>
      <c r="CK32" s="398"/>
      <c r="CL32" s="398"/>
      <c r="CM32" s="398"/>
      <c r="CO32" s="398" t="s">
        <v>198</v>
      </c>
      <c r="CP32" s="398"/>
      <c r="CQ32" s="398"/>
      <c r="CR32" s="398"/>
      <c r="CS32" s="398"/>
      <c r="CT32" s="398"/>
      <c r="CU32" s="398"/>
      <c r="CV32" s="398"/>
      <c r="CW32" s="398"/>
      <c r="CX32" s="398"/>
      <c r="CY32" s="398"/>
      <c r="CZ32" s="398"/>
      <c r="DA32" s="398"/>
      <c r="DB32" s="398"/>
      <c r="DC32" s="398"/>
      <c r="DD32" s="398"/>
      <c r="DE32" s="398"/>
      <c r="DI32" s="194"/>
    </row>
    <row r="33" spans="1:113" ht="13.5" customHeight="1" x14ac:dyDescent="0.2">
      <c r="A33" s="171"/>
      <c r="B33" s="195"/>
      <c r="C33" s="418" t="s">
        <v>199</v>
      </c>
      <c r="D33" s="418"/>
      <c r="E33" s="383" t="s">
        <v>200</v>
      </c>
      <c r="F33" s="383"/>
      <c r="G33" s="383"/>
      <c r="H33" s="383"/>
      <c r="I33" s="383"/>
      <c r="J33" s="383"/>
      <c r="K33" s="383"/>
      <c r="L33" s="383"/>
      <c r="M33" s="383"/>
      <c r="N33" s="383"/>
      <c r="O33" s="383"/>
      <c r="P33" s="383"/>
      <c r="Q33" s="383"/>
      <c r="R33" s="383"/>
      <c r="S33" s="383"/>
      <c r="T33" s="196"/>
      <c r="U33" s="418" t="s">
        <v>201</v>
      </c>
      <c r="V33" s="418"/>
      <c r="W33" s="383" t="s">
        <v>200</v>
      </c>
      <c r="X33" s="383"/>
      <c r="Y33" s="383"/>
      <c r="Z33" s="383"/>
      <c r="AA33" s="383"/>
      <c r="AB33" s="383"/>
      <c r="AC33" s="383"/>
      <c r="AD33" s="383"/>
      <c r="AE33" s="383"/>
      <c r="AF33" s="383"/>
      <c r="AG33" s="383"/>
      <c r="AH33" s="383"/>
      <c r="AI33" s="383"/>
      <c r="AJ33" s="383"/>
      <c r="AK33" s="383"/>
      <c r="AL33" s="196"/>
      <c r="AM33" s="418" t="s">
        <v>202</v>
      </c>
      <c r="AN33" s="418"/>
      <c r="AO33" s="383" t="s">
        <v>200</v>
      </c>
      <c r="AP33" s="383"/>
      <c r="AQ33" s="383"/>
      <c r="AR33" s="383"/>
      <c r="AS33" s="383"/>
      <c r="AT33" s="383"/>
      <c r="AU33" s="383"/>
      <c r="AV33" s="383"/>
      <c r="AW33" s="383"/>
      <c r="AX33" s="383"/>
      <c r="AY33" s="383"/>
      <c r="AZ33" s="383"/>
      <c r="BA33" s="383"/>
      <c r="BB33" s="383"/>
      <c r="BC33" s="383"/>
      <c r="BD33" s="197"/>
      <c r="BE33" s="383" t="s">
        <v>203</v>
      </c>
      <c r="BF33" s="383"/>
      <c r="BG33" s="383" t="s">
        <v>204</v>
      </c>
      <c r="BH33" s="383"/>
      <c r="BI33" s="383"/>
      <c r="BJ33" s="383"/>
      <c r="BK33" s="383"/>
      <c r="BL33" s="383"/>
      <c r="BM33" s="383"/>
      <c r="BN33" s="383"/>
      <c r="BO33" s="383"/>
      <c r="BP33" s="383"/>
      <c r="BQ33" s="383"/>
      <c r="BR33" s="383"/>
      <c r="BS33" s="383"/>
      <c r="BT33" s="383"/>
      <c r="BU33" s="383"/>
      <c r="BV33" s="197"/>
      <c r="BW33" s="418" t="s">
        <v>203</v>
      </c>
      <c r="BX33" s="418"/>
      <c r="BY33" s="383" t="s">
        <v>205</v>
      </c>
      <c r="BZ33" s="383"/>
      <c r="CA33" s="383"/>
      <c r="CB33" s="383"/>
      <c r="CC33" s="383"/>
      <c r="CD33" s="383"/>
      <c r="CE33" s="383"/>
      <c r="CF33" s="383"/>
      <c r="CG33" s="383"/>
      <c r="CH33" s="383"/>
      <c r="CI33" s="383"/>
      <c r="CJ33" s="383"/>
      <c r="CK33" s="383"/>
      <c r="CL33" s="383"/>
      <c r="CM33" s="383"/>
      <c r="CN33" s="196"/>
      <c r="CO33" s="418" t="s">
        <v>202</v>
      </c>
      <c r="CP33" s="418"/>
      <c r="CQ33" s="383" t="s">
        <v>206</v>
      </c>
      <c r="CR33" s="383"/>
      <c r="CS33" s="383"/>
      <c r="CT33" s="383"/>
      <c r="CU33" s="383"/>
      <c r="CV33" s="383"/>
      <c r="CW33" s="383"/>
      <c r="CX33" s="383"/>
      <c r="CY33" s="383"/>
      <c r="CZ33" s="383"/>
      <c r="DA33" s="383"/>
      <c r="DB33" s="383"/>
      <c r="DC33" s="383"/>
      <c r="DD33" s="383"/>
      <c r="DE33" s="383"/>
      <c r="DF33" s="196"/>
      <c r="DG33" s="583" t="s">
        <v>207</v>
      </c>
      <c r="DH33" s="583"/>
      <c r="DI33" s="198"/>
    </row>
    <row r="34" spans="1:113" ht="32.25" customHeight="1" x14ac:dyDescent="0.2">
      <c r="A34" s="171"/>
      <c r="B34" s="195"/>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1"/>
      <c r="U34" s="584">
        <f>IF(W34="","",MAX(C34:D43)+1)</f>
        <v>7</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1"/>
      <c r="AM34" s="584">
        <f>IF(AO34="","",MAX(C34:D43,U34:V43)+1)</f>
        <v>11</v>
      </c>
      <c r="AN34" s="584"/>
      <c r="AO34" s="585" t="str">
        <f>IF('各会計、関係団体の財政状況及び健全化判断比率'!B32="","",'各会計、関係団体の財政状況及び健全化判断比率'!B32)</f>
        <v>水道事業会計</v>
      </c>
      <c r="AP34" s="585"/>
      <c r="AQ34" s="585"/>
      <c r="AR34" s="585"/>
      <c r="AS34" s="585"/>
      <c r="AT34" s="585"/>
      <c r="AU34" s="585"/>
      <c r="AV34" s="585"/>
      <c r="AW34" s="585"/>
      <c r="AX34" s="585"/>
      <c r="AY34" s="585"/>
      <c r="AZ34" s="585"/>
      <c r="BA34" s="585"/>
      <c r="BB34" s="585"/>
      <c r="BC34" s="585"/>
      <c r="BD34" s="171"/>
      <c r="BE34" s="584" t="str">
        <f>IF(BG34="","",MAX(C34:D43,U34:V43,AM34:AN43)+1)</f>
        <v/>
      </c>
      <c r="BF34" s="584"/>
      <c r="BG34" s="585"/>
      <c r="BH34" s="585"/>
      <c r="BI34" s="585"/>
      <c r="BJ34" s="585"/>
      <c r="BK34" s="585"/>
      <c r="BL34" s="585"/>
      <c r="BM34" s="585"/>
      <c r="BN34" s="585"/>
      <c r="BO34" s="585"/>
      <c r="BP34" s="585"/>
      <c r="BQ34" s="585"/>
      <c r="BR34" s="585"/>
      <c r="BS34" s="585"/>
      <c r="BT34" s="585"/>
      <c r="BU34" s="585"/>
      <c r="BV34" s="171"/>
      <c r="BW34" s="584">
        <f>IF(BY34="","",MAX(C34:D43,U34:V43,AM34:AN43,BE34:BF43)+1)</f>
        <v>15</v>
      </c>
      <c r="BX34" s="584"/>
      <c r="BY34" s="585" t="str">
        <f>IF('各会計、関係団体の財政状況及び健全化判断比率'!B68="","",'各会計、関係団体の財政状況及び健全化判断比率'!B68)</f>
        <v>宮崎県市町村総合事務組合　自治会館管理運営特別会計</v>
      </c>
      <c r="BZ34" s="585"/>
      <c r="CA34" s="585"/>
      <c r="CB34" s="585"/>
      <c r="CC34" s="585"/>
      <c r="CD34" s="585"/>
      <c r="CE34" s="585"/>
      <c r="CF34" s="585"/>
      <c r="CG34" s="585"/>
      <c r="CH34" s="585"/>
      <c r="CI34" s="585"/>
      <c r="CJ34" s="585"/>
      <c r="CK34" s="585"/>
      <c r="CL34" s="585"/>
      <c r="CM34" s="585"/>
      <c r="CN34" s="171"/>
      <c r="CO34" s="584">
        <f>IF(CQ34="","",MAX(C34:D43,U34:V43,AM34:AN43,BE34:BF43,BW34:BX43)+1)</f>
        <v>20</v>
      </c>
      <c r="CP34" s="584"/>
      <c r="CQ34" s="585" t="str">
        <f>IF('各会計、関係団体の財政状況及び健全化判断比率'!BS7="","",'各会計、関係団体の財政状況及び健全化判断比率'!BS7)</f>
        <v>宮崎県林業公社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98"/>
    </row>
    <row r="35" spans="1:113" ht="32.25" customHeight="1" x14ac:dyDescent="0.2">
      <c r="A35" s="171"/>
      <c r="B35" s="195"/>
      <c r="C35" s="584">
        <f>IF(E35="","",C34+1)</f>
        <v>2</v>
      </c>
      <c r="D35" s="584"/>
      <c r="E35" s="585" t="str">
        <f>IF('各会計、関係団体の財政状況及び健全化判断比率'!B8="","",'各会計、関係団体の財政状況及び健全化判断比率'!B8)</f>
        <v>市営住宅事業特別会計</v>
      </c>
      <c r="F35" s="585"/>
      <c r="G35" s="585"/>
      <c r="H35" s="585"/>
      <c r="I35" s="585"/>
      <c r="J35" s="585"/>
      <c r="K35" s="585"/>
      <c r="L35" s="585"/>
      <c r="M35" s="585"/>
      <c r="N35" s="585"/>
      <c r="O35" s="585"/>
      <c r="P35" s="585"/>
      <c r="Q35" s="585"/>
      <c r="R35" s="585"/>
      <c r="S35" s="585"/>
      <c r="T35" s="171"/>
      <c r="U35" s="584">
        <f>IF(W35="","",U34+1)</f>
        <v>8</v>
      </c>
      <c r="V35" s="584"/>
      <c r="W35" s="585" t="str">
        <f>IF('各会計、関係団体の財政状況及び健全化判断比率'!B29="","",'各会計、関係団体の財政状況及び健全化判断比率'!B29)</f>
        <v>介護保険事業特別会計</v>
      </c>
      <c r="X35" s="585"/>
      <c r="Y35" s="585"/>
      <c r="Z35" s="585"/>
      <c r="AA35" s="585"/>
      <c r="AB35" s="585"/>
      <c r="AC35" s="585"/>
      <c r="AD35" s="585"/>
      <c r="AE35" s="585"/>
      <c r="AF35" s="585"/>
      <c r="AG35" s="585"/>
      <c r="AH35" s="585"/>
      <c r="AI35" s="585"/>
      <c r="AJ35" s="585"/>
      <c r="AK35" s="585"/>
      <c r="AL35" s="171"/>
      <c r="AM35" s="584">
        <f t="shared" ref="AM35:AM43" si="0">IF(AO35="","",AM34+1)</f>
        <v>12</v>
      </c>
      <c r="AN35" s="584"/>
      <c r="AO35" s="585" t="str">
        <f>IF('各会計、関係団体の財政状況及び健全化判断比率'!B33="","",'各会計、関係団体の財政状況及び健全化判断比率'!B33)</f>
        <v>簡易水道事業会計</v>
      </c>
      <c r="AP35" s="585"/>
      <c r="AQ35" s="585"/>
      <c r="AR35" s="585"/>
      <c r="AS35" s="585"/>
      <c r="AT35" s="585"/>
      <c r="AU35" s="585"/>
      <c r="AV35" s="585"/>
      <c r="AW35" s="585"/>
      <c r="AX35" s="585"/>
      <c r="AY35" s="585"/>
      <c r="AZ35" s="585"/>
      <c r="BA35" s="585"/>
      <c r="BB35" s="585"/>
      <c r="BC35" s="585"/>
      <c r="BD35" s="171"/>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1"/>
      <c r="BW35" s="584">
        <f t="shared" ref="BW35:BW43" si="2">IF(BY35="","",BW34+1)</f>
        <v>16</v>
      </c>
      <c r="BX35" s="584"/>
      <c r="BY35" s="585" t="str">
        <f>IF('各会計、関係団体の財政状況及び健全化判断比率'!B69="","",'各会計、関係団体の財政状況及び健全化判断比率'!B69)</f>
        <v>宮崎県後期高齢者医療広域連合　一般会計</v>
      </c>
      <c r="BZ35" s="585"/>
      <c r="CA35" s="585"/>
      <c r="CB35" s="585"/>
      <c r="CC35" s="585"/>
      <c r="CD35" s="585"/>
      <c r="CE35" s="585"/>
      <c r="CF35" s="585"/>
      <c r="CG35" s="585"/>
      <c r="CH35" s="585"/>
      <c r="CI35" s="585"/>
      <c r="CJ35" s="585"/>
      <c r="CK35" s="585"/>
      <c r="CL35" s="585"/>
      <c r="CM35" s="585"/>
      <c r="CN35" s="171"/>
      <c r="CO35" s="584">
        <f t="shared" ref="CO35:CO43" si="3">IF(CQ35="","",CO34+1)</f>
        <v>21</v>
      </c>
      <c r="CP35" s="584"/>
      <c r="CQ35" s="585" t="str">
        <f>IF('各会計、関係団体の財政状況及び健全化判断比率'!BS8="","",'各会計、関係団体の財政状況及び健全化判断比率'!BS8)</f>
        <v>地方独立行政法人 西都児湯医療センター</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98"/>
    </row>
    <row r="36" spans="1:113" ht="32.25" customHeight="1" x14ac:dyDescent="0.2">
      <c r="A36" s="171"/>
      <c r="B36" s="195"/>
      <c r="C36" s="584">
        <f>IF(E36="","",C35+1)</f>
        <v>3</v>
      </c>
      <c r="D36" s="584"/>
      <c r="E36" s="585" t="str">
        <f>IF('各会計、関係団体の財政状況及び健全化判断比率'!B9="","",'各会計、関係団体の財政状況及び健全化判断比率'!B9)</f>
        <v>西都児湯障害認定審査会特別会計</v>
      </c>
      <c r="F36" s="585"/>
      <c r="G36" s="585"/>
      <c r="H36" s="585"/>
      <c r="I36" s="585"/>
      <c r="J36" s="585"/>
      <c r="K36" s="585"/>
      <c r="L36" s="585"/>
      <c r="M36" s="585"/>
      <c r="N36" s="585"/>
      <c r="O36" s="585"/>
      <c r="P36" s="585"/>
      <c r="Q36" s="585"/>
      <c r="R36" s="585"/>
      <c r="S36" s="585"/>
      <c r="T36" s="171"/>
      <c r="U36" s="584">
        <f t="shared" ref="U36:U43" si="4">IF(W36="","",U35+1)</f>
        <v>9</v>
      </c>
      <c r="V36" s="584"/>
      <c r="W36" s="585" t="str">
        <f>IF('各会計、関係団体の財政状況及び健全化判断比率'!B30="","",'各会計、関係団体の財政状況及び健全化判断比率'!B30)</f>
        <v>西都市西米良村介護認定審査会特別会計</v>
      </c>
      <c r="X36" s="585"/>
      <c r="Y36" s="585"/>
      <c r="Z36" s="585"/>
      <c r="AA36" s="585"/>
      <c r="AB36" s="585"/>
      <c r="AC36" s="585"/>
      <c r="AD36" s="585"/>
      <c r="AE36" s="585"/>
      <c r="AF36" s="585"/>
      <c r="AG36" s="585"/>
      <c r="AH36" s="585"/>
      <c r="AI36" s="585"/>
      <c r="AJ36" s="585"/>
      <c r="AK36" s="585"/>
      <c r="AL36" s="171"/>
      <c r="AM36" s="584">
        <f t="shared" si="0"/>
        <v>13</v>
      </c>
      <c r="AN36" s="584"/>
      <c r="AO36" s="585" t="str">
        <f>IF('各会計、関係団体の財政状況及び健全化判断比率'!B34="","",'各会計、関係団体の財政状況及び健全化判断比率'!B34)</f>
        <v>公共下水道事業会計</v>
      </c>
      <c r="AP36" s="585"/>
      <c r="AQ36" s="585"/>
      <c r="AR36" s="585"/>
      <c r="AS36" s="585"/>
      <c r="AT36" s="585"/>
      <c r="AU36" s="585"/>
      <c r="AV36" s="585"/>
      <c r="AW36" s="585"/>
      <c r="AX36" s="585"/>
      <c r="AY36" s="585"/>
      <c r="AZ36" s="585"/>
      <c r="BA36" s="585"/>
      <c r="BB36" s="585"/>
      <c r="BC36" s="585"/>
      <c r="BD36" s="171"/>
      <c r="BE36" s="584" t="str">
        <f t="shared" si="1"/>
        <v/>
      </c>
      <c r="BF36" s="584"/>
      <c r="BG36" s="585"/>
      <c r="BH36" s="585"/>
      <c r="BI36" s="585"/>
      <c r="BJ36" s="585"/>
      <c r="BK36" s="585"/>
      <c r="BL36" s="585"/>
      <c r="BM36" s="585"/>
      <c r="BN36" s="585"/>
      <c r="BO36" s="585"/>
      <c r="BP36" s="585"/>
      <c r="BQ36" s="585"/>
      <c r="BR36" s="585"/>
      <c r="BS36" s="585"/>
      <c r="BT36" s="585"/>
      <c r="BU36" s="585"/>
      <c r="BV36" s="171"/>
      <c r="BW36" s="584">
        <f t="shared" si="2"/>
        <v>17</v>
      </c>
      <c r="BX36" s="584"/>
      <c r="BY36" s="585" t="str">
        <f>IF('各会計、関係団体の財政状況及び健全化判断比率'!B70="","",'各会計、関係団体の財政状況及び健全化判断比率'!B70)</f>
        <v>宮崎県後期高齢者医療広域連合　後期高齢者医療特別会計</v>
      </c>
      <c r="BZ36" s="585"/>
      <c r="CA36" s="585"/>
      <c r="CB36" s="585"/>
      <c r="CC36" s="585"/>
      <c r="CD36" s="585"/>
      <c r="CE36" s="585"/>
      <c r="CF36" s="585"/>
      <c r="CG36" s="585"/>
      <c r="CH36" s="585"/>
      <c r="CI36" s="585"/>
      <c r="CJ36" s="585"/>
      <c r="CK36" s="585"/>
      <c r="CL36" s="585"/>
      <c r="CM36" s="585"/>
      <c r="CN36" s="171"/>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98"/>
    </row>
    <row r="37" spans="1:113" ht="32.25" customHeight="1" x14ac:dyDescent="0.2">
      <c r="A37" s="171"/>
      <c r="B37" s="195"/>
      <c r="C37" s="584">
        <f>IF(E37="","",C36+1)</f>
        <v>4</v>
      </c>
      <c r="D37" s="584"/>
      <c r="E37" s="585" t="str">
        <f>IF('各会計、関係団体の財政状況及び健全化判断比率'!B10="","",'各会計、関係団体の財政状況及び健全化判断比率'!B10)</f>
        <v>西都児湯いじめ問題対策専門家委員会特別会計</v>
      </c>
      <c r="F37" s="585"/>
      <c r="G37" s="585"/>
      <c r="H37" s="585"/>
      <c r="I37" s="585"/>
      <c r="J37" s="585"/>
      <c r="K37" s="585"/>
      <c r="L37" s="585"/>
      <c r="M37" s="585"/>
      <c r="N37" s="585"/>
      <c r="O37" s="585"/>
      <c r="P37" s="585"/>
      <c r="Q37" s="585"/>
      <c r="R37" s="585"/>
      <c r="S37" s="585"/>
      <c r="T37" s="171"/>
      <c r="U37" s="584">
        <f t="shared" si="4"/>
        <v>10</v>
      </c>
      <c r="V37" s="584"/>
      <c r="W37" s="585" t="str">
        <f>IF('各会計、関係団体の財政状況及び健全化判断比率'!B31="","",'各会計、関係団体の財政状況及び健全化判断比率'!B31)</f>
        <v>後期高齢者医療特別会計</v>
      </c>
      <c r="X37" s="585"/>
      <c r="Y37" s="585"/>
      <c r="Z37" s="585"/>
      <c r="AA37" s="585"/>
      <c r="AB37" s="585"/>
      <c r="AC37" s="585"/>
      <c r="AD37" s="585"/>
      <c r="AE37" s="585"/>
      <c r="AF37" s="585"/>
      <c r="AG37" s="585"/>
      <c r="AH37" s="585"/>
      <c r="AI37" s="585"/>
      <c r="AJ37" s="585"/>
      <c r="AK37" s="585"/>
      <c r="AL37" s="171"/>
      <c r="AM37" s="584">
        <f t="shared" si="0"/>
        <v>14</v>
      </c>
      <c r="AN37" s="584"/>
      <c r="AO37" s="585" t="str">
        <f>IF('各会計、関係団体の財政状況及び健全化判断比率'!B35="","",'各会計、関係団体の財政状況及び健全化判断比率'!B35)</f>
        <v>農業集落排水事業会計</v>
      </c>
      <c r="AP37" s="585"/>
      <c r="AQ37" s="585"/>
      <c r="AR37" s="585"/>
      <c r="AS37" s="585"/>
      <c r="AT37" s="585"/>
      <c r="AU37" s="585"/>
      <c r="AV37" s="585"/>
      <c r="AW37" s="585"/>
      <c r="AX37" s="585"/>
      <c r="AY37" s="585"/>
      <c r="AZ37" s="585"/>
      <c r="BA37" s="585"/>
      <c r="BB37" s="585"/>
      <c r="BC37" s="585"/>
      <c r="BD37" s="171"/>
      <c r="BE37" s="584" t="str">
        <f t="shared" si="1"/>
        <v/>
      </c>
      <c r="BF37" s="584"/>
      <c r="BG37" s="585"/>
      <c r="BH37" s="585"/>
      <c r="BI37" s="585"/>
      <c r="BJ37" s="585"/>
      <c r="BK37" s="585"/>
      <c r="BL37" s="585"/>
      <c r="BM37" s="585"/>
      <c r="BN37" s="585"/>
      <c r="BO37" s="585"/>
      <c r="BP37" s="585"/>
      <c r="BQ37" s="585"/>
      <c r="BR37" s="585"/>
      <c r="BS37" s="585"/>
      <c r="BT37" s="585"/>
      <c r="BU37" s="585"/>
      <c r="BV37" s="171"/>
      <c r="BW37" s="584">
        <f t="shared" si="2"/>
        <v>18</v>
      </c>
      <c r="BX37" s="584"/>
      <c r="BY37" s="585" t="str">
        <f>IF('各会計、関係団体の財政状況及び健全化判断比率'!B71="","",'各会計、関係団体の財政状況及び健全化判断比率'!B71)</f>
        <v>西都児湯環境整備事務組合</v>
      </c>
      <c r="BZ37" s="585"/>
      <c r="CA37" s="585"/>
      <c r="CB37" s="585"/>
      <c r="CC37" s="585"/>
      <c r="CD37" s="585"/>
      <c r="CE37" s="585"/>
      <c r="CF37" s="585"/>
      <c r="CG37" s="585"/>
      <c r="CH37" s="585"/>
      <c r="CI37" s="585"/>
      <c r="CJ37" s="585"/>
      <c r="CK37" s="585"/>
      <c r="CL37" s="585"/>
      <c r="CM37" s="585"/>
      <c r="CN37" s="171"/>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98"/>
    </row>
    <row r="38" spans="1:113" ht="32.25" customHeight="1" x14ac:dyDescent="0.2">
      <c r="A38" s="171"/>
      <c r="B38" s="195"/>
      <c r="C38" s="584">
        <f t="shared" ref="C38:C43" si="5">IF(E38="","",C37+1)</f>
        <v>5</v>
      </c>
      <c r="D38" s="584"/>
      <c r="E38" s="585" t="str">
        <f>IF('各会計、関係団体の財政状況及び健全化判断比率'!B11="","",'各会計、関係団体の財政状況及び健全化判断比率'!B11)</f>
        <v>西都児湯いじめ問題調査委員会特別会計</v>
      </c>
      <c r="F38" s="585"/>
      <c r="G38" s="585"/>
      <c r="H38" s="585"/>
      <c r="I38" s="585"/>
      <c r="J38" s="585"/>
      <c r="K38" s="585"/>
      <c r="L38" s="585"/>
      <c r="M38" s="585"/>
      <c r="N38" s="585"/>
      <c r="O38" s="585"/>
      <c r="P38" s="585"/>
      <c r="Q38" s="585"/>
      <c r="R38" s="585"/>
      <c r="S38" s="585"/>
      <c r="T38" s="171"/>
      <c r="U38" s="584" t="str">
        <f t="shared" si="4"/>
        <v/>
      </c>
      <c r="V38" s="584"/>
      <c r="W38" s="585"/>
      <c r="X38" s="585"/>
      <c r="Y38" s="585"/>
      <c r="Z38" s="585"/>
      <c r="AA38" s="585"/>
      <c r="AB38" s="585"/>
      <c r="AC38" s="585"/>
      <c r="AD38" s="585"/>
      <c r="AE38" s="585"/>
      <c r="AF38" s="585"/>
      <c r="AG38" s="585"/>
      <c r="AH38" s="585"/>
      <c r="AI38" s="585"/>
      <c r="AJ38" s="585"/>
      <c r="AK38" s="585"/>
      <c r="AL38" s="171"/>
      <c r="AM38" s="584" t="str">
        <f t="shared" si="0"/>
        <v/>
      </c>
      <c r="AN38" s="584"/>
      <c r="AO38" s="585"/>
      <c r="AP38" s="585"/>
      <c r="AQ38" s="585"/>
      <c r="AR38" s="585"/>
      <c r="AS38" s="585"/>
      <c r="AT38" s="585"/>
      <c r="AU38" s="585"/>
      <c r="AV38" s="585"/>
      <c r="AW38" s="585"/>
      <c r="AX38" s="585"/>
      <c r="AY38" s="585"/>
      <c r="AZ38" s="585"/>
      <c r="BA38" s="585"/>
      <c r="BB38" s="585"/>
      <c r="BC38" s="585"/>
      <c r="BD38" s="171"/>
      <c r="BE38" s="584" t="str">
        <f t="shared" si="1"/>
        <v/>
      </c>
      <c r="BF38" s="584"/>
      <c r="BG38" s="585"/>
      <c r="BH38" s="585"/>
      <c r="BI38" s="585"/>
      <c r="BJ38" s="585"/>
      <c r="BK38" s="585"/>
      <c r="BL38" s="585"/>
      <c r="BM38" s="585"/>
      <c r="BN38" s="585"/>
      <c r="BO38" s="585"/>
      <c r="BP38" s="585"/>
      <c r="BQ38" s="585"/>
      <c r="BR38" s="585"/>
      <c r="BS38" s="585"/>
      <c r="BT38" s="585"/>
      <c r="BU38" s="585"/>
      <c r="BV38" s="171"/>
      <c r="BW38" s="584">
        <f t="shared" si="2"/>
        <v>19</v>
      </c>
      <c r="BX38" s="584"/>
      <c r="BY38" s="585" t="str">
        <f>IF('各会計、関係団体の財政状況及び健全化判断比率'!B72="","",'各会計、関係団体の財政状況及び健全化判断比率'!B72)</f>
        <v>一ツ瀬川営農飲雑用水広域水道企業団</v>
      </c>
      <c r="BZ38" s="585"/>
      <c r="CA38" s="585"/>
      <c r="CB38" s="585"/>
      <c r="CC38" s="585"/>
      <c r="CD38" s="585"/>
      <c r="CE38" s="585"/>
      <c r="CF38" s="585"/>
      <c r="CG38" s="585"/>
      <c r="CH38" s="585"/>
      <c r="CI38" s="585"/>
      <c r="CJ38" s="585"/>
      <c r="CK38" s="585"/>
      <c r="CL38" s="585"/>
      <c r="CM38" s="585"/>
      <c r="CN38" s="171"/>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98"/>
    </row>
    <row r="39" spans="1:113" ht="32.25" customHeight="1" x14ac:dyDescent="0.2">
      <c r="A39" s="171"/>
      <c r="B39" s="195"/>
      <c r="C39" s="584">
        <f t="shared" si="5"/>
        <v>6</v>
      </c>
      <c r="D39" s="584"/>
      <c r="E39" s="585" t="str">
        <f>IF('各会計、関係団体の財政状況及び健全化判断比率'!B12="","",'各会計、関係団体の財政状況及び健全化判断比率'!B12)</f>
        <v>西都児湯公平委員会特別会計</v>
      </c>
      <c r="F39" s="585"/>
      <c r="G39" s="585"/>
      <c r="H39" s="585"/>
      <c r="I39" s="585"/>
      <c r="J39" s="585"/>
      <c r="K39" s="585"/>
      <c r="L39" s="585"/>
      <c r="M39" s="585"/>
      <c r="N39" s="585"/>
      <c r="O39" s="585"/>
      <c r="P39" s="585"/>
      <c r="Q39" s="585"/>
      <c r="R39" s="585"/>
      <c r="S39" s="585"/>
      <c r="T39" s="171"/>
      <c r="U39" s="584" t="str">
        <f t="shared" si="4"/>
        <v/>
      </c>
      <c r="V39" s="584"/>
      <c r="W39" s="585"/>
      <c r="X39" s="585"/>
      <c r="Y39" s="585"/>
      <c r="Z39" s="585"/>
      <c r="AA39" s="585"/>
      <c r="AB39" s="585"/>
      <c r="AC39" s="585"/>
      <c r="AD39" s="585"/>
      <c r="AE39" s="585"/>
      <c r="AF39" s="585"/>
      <c r="AG39" s="585"/>
      <c r="AH39" s="585"/>
      <c r="AI39" s="585"/>
      <c r="AJ39" s="585"/>
      <c r="AK39" s="585"/>
      <c r="AL39" s="171"/>
      <c r="AM39" s="584" t="str">
        <f t="shared" si="0"/>
        <v/>
      </c>
      <c r="AN39" s="584"/>
      <c r="AO39" s="585"/>
      <c r="AP39" s="585"/>
      <c r="AQ39" s="585"/>
      <c r="AR39" s="585"/>
      <c r="AS39" s="585"/>
      <c r="AT39" s="585"/>
      <c r="AU39" s="585"/>
      <c r="AV39" s="585"/>
      <c r="AW39" s="585"/>
      <c r="AX39" s="585"/>
      <c r="AY39" s="585"/>
      <c r="AZ39" s="585"/>
      <c r="BA39" s="585"/>
      <c r="BB39" s="585"/>
      <c r="BC39" s="585"/>
      <c r="BD39" s="171"/>
      <c r="BE39" s="584" t="str">
        <f t="shared" si="1"/>
        <v/>
      </c>
      <c r="BF39" s="584"/>
      <c r="BG39" s="585"/>
      <c r="BH39" s="585"/>
      <c r="BI39" s="585"/>
      <c r="BJ39" s="585"/>
      <c r="BK39" s="585"/>
      <c r="BL39" s="585"/>
      <c r="BM39" s="585"/>
      <c r="BN39" s="585"/>
      <c r="BO39" s="585"/>
      <c r="BP39" s="585"/>
      <c r="BQ39" s="585"/>
      <c r="BR39" s="585"/>
      <c r="BS39" s="585"/>
      <c r="BT39" s="585"/>
      <c r="BU39" s="585"/>
      <c r="BV39" s="171"/>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1"/>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98"/>
    </row>
    <row r="40" spans="1:113" ht="32.25" customHeight="1" x14ac:dyDescent="0.2">
      <c r="A40" s="171"/>
      <c r="B40" s="195"/>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1"/>
      <c r="U40" s="584" t="str">
        <f t="shared" si="4"/>
        <v/>
      </c>
      <c r="V40" s="584"/>
      <c r="W40" s="585"/>
      <c r="X40" s="585"/>
      <c r="Y40" s="585"/>
      <c r="Z40" s="585"/>
      <c r="AA40" s="585"/>
      <c r="AB40" s="585"/>
      <c r="AC40" s="585"/>
      <c r="AD40" s="585"/>
      <c r="AE40" s="585"/>
      <c r="AF40" s="585"/>
      <c r="AG40" s="585"/>
      <c r="AH40" s="585"/>
      <c r="AI40" s="585"/>
      <c r="AJ40" s="585"/>
      <c r="AK40" s="585"/>
      <c r="AL40" s="171"/>
      <c r="AM40" s="584" t="str">
        <f t="shared" si="0"/>
        <v/>
      </c>
      <c r="AN40" s="584"/>
      <c r="AO40" s="585"/>
      <c r="AP40" s="585"/>
      <c r="AQ40" s="585"/>
      <c r="AR40" s="585"/>
      <c r="AS40" s="585"/>
      <c r="AT40" s="585"/>
      <c r="AU40" s="585"/>
      <c r="AV40" s="585"/>
      <c r="AW40" s="585"/>
      <c r="AX40" s="585"/>
      <c r="AY40" s="585"/>
      <c r="AZ40" s="585"/>
      <c r="BA40" s="585"/>
      <c r="BB40" s="585"/>
      <c r="BC40" s="585"/>
      <c r="BD40" s="171"/>
      <c r="BE40" s="584" t="str">
        <f t="shared" si="1"/>
        <v/>
      </c>
      <c r="BF40" s="584"/>
      <c r="BG40" s="585"/>
      <c r="BH40" s="585"/>
      <c r="BI40" s="585"/>
      <c r="BJ40" s="585"/>
      <c r="BK40" s="585"/>
      <c r="BL40" s="585"/>
      <c r="BM40" s="585"/>
      <c r="BN40" s="585"/>
      <c r="BO40" s="585"/>
      <c r="BP40" s="585"/>
      <c r="BQ40" s="585"/>
      <c r="BR40" s="585"/>
      <c r="BS40" s="585"/>
      <c r="BT40" s="585"/>
      <c r="BU40" s="585"/>
      <c r="BV40" s="171"/>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1"/>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98"/>
    </row>
    <row r="41" spans="1:113" ht="32.25" customHeight="1" x14ac:dyDescent="0.2">
      <c r="A41" s="171"/>
      <c r="B41" s="195"/>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1"/>
      <c r="U41" s="584" t="str">
        <f t="shared" si="4"/>
        <v/>
      </c>
      <c r="V41" s="584"/>
      <c r="W41" s="585"/>
      <c r="X41" s="585"/>
      <c r="Y41" s="585"/>
      <c r="Z41" s="585"/>
      <c r="AA41" s="585"/>
      <c r="AB41" s="585"/>
      <c r="AC41" s="585"/>
      <c r="AD41" s="585"/>
      <c r="AE41" s="585"/>
      <c r="AF41" s="585"/>
      <c r="AG41" s="585"/>
      <c r="AH41" s="585"/>
      <c r="AI41" s="585"/>
      <c r="AJ41" s="585"/>
      <c r="AK41" s="585"/>
      <c r="AL41" s="171"/>
      <c r="AM41" s="584" t="str">
        <f t="shared" si="0"/>
        <v/>
      </c>
      <c r="AN41" s="584"/>
      <c r="AO41" s="585"/>
      <c r="AP41" s="585"/>
      <c r="AQ41" s="585"/>
      <c r="AR41" s="585"/>
      <c r="AS41" s="585"/>
      <c r="AT41" s="585"/>
      <c r="AU41" s="585"/>
      <c r="AV41" s="585"/>
      <c r="AW41" s="585"/>
      <c r="AX41" s="585"/>
      <c r="AY41" s="585"/>
      <c r="AZ41" s="585"/>
      <c r="BA41" s="585"/>
      <c r="BB41" s="585"/>
      <c r="BC41" s="585"/>
      <c r="BD41" s="171"/>
      <c r="BE41" s="584" t="str">
        <f t="shared" si="1"/>
        <v/>
      </c>
      <c r="BF41" s="584"/>
      <c r="BG41" s="585"/>
      <c r="BH41" s="585"/>
      <c r="BI41" s="585"/>
      <c r="BJ41" s="585"/>
      <c r="BK41" s="585"/>
      <c r="BL41" s="585"/>
      <c r="BM41" s="585"/>
      <c r="BN41" s="585"/>
      <c r="BO41" s="585"/>
      <c r="BP41" s="585"/>
      <c r="BQ41" s="585"/>
      <c r="BR41" s="585"/>
      <c r="BS41" s="585"/>
      <c r="BT41" s="585"/>
      <c r="BU41" s="585"/>
      <c r="BV41" s="171"/>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1"/>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98"/>
    </row>
    <row r="42" spans="1:113" ht="32.25" customHeight="1" x14ac:dyDescent="0.2">
      <c r="B42" s="195"/>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1"/>
      <c r="U42" s="584" t="str">
        <f t="shared" si="4"/>
        <v/>
      </c>
      <c r="V42" s="584"/>
      <c r="W42" s="585"/>
      <c r="X42" s="585"/>
      <c r="Y42" s="585"/>
      <c r="Z42" s="585"/>
      <c r="AA42" s="585"/>
      <c r="AB42" s="585"/>
      <c r="AC42" s="585"/>
      <c r="AD42" s="585"/>
      <c r="AE42" s="585"/>
      <c r="AF42" s="585"/>
      <c r="AG42" s="585"/>
      <c r="AH42" s="585"/>
      <c r="AI42" s="585"/>
      <c r="AJ42" s="585"/>
      <c r="AK42" s="585"/>
      <c r="AL42" s="171"/>
      <c r="AM42" s="584" t="str">
        <f t="shared" si="0"/>
        <v/>
      </c>
      <c r="AN42" s="584"/>
      <c r="AO42" s="585"/>
      <c r="AP42" s="585"/>
      <c r="AQ42" s="585"/>
      <c r="AR42" s="585"/>
      <c r="AS42" s="585"/>
      <c r="AT42" s="585"/>
      <c r="AU42" s="585"/>
      <c r="AV42" s="585"/>
      <c r="AW42" s="585"/>
      <c r="AX42" s="585"/>
      <c r="AY42" s="585"/>
      <c r="AZ42" s="585"/>
      <c r="BA42" s="585"/>
      <c r="BB42" s="585"/>
      <c r="BC42" s="585"/>
      <c r="BD42" s="171"/>
      <c r="BE42" s="584" t="str">
        <f t="shared" si="1"/>
        <v/>
      </c>
      <c r="BF42" s="584"/>
      <c r="BG42" s="585"/>
      <c r="BH42" s="585"/>
      <c r="BI42" s="585"/>
      <c r="BJ42" s="585"/>
      <c r="BK42" s="585"/>
      <c r="BL42" s="585"/>
      <c r="BM42" s="585"/>
      <c r="BN42" s="585"/>
      <c r="BO42" s="585"/>
      <c r="BP42" s="585"/>
      <c r="BQ42" s="585"/>
      <c r="BR42" s="585"/>
      <c r="BS42" s="585"/>
      <c r="BT42" s="585"/>
      <c r="BU42" s="585"/>
      <c r="BV42" s="171"/>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1"/>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98"/>
    </row>
    <row r="43" spans="1:113" ht="32.25" customHeight="1" x14ac:dyDescent="0.2">
      <c r="B43" s="195"/>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1"/>
      <c r="U43" s="584" t="str">
        <f t="shared" si="4"/>
        <v/>
      </c>
      <c r="V43" s="584"/>
      <c r="W43" s="585"/>
      <c r="X43" s="585"/>
      <c r="Y43" s="585"/>
      <c r="Z43" s="585"/>
      <c r="AA43" s="585"/>
      <c r="AB43" s="585"/>
      <c r="AC43" s="585"/>
      <c r="AD43" s="585"/>
      <c r="AE43" s="585"/>
      <c r="AF43" s="585"/>
      <c r="AG43" s="585"/>
      <c r="AH43" s="585"/>
      <c r="AI43" s="585"/>
      <c r="AJ43" s="585"/>
      <c r="AK43" s="585"/>
      <c r="AL43" s="171"/>
      <c r="AM43" s="584" t="str">
        <f t="shared" si="0"/>
        <v/>
      </c>
      <c r="AN43" s="584"/>
      <c r="AO43" s="585"/>
      <c r="AP43" s="585"/>
      <c r="AQ43" s="585"/>
      <c r="AR43" s="585"/>
      <c r="AS43" s="585"/>
      <c r="AT43" s="585"/>
      <c r="AU43" s="585"/>
      <c r="AV43" s="585"/>
      <c r="AW43" s="585"/>
      <c r="AX43" s="585"/>
      <c r="AY43" s="585"/>
      <c r="AZ43" s="585"/>
      <c r="BA43" s="585"/>
      <c r="BB43" s="585"/>
      <c r="BC43" s="585"/>
      <c r="BD43" s="171"/>
      <c r="BE43" s="584" t="str">
        <f t="shared" si="1"/>
        <v/>
      </c>
      <c r="BF43" s="584"/>
      <c r="BG43" s="585"/>
      <c r="BH43" s="585"/>
      <c r="BI43" s="585"/>
      <c r="BJ43" s="585"/>
      <c r="BK43" s="585"/>
      <c r="BL43" s="585"/>
      <c r="BM43" s="585"/>
      <c r="BN43" s="585"/>
      <c r="BO43" s="585"/>
      <c r="BP43" s="585"/>
      <c r="BQ43" s="585"/>
      <c r="BR43" s="585"/>
      <c r="BS43" s="585"/>
      <c r="BT43" s="585"/>
      <c r="BU43" s="585"/>
      <c r="BV43" s="171"/>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1"/>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98"/>
    </row>
    <row r="44" spans="1:113" ht="13.5" customHeight="1" thickBot="1" x14ac:dyDescent="0.25">
      <c r="B44" s="199"/>
      <c r="C44" s="200"/>
      <c r="D44" s="200"/>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c r="BN44" s="200"/>
      <c r="BO44" s="200"/>
      <c r="BP44" s="200"/>
      <c r="BQ44" s="200"/>
      <c r="BR44" s="200"/>
      <c r="BS44" s="200"/>
      <c r="BT44" s="200"/>
      <c r="BU44" s="200"/>
      <c r="BV44" s="200"/>
      <c r="BW44" s="200"/>
      <c r="BX44" s="200"/>
      <c r="BY44" s="200"/>
      <c r="BZ44" s="200"/>
      <c r="CA44" s="200"/>
      <c r="CB44" s="200"/>
      <c r="CC44" s="200"/>
      <c r="CD44" s="200"/>
      <c r="CE44" s="200"/>
      <c r="CF44" s="200"/>
      <c r="CG44" s="200"/>
      <c r="CH44" s="200"/>
      <c r="CI44" s="200"/>
      <c r="CJ44" s="200"/>
      <c r="CK44" s="200"/>
      <c r="CL44" s="200"/>
      <c r="CM44" s="200"/>
      <c r="CN44" s="200"/>
      <c r="CO44" s="200"/>
      <c r="CP44" s="200"/>
      <c r="CQ44" s="200"/>
      <c r="CR44" s="200"/>
      <c r="CS44" s="200"/>
      <c r="CT44" s="200"/>
      <c r="CU44" s="200"/>
      <c r="CV44" s="200"/>
      <c r="CW44" s="200"/>
      <c r="CX44" s="200"/>
      <c r="CY44" s="200"/>
      <c r="CZ44" s="200"/>
      <c r="DA44" s="200"/>
      <c r="DB44" s="200"/>
      <c r="DC44" s="200"/>
      <c r="DD44" s="200"/>
      <c r="DE44" s="200"/>
      <c r="DF44" s="200"/>
      <c r="DG44" s="200"/>
      <c r="DH44" s="200"/>
      <c r="DI44" s="201"/>
    </row>
    <row r="45" spans="1:113" x14ac:dyDescent="0.2"/>
    <row r="46" spans="1:113" x14ac:dyDescent="0.2">
      <c r="B46" s="170" t="s">
        <v>208</v>
      </c>
      <c r="E46" s="587" t="s">
        <v>209</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210</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211</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212</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213</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214</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215</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216</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Tdku8pNE3nJsAdVJuN3dBExw4ZJHM7uNbkl7ZEW6zdW2yRJ7CSZfI1yUY4fjqxYkJkJu/kxdfbL0xsT1R0+xZw==" saltValue="gvPScTNGyUVg12ND3Dc+6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4" customWidth="1"/>
    <col min="2" max="2" width="2.33203125" style="204" customWidth="1"/>
    <col min="3" max="16" width="2.6640625" style="204" customWidth="1"/>
    <col min="17" max="17" width="2.33203125" style="204" customWidth="1"/>
    <col min="18" max="95" width="1.6640625" style="204" customWidth="1"/>
    <col min="96" max="133" width="1.6640625" style="216" customWidth="1"/>
    <col min="134" max="143" width="1.6640625" style="204" customWidth="1"/>
    <col min="144" max="16384" width="0" style="204"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3"/>
      <c r="CE1" s="203"/>
      <c r="CF1" s="203"/>
      <c r="CG1" s="203"/>
      <c r="CH1" s="203"/>
      <c r="CI1" s="203"/>
      <c r="CJ1" s="203"/>
      <c r="CK1" s="203"/>
      <c r="CL1" s="203"/>
      <c r="CM1" s="203"/>
      <c r="CN1" s="203"/>
      <c r="CO1" s="203"/>
      <c r="CP1" s="203"/>
      <c r="CQ1" s="203"/>
      <c r="CR1" s="203"/>
      <c r="CS1" s="203"/>
      <c r="CT1" s="203"/>
      <c r="CU1" s="203"/>
      <c r="CV1" s="203"/>
      <c r="CW1" s="203"/>
      <c r="CX1" s="203"/>
      <c r="CY1" s="203"/>
      <c r="CZ1" s="203"/>
      <c r="DA1" s="203"/>
      <c r="DB1" s="203"/>
      <c r="DC1" s="203"/>
      <c r="DD1" s="203"/>
      <c r="DE1" s="203"/>
      <c r="DF1" s="203"/>
      <c r="DG1" s="203"/>
      <c r="DH1" s="589" t="s">
        <v>217</v>
      </c>
      <c r="DI1" s="590"/>
      <c r="DJ1" s="590"/>
      <c r="DK1" s="590"/>
      <c r="DL1" s="590"/>
      <c r="DM1" s="590"/>
      <c r="DN1" s="591"/>
      <c r="DO1" s="204"/>
      <c r="DP1" s="589" t="s">
        <v>218</v>
      </c>
      <c r="DQ1" s="590"/>
      <c r="DR1" s="590"/>
      <c r="DS1" s="590"/>
      <c r="DT1" s="590"/>
      <c r="DU1" s="590"/>
      <c r="DV1" s="590"/>
      <c r="DW1" s="590"/>
      <c r="DX1" s="590"/>
      <c r="DY1" s="590"/>
      <c r="DZ1" s="590"/>
      <c r="EA1" s="590"/>
      <c r="EB1" s="590"/>
      <c r="EC1" s="591"/>
      <c r="ED1" s="203"/>
      <c r="EE1" s="203"/>
      <c r="EF1" s="203"/>
      <c r="EG1" s="203"/>
      <c r="EH1" s="203"/>
      <c r="EI1" s="203"/>
      <c r="EJ1" s="203"/>
      <c r="EK1" s="203"/>
      <c r="EL1" s="203"/>
      <c r="EM1" s="203"/>
    </row>
    <row r="2" spans="2:143" ht="22.5" customHeight="1" x14ac:dyDescent="0.2">
      <c r="B2" s="205" t="s">
        <v>219</v>
      </c>
      <c r="R2" s="206"/>
      <c r="S2" s="206"/>
      <c r="T2" s="206"/>
      <c r="U2" s="206"/>
      <c r="V2" s="206"/>
      <c r="W2" s="206"/>
      <c r="X2" s="206"/>
      <c r="Y2" s="206"/>
      <c r="Z2" s="206"/>
      <c r="AA2" s="206"/>
      <c r="AB2" s="206"/>
      <c r="AC2" s="206"/>
      <c r="AE2" s="207"/>
      <c r="AF2" s="207"/>
      <c r="AG2" s="207"/>
      <c r="AH2" s="207"/>
      <c r="AI2" s="207"/>
      <c r="AJ2" s="206"/>
      <c r="AK2" s="206"/>
      <c r="AL2" s="206"/>
      <c r="AM2" s="206"/>
      <c r="AN2" s="206"/>
      <c r="AO2" s="206"/>
      <c r="AP2" s="206"/>
      <c r="CD2" s="203"/>
      <c r="CE2" s="203"/>
      <c r="CF2" s="203"/>
      <c r="CG2" s="203"/>
      <c r="CH2" s="203"/>
      <c r="CI2" s="203"/>
      <c r="CJ2" s="203"/>
      <c r="CK2" s="203"/>
      <c r="CL2" s="203"/>
      <c r="CM2" s="203"/>
      <c r="CN2" s="203"/>
      <c r="CO2" s="203"/>
      <c r="CP2" s="203"/>
      <c r="CQ2" s="203"/>
      <c r="CR2" s="203"/>
      <c r="CS2" s="203"/>
      <c r="CT2" s="203"/>
      <c r="CU2" s="203"/>
      <c r="CV2" s="203"/>
      <c r="CW2" s="203"/>
      <c r="CX2" s="203"/>
      <c r="CY2" s="203"/>
      <c r="CZ2" s="203"/>
      <c r="DA2" s="203"/>
      <c r="DB2" s="203"/>
      <c r="DC2" s="203"/>
      <c r="DD2" s="203"/>
      <c r="DE2" s="203"/>
      <c r="DF2" s="203"/>
      <c r="DG2" s="203"/>
      <c r="DH2" s="203"/>
      <c r="DI2" s="203"/>
      <c r="DJ2" s="203"/>
      <c r="DK2" s="203"/>
      <c r="DL2" s="203"/>
      <c r="DM2" s="203"/>
      <c r="DN2" s="203"/>
      <c r="DO2" s="203"/>
      <c r="DP2" s="203"/>
      <c r="DQ2" s="203"/>
      <c r="DR2" s="203"/>
      <c r="DS2" s="203"/>
      <c r="DT2" s="203"/>
      <c r="DU2" s="203"/>
      <c r="DV2" s="203"/>
      <c r="DW2" s="203"/>
      <c r="DX2" s="203"/>
      <c r="DY2" s="203"/>
      <c r="DZ2" s="203"/>
      <c r="EA2" s="203"/>
      <c r="EB2" s="203"/>
      <c r="EC2" s="203"/>
    </row>
    <row r="3" spans="2:143" ht="11.25" customHeight="1" x14ac:dyDescent="0.2">
      <c r="B3" s="592" t="s">
        <v>220</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221</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222</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223</v>
      </c>
      <c r="S4" s="593"/>
      <c r="T4" s="593"/>
      <c r="U4" s="593"/>
      <c r="V4" s="593"/>
      <c r="W4" s="593"/>
      <c r="X4" s="593"/>
      <c r="Y4" s="594"/>
      <c r="Z4" s="592" t="s">
        <v>224</v>
      </c>
      <c r="AA4" s="593"/>
      <c r="AB4" s="593"/>
      <c r="AC4" s="594"/>
      <c r="AD4" s="592" t="s">
        <v>225</v>
      </c>
      <c r="AE4" s="593"/>
      <c r="AF4" s="593"/>
      <c r="AG4" s="593"/>
      <c r="AH4" s="593"/>
      <c r="AI4" s="593"/>
      <c r="AJ4" s="593"/>
      <c r="AK4" s="594"/>
      <c r="AL4" s="592" t="s">
        <v>224</v>
      </c>
      <c r="AM4" s="593"/>
      <c r="AN4" s="593"/>
      <c r="AO4" s="594"/>
      <c r="AP4" s="595" t="s">
        <v>226</v>
      </c>
      <c r="AQ4" s="595"/>
      <c r="AR4" s="595"/>
      <c r="AS4" s="595"/>
      <c r="AT4" s="595"/>
      <c r="AU4" s="595"/>
      <c r="AV4" s="595"/>
      <c r="AW4" s="595"/>
      <c r="AX4" s="595"/>
      <c r="AY4" s="595"/>
      <c r="AZ4" s="595"/>
      <c r="BA4" s="595"/>
      <c r="BB4" s="595"/>
      <c r="BC4" s="595"/>
      <c r="BD4" s="595"/>
      <c r="BE4" s="595"/>
      <c r="BF4" s="595"/>
      <c r="BG4" s="595" t="s">
        <v>227</v>
      </c>
      <c r="BH4" s="595"/>
      <c r="BI4" s="595"/>
      <c r="BJ4" s="595"/>
      <c r="BK4" s="595"/>
      <c r="BL4" s="595"/>
      <c r="BM4" s="595"/>
      <c r="BN4" s="595"/>
      <c r="BO4" s="595" t="s">
        <v>224</v>
      </c>
      <c r="BP4" s="595"/>
      <c r="BQ4" s="595"/>
      <c r="BR4" s="595"/>
      <c r="BS4" s="595" t="s">
        <v>228</v>
      </c>
      <c r="BT4" s="595"/>
      <c r="BU4" s="595"/>
      <c r="BV4" s="595"/>
      <c r="BW4" s="595"/>
      <c r="BX4" s="595"/>
      <c r="BY4" s="595"/>
      <c r="BZ4" s="595"/>
      <c r="CA4" s="595"/>
      <c r="CB4" s="595"/>
      <c r="CD4" s="592" t="s">
        <v>229</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230</v>
      </c>
      <c r="C5" s="597"/>
      <c r="D5" s="597"/>
      <c r="E5" s="597"/>
      <c r="F5" s="597"/>
      <c r="G5" s="597"/>
      <c r="H5" s="597"/>
      <c r="I5" s="597"/>
      <c r="J5" s="597"/>
      <c r="K5" s="597"/>
      <c r="L5" s="597"/>
      <c r="M5" s="597"/>
      <c r="N5" s="597"/>
      <c r="O5" s="597"/>
      <c r="P5" s="597"/>
      <c r="Q5" s="598"/>
      <c r="R5" s="599">
        <v>3268712</v>
      </c>
      <c r="S5" s="600"/>
      <c r="T5" s="600"/>
      <c r="U5" s="600"/>
      <c r="V5" s="600"/>
      <c r="W5" s="600"/>
      <c r="X5" s="600"/>
      <c r="Y5" s="601"/>
      <c r="Z5" s="602">
        <v>13.6</v>
      </c>
      <c r="AA5" s="602"/>
      <c r="AB5" s="602"/>
      <c r="AC5" s="602"/>
      <c r="AD5" s="603">
        <v>3268712</v>
      </c>
      <c r="AE5" s="603"/>
      <c r="AF5" s="603"/>
      <c r="AG5" s="603"/>
      <c r="AH5" s="603"/>
      <c r="AI5" s="603"/>
      <c r="AJ5" s="603"/>
      <c r="AK5" s="603"/>
      <c r="AL5" s="604">
        <v>34.700000000000003</v>
      </c>
      <c r="AM5" s="605"/>
      <c r="AN5" s="605"/>
      <c r="AO5" s="606"/>
      <c r="AP5" s="596" t="s">
        <v>231</v>
      </c>
      <c r="AQ5" s="597"/>
      <c r="AR5" s="597"/>
      <c r="AS5" s="597"/>
      <c r="AT5" s="597"/>
      <c r="AU5" s="597"/>
      <c r="AV5" s="597"/>
      <c r="AW5" s="597"/>
      <c r="AX5" s="597"/>
      <c r="AY5" s="597"/>
      <c r="AZ5" s="597"/>
      <c r="BA5" s="597"/>
      <c r="BB5" s="597"/>
      <c r="BC5" s="597"/>
      <c r="BD5" s="597"/>
      <c r="BE5" s="597"/>
      <c r="BF5" s="598"/>
      <c r="BG5" s="610">
        <v>3268200</v>
      </c>
      <c r="BH5" s="611"/>
      <c r="BI5" s="611"/>
      <c r="BJ5" s="611"/>
      <c r="BK5" s="611"/>
      <c r="BL5" s="611"/>
      <c r="BM5" s="611"/>
      <c r="BN5" s="612"/>
      <c r="BO5" s="613">
        <v>100</v>
      </c>
      <c r="BP5" s="613"/>
      <c r="BQ5" s="613"/>
      <c r="BR5" s="613"/>
      <c r="BS5" s="614">
        <v>237867</v>
      </c>
      <c r="BT5" s="614"/>
      <c r="BU5" s="614"/>
      <c r="BV5" s="614"/>
      <c r="BW5" s="614"/>
      <c r="BX5" s="614"/>
      <c r="BY5" s="614"/>
      <c r="BZ5" s="614"/>
      <c r="CA5" s="614"/>
      <c r="CB5" s="618"/>
      <c r="CD5" s="592" t="s">
        <v>226</v>
      </c>
      <c r="CE5" s="593"/>
      <c r="CF5" s="593"/>
      <c r="CG5" s="593"/>
      <c r="CH5" s="593"/>
      <c r="CI5" s="593"/>
      <c r="CJ5" s="593"/>
      <c r="CK5" s="593"/>
      <c r="CL5" s="593"/>
      <c r="CM5" s="593"/>
      <c r="CN5" s="593"/>
      <c r="CO5" s="593"/>
      <c r="CP5" s="593"/>
      <c r="CQ5" s="594"/>
      <c r="CR5" s="592" t="s">
        <v>232</v>
      </c>
      <c r="CS5" s="593"/>
      <c r="CT5" s="593"/>
      <c r="CU5" s="593"/>
      <c r="CV5" s="593"/>
      <c r="CW5" s="593"/>
      <c r="CX5" s="593"/>
      <c r="CY5" s="594"/>
      <c r="CZ5" s="592" t="s">
        <v>224</v>
      </c>
      <c r="DA5" s="593"/>
      <c r="DB5" s="593"/>
      <c r="DC5" s="594"/>
      <c r="DD5" s="592" t="s">
        <v>233</v>
      </c>
      <c r="DE5" s="593"/>
      <c r="DF5" s="593"/>
      <c r="DG5" s="593"/>
      <c r="DH5" s="593"/>
      <c r="DI5" s="593"/>
      <c r="DJ5" s="593"/>
      <c r="DK5" s="593"/>
      <c r="DL5" s="593"/>
      <c r="DM5" s="593"/>
      <c r="DN5" s="593"/>
      <c r="DO5" s="593"/>
      <c r="DP5" s="594"/>
      <c r="DQ5" s="592" t="s">
        <v>234</v>
      </c>
      <c r="DR5" s="593"/>
      <c r="DS5" s="593"/>
      <c r="DT5" s="593"/>
      <c r="DU5" s="593"/>
      <c r="DV5" s="593"/>
      <c r="DW5" s="593"/>
      <c r="DX5" s="593"/>
      <c r="DY5" s="593"/>
      <c r="DZ5" s="593"/>
      <c r="EA5" s="593"/>
      <c r="EB5" s="593"/>
      <c r="EC5" s="594"/>
    </row>
    <row r="6" spans="2:143" ht="11.25" customHeight="1" x14ac:dyDescent="0.2">
      <c r="B6" s="607" t="s">
        <v>235</v>
      </c>
      <c r="C6" s="608"/>
      <c r="D6" s="608"/>
      <c r="E6" s="608"/>
      <c r="F6" s="608"/>
      <c r="G6" s="608"/>
      <c r="H6" s="608"/>
      <c r="I6" s="608"/>
      <c r="J6" s="608"/>
      <c r="K6" s="608"/>
      <c r="L6" s="608"/>
      <c r="M6" s="608"/>
      <c r="N6" s="608"/>
      <c r="O6" s="608"/>
      <c r="P6" s="608"/>
      <c r="Q6" s="609"/>
      <c r="R6" s="610">
        <v>216418</v>
      </c>
      <c r="S6" s="611"/>
      <c r="T6" s="611"/>
      <c r="U6" s="611"/>
      <c r="V6" s="611"/>
      <c r="W6" s="611"/>
      <c r="X6" s="611"/>
      <c r="Y6" s="612"/>
      <c r="Z6" s="613">
        <v>0.9</v>
      </c>
      <c r="AA6" s="613"/>
      <c r="AB6" s="613"/>
      <c r="AC6" s="613"/>
      <c r="AD6" s="614">
        <v>216418</v>
      </c>
      <c r="AE6" s="614"/>
      <c r="AF6" s="614"/>
      <c r="AG6" s="614"/>
      <c r="AH6" s="614"/>
      <c r="AI6" s="614"/>
      <c r="AJ6" s="614"/>
      <c r="AK6" s="614"/>
      <c r="AL6" s="615">
        <v>2.2999999999999998</v>
      </c>
      <c r="AM6" s="616"/>
      <c r="AN6" s="616"/>
      <c r="AO6" s="617"/>
      <c r="AP6" s="607" t="s">
        <v>236</v>
      </c>
      <c r="AQ6" s="608"/>
      <c r="AR6" s="608"/>
      <c r="AS6" s="608"/>
      <c r="AT6" s="608"/>
      <c r="AU6" s="608"/>
      <c r="AV6" s="608"/>
      <c r="AW6" s="608"/>
      <c r="AX6" s="608"/>
      <c r="AY6" s="608"/>
      <c r="AZ6" s="608"/>
      <c r="BA6" s="608"/>
      <c r="BB6" s="608"/>
      <c r="BC6" s="608"/>
      <c r="BD6" s="608"/>
      <c r="BE6" s="608"/>
      <c r="BF6" s="609"/>
      <c r="BG6" s="610">
        <v>3268200</v>
      </c>
      <c r="BH6" s="611"/>
      <c r="BI6" s="611"/>
      <c r="BJ6" s="611"/>
      <c r="BK6" s="611"/>
      <c r="BL6" s="611"/>
      <c r="BM6" s="611"/>
      <c r="BN6" s="612"/>
      <c r="BO6" s="613">
        <v>100</v>
      </c>
      <c r="BP6" s="613"/>
      <c r="BQ6" s="613"/>
      <c r="BR6" s="613"/>
      <c r="BS6" s="614">
        <v>237867</v>
      </c>
      <c r="BT6" s="614"/>
      <c r="BU6" s="614"/>
      <c r="BV6" s="614"/>
      <c r="BW6" s="614"/>
      <c r="BX6" s="614"/>
      <c r="BY6" s="614"/>
      <c r="BZ6" s="614"/>
      <c r="CA6" s="614"/>
      <c r="CB6" s="618"/>
      <c r="CD6" s="596" t="s">
        <v>237</v>
      </c>
      <c r="CE6" s="597"/>
      <c r="CF6" s="597"/>
      <c r="CG6" s="597"/>
      <c r="CH6" s="597"/>
      <c r="CI6" s="597"/>
      <c r="CJ6" s="597"/>
      <c r="CK6" s="597"/>
      <c r="CL6" s="597"/>
      <c r="CM6" s="597"/>
      <c r="CN6" s="597"/>
      <c r="CO6" s="597"/>
      <c r="CP6" s="597"/>
      <c r="CQ6" s="598"/>
      <c r="CR6" s="610">
        <v>158255</v>
      </c>
      <c r="CS6" s="611"/>
      <c r="CT6" s="611"/>
      <c r="CU6" s="611"/>
      <c r="CV6" s="611"/>
      <c r="CW6" s="611"/>
      <c r="CX6" s="611"/>
      <c r="CY6" s="612"/>
      <c r="CZ6" s="604">
        <v>0.7</v>
      </c>
      <c r="DA6" s="605"/>
      <c r="DB6" s="605"/>
      <c r="DC6" s="621"/>
      <c r="DD6" s="619" t="s">
        <v>147</v>
      </c>
      <c r="DE6" s="611"/>
      <c r="DF6" s="611"/>
      <c r="DG6" s="611"/>
      <c r="DH6" s="611"/>
      <c r="DI6" s="611"/>
      <c r="DJ6" s="611"/>
      <c r="DK6" s="611"/>
      <c r="DL6" s="611"/>
      <c r="DM6" s="611"/>
      <c r="DN6" s="611"/>
      <c r="DO6" s="611"/>
      <c r="DP6" s="612"/>
      <c r="DQ6" s="619">
        <v>158255</v>
      </c>
      <c r="DR6" s="611"/>
      <c r="DS6" s="611"/>
      <c r="DT6" s="611"/>
      <c r="DU6" s="611"/>
      <c r="DV6" s="611"/>
      <c r="DW6" s="611"/>
      <c r="DX6" s="611"/>
      <c r="DY6" s="611"/>
      <c r="DZ6" s="611"/>
      <c r="EA6" s="611"/>
      <c r="EB6" s="611"/>
      <c r="EC6" s="620"/>
    </row>
    <row r="7" spans="2:143" ht="11.25" customHeight="1" x14ac:dyDescent="0.2">
      <c r="B7" s="607" t="s">
        <v>238</v>
      </c>
      <c r="C7" s="608"/>
      <c r="D7" s="608"/>
      <c r="E7" s="608"/>
      <c r="F7" s="608"/>
      <c r="G7" s="608"/>
      <c r="H7" s="608"/>
      <c r="I7" s="608"/>
      <c r="J7" s="608"/>
      <c r="K7" s="608"/>
      <c r="L7" s="608"/>
      <c r="M7" s="608"/>
      <c r="N7" s="608"/>
      <c r="O7" s="608"/>
      <c r="P7" s="608"/>
      <c r="Q7" s="609"/>
      <c r="R7" s="610">
        <v>543</v>
      </c>
      <c r="S7" s="611"/>
      <c r="T7" s="611"/>
      <c r="U7" s="611"/>
      <c r="V7" s="611"/>
      <c r="W7" s="611"/>
      <c r="X7" s="611"/>
      <c r="Y7" s="612"/>
      <c r="Z7" s="613">
        <v>0</v>
      </c>
      <c r="AA7" s="613"/>
      <c r="AB7" s="613"/>
      <c r="AC7" s="613"/>
      <c r="AD7" s="614">
        <v>543</v>
      </c>
      <c r="AE7" s="614"/>
      <c r="AF7" s="614"/>
      <c r="AG7" s="614"/>
      <c r="AH7" s="614"/>
      <c r="AI7" s="614"/>
      <c r="AJ7" s="614"/>
      <c r="AK7" s="614"/>
      <c r="AL7" s="615">
        <v>0</v>
      </c>
      <c r="AM7" s="616"/>
      <c r="AN7" s="616"/>
      <c r="AO7" s="617"/>
      <c r="AP7" s="607" t="s">
        <v>239</v>
      </c>
      <c r="AQ7" s="608"/>
      <c r="AR7" s="608"/>
      <c r="AS7" s="608"/>
      <c r="AT7" s="608"/>
      <c r="AU7" s="608"/>
      <c r="AV7" s="608"/>
      <c r="AW7" s="608"/>
      <c r="AX7" s="608"/>
      <c r="AY7" s="608"/>
      <c r="AZ7" s="608"/>
      <c r="BA7" s="608"/>
      <c r="BB7" s="608"/>
      <c r="BC7" s="608"/>
      <c r="BD7" s="608"/>
      <c r="BE7" s="608"/>
      <c r="BF7" s="609"/>
      <c r="BG7" s="610">
        <v>1109681</v>
      </c>
      <c r="BH7" s="611"/>
      <c r="BI7" s="611"/>
      <c r="BJ7" s="611"/>
      <c r="BK7" s="611"/>
      <c r="BL7" s="611"/>
      <c r="BM7" s="611"/>
      <c r="BN7" s="612"/>
      <c r="BO7" s="613">
        <v>33.9</v>
      </c>
      <c r="BP7" s="613"/>
      <c r="BQ7" s="613"/>
      <c r="BR7" s="613"/>
      <c r="BS7" s="614">
        <v>20713</v>
      </c>
      <c r="BT7" s="614"/>
      <c r="BU7" s="614"/>
      <c r="BV7" s="614"/>
      <c r="BW7" s="614"/>
      <c r="BX7" s="614"/>
      <c r="BY7" s="614"/>
      <c r="BZ7" s="614"/>
      <c r="CA7" s="614"/>
      <c r="CB7" s="618"/>
      <c r="CD7" s="607" t="s">
        <v>240</v>
      </c>
      <c r="CE7" s="608"/>
      <c r="CF7" s="608"/>
      <c r="CG7" s="608"/>
      <c r="CH7" s="608"/>
      <c r="CI7" s="608"/>
      <c r="CJ7" s="608"/>
      <c r="CK7" s="608"/>
      <c r="CL7" s="608"/>
      <c r="CM7" s="608"/>
      <c r="CN7" s="608"/>
      <c r="CO7" s="608"/>
      <c r="CP7" s="608"/>
      <c r="CQ7" s="609"/>
      <c r="CR7" s="610">
        <v>5756418</v>
      </c>
      <c r="CS7" s="611"/>
      <c r="CT7" s="611"/>
      <c r="CU7" s="611"/>
      <c r="CV7" s="611"/>
      <c r="CW7" s="611"/>
      <c r="CX7" s="611"/>
      <c r="CY7" s="612"/>
      <c r="CZ7" s="613">
        <v>24.9</v>
      </c>
      <c r="DA7" s="613"/>
      <c r="DB7" s="613"/>
      <c r="DC7" s="613"/>
      <c r="DD7" s="619">
        <v>401350</v>
      </c>
      <c r="DE7" s="611"/>
      <c r="DF7" s="611"/>
      <c r="DG7" s="611"/>
      <c r="DH7" s="611"/>
      <c r="DI7" s="611"/>
      <c r="DJ7" s="611"/>
      <c r="DK7" s="611"/>
      <c r="DL7" s="611"/>
      <c r="DM7" s="611"/>
      <c r="DN7" s="611"/>
      <c r="DO7" s="611"/>
      <c r="DP7" s="612"/>
      <c r="DQ7" s="619">
        <v>5004873</v>
      </c>
      <c r="DR7" s="611"/>
      <c r="DS7" s="611"/>
      <c r="DT7" s="611"/>
      <c r="DU7" s="611"/>
      <c r="DV7" s="611"/>
      <c r="DW7" s="611"/>
      <c r="DX7" s="611"/>
      <c r="DY7" s="611"/>
      <c r="DZ7" s="611"/>
      <c r="EA7" s="611"/>
      <c r="EB7" s="611"/>
      <c r="EC7" s="620"/>
    </row>
    <row r="8" spans="2:143" ht="11.25" customHeight="1" x14ac:dyDescent="0.2">
      <c r="B8" s="607" t="s">
        <v>241</v>
      </c>
      <c r="C8" s="608"/>
      <c r="D8" s="608"/>
      <c r="E8" s="608"/>
      <c r="F8" s="608"/>
      <c r="G8" s="608"/>
      <c r="H8" s="608"/>
      <c r="I8" s="608"/>
      <c r="J8" s="608"/>
      <c r="K8" s="608"/>
      <c r="L8" s="608"/>
      <c r="M8" s="608"/>
      <c r="N8" s="608"/>
      <c r="O8" s="608"/>
      <c r="P8" s="608"/>
      <c r="Q8" s="609"/>
      <c r="R8" s="610">
        <v>7096</v>
      </c>
      <c r="S8" s="611"/>
      <c r="T8" s="611"/>
      <c r="U8" s="611"/>
      <c r="V8" s="611"/>
      <c r="W8" s="611"/>
      <c r="X8" s="611"/>
      <c r="Y8" s="612"/>
      <c r="Z8" s="613">
        <v>0</v>
      </c>
      <c r="AA8" s="613"/>
      <c r="AB8" s="613"/>
      <c r="AC8" s="613"/>
      <c r="AD8" s="614">
        <v>7096</v>
      </c>
      <c r="AE8" s="614"/>
      <c r="AF8" s="614"/>
      <c r="AG8" s="614"/>
      <c r="AH8" s="614"/>
      <c r="AI8" s="614"/>
      <c r="AJ8" s="614"/>
      <c r="AK8" s="614"/>
      <c r="AL8" s="615">
        <v>0.1</v>
      </c>
      <c r="AM8" s="616"/>
      <c r="AN8" s="616"/>
      <c r="AO8" s="617"/>
      <c r="AP8" s="607" t="s">
        <v>242</v>
      </c>
      <c r="AQ8" s="608"/>
      <c r="AR8" s="608"/>
      <c r="AS8" s="608"/>
      <c r="AT8" s="608"/>
      <c r="AU8" s="608"/>
      <c r="AV8" s="608"/>
      <c r="AW8" s="608"/>
      <c r="AX8" s="608"/>
      <c r="AY8" s="608"/>
      <c r="AZ8" s="608"/>
      <c r="BA8" s="608"/>
      <c r="BB8" s="608"/>
      <c r="BC8" s="608"/>
      <c r="BD8" s="608"/>
      <c r="BE8" s="608"/>
      <c r="BF8" s="609"/>
      <c r="BG8" s="610">
        <v>47783</v>
      </c>
      <c r="BH8" s="611"/>
      <c r="BI8" s="611"/>
      <c r="BJ8" s="611"/>
      <c r="BK8" s="611"/>
      <c r="BL8" s="611"/>
      <c r="BM8" s="611"/>
      <c r="BN8" s="612"/>
      <c r="BO8" s="613">
        <v>1.5</v>
      </c>
      <c r="BP8" s="613"/>
      <c r="BQ8" s="613"/>
      <c r="BR8" s="613"/>
      <c r="BS8" s="614" t="s">
        <v>147</v>
      </c>
      <c r="BT8" s="614"/>
      <c r="BU8" s="614"/>
      <c r="BV8" s="614"/>
      <c r="BW8" s="614"/>
      <c r="BX8" s="614"/>
      <c r="BY8" s="614"/>
      <c r="BZ8" s="614"/>
      <c r="CA8" s="614"/>
      <c r="CB8" s="618"/>
      <c r="CD8" s="607" t="s">
        <v>243</v>
      </c>
      <c r="CE8" s="608"/>
      <c r="CF8" s="608"/>
      <c r="CG8" s="608"/>
      <c r="CH8" s="608"/>
      <c r="CI8" s="608"/>
      <c r="CJ8" s="608"/>
      <c r="CK8" s="608"/>
      <c r="CL8" s="608"/>
      <c r="CM8" s="608"/>
      <c r="CN8" s="608"/>
      <c r="CO8" s="608"/>
      <c r="CP8" s="608"/>
      <c r="CQ8" s="609"/>
      <c r="CR8" s="610">
        <v>6916408</v>
      </c>
      <c r="CS8" s="611"/>
      <c r="CT8" s="611"/>
      <c r="CU8" s="611"/>
      <c r="CV8" s="611"/>
      <c r="CW8" s="611"/>
      <c r="CX8" s="611"/>
      <c r="CY8" s="612"/>
      <c r="CZ8" s="613">
        <v>29.9</v>
      </c>
      <c r="DA8" s="613"/>
      <c r="DB8" s="613"/>
      <c r="DC8" s="613"/>
      <c r="DD8" s="619">
        <v>5879</v>
      </c>
      <c r="DE8" s="611"/>
      <c r="DF8" s="611"/>
      <c r="DG8" s="611"/>
      <c r="DH8" s="611"/>
      <c r="DI8" s="611"/>
      <c r="DJ8" s="611"/>
      <c r="DK8" s="611"/>
      <c r="DL8" s="611"/>
      <c r="DM8" s="611"/>
      <c r="DN8" s="611"/>
      <c r="DO8" s="611"/>
      <c r="DP8" s="612"/>
      <c r="DQ8" s="619">
        <v>3208079</v>
      </c>
      <c r="DR8" s="611"/>
      <c r="DS8" s="611"/>
      <c r="DT8" s="611"/>
      <c r="DU8" s="611"/>
      <c r="DV8" s="611"/>
      <c r="DW8" s="611"/>
      <c r="DX8" s="611"/>
      <c r="DY8" s="611"/>
      <c r="DZ8" s="611"/>
      <c r="EA8" s="611"/>
      <c r="EB8" s="611"/>
      <c r="EC8" s="620"/>
    </row>
    <row r="9" spans="2:143" ht="11.25" customHeight="1" x14ac:dyDescent="0.2">
      <c r="B9" s="607" t="s">
        <v>244</v>
      </c>
      <c r="C9" s="608"/>
      <c r="D9" s="608"/>
      <c r="E9" s="608"/>
      <c r="F9" s="608"/>
      <c r="G9" s="608"/>
      <c r="H9" s="608"/>
      <c r="I9" s="608"/>
      <c r="J9" s="608"/>
      <c r="K9" s="608"/>
      <c r="L9" s="608"/>
      <c r="M9" s="608"/>
      <c r="N9" s="608"/>
      <c r="O9" s="608"/>
      <c r="P9" s="608"/>
      <c r="Q9" s="609"/>
      <c r="R9" s="610">
        <v>5749</v>
      </c>
      <c r="S9" s="611"/>
      <c r="T9" s="611"/>
      <c r="U9" s="611"/>
      <c r="V9" s="611"/>
      <c r="W9" s="611"/>
      <c r="X9" s="611"/>
      <c r="Y9" s="612"/>
      <c r="Z9" s="613">
        <v>0</v>
      </c>
      <c r="AA9" s="613"/>
      <c r="AB9" s="613"/>
      <c r="AC9" s="613"/>
      <c r="AD9" s="614">
        <v>5749</v>
      </c>
      <c r="AE9" s="614"/>
      <c r="AF9" s="614"/>
      <c r="AG9" s="614"/>
      <c r="AH9" s="614"/>
      <c r="AI9" s="614"/>
      <c r="AJ9" s="614"/>
      <c r="AK9" s="614"/>
      <c r="AL9" s="615">
        <v>0.1</v>
      </c>
      <c r="AM9" s="616"/>
      <c r="AN9" s="616"/>
      <c r="AO9" s="617"/>
      <c r="AP9" s="607" t="s">
        <v>245</v>
      </c>
      <c r="AQ9" s="608"/>
      <c r="AR9" s="608"/>
      <c r="AS9" s="608"/>
      <c r="AT9" s="608"/>
      <c r="AU9" s="608"/>
      <c r="AV9" s="608"/>
      <c r="AW9" s="608"/>
      <c r="AX9" s="608"/>
      <c r="AY9" s="608"/>
      <c r="AZ9" s="608"/>
      <c r="BA9" s="608"/>
      <c r="BB9" s="608"/>
      <c r="BC9" s="608"/>
      <c r="BD9" s="608"/>
      <c r="BE9" s="608"/>
      <c r="BF9" s="609"/>
      <c r="BG9" s="610">
        <v>927465</v>
      </c>
      <c r="BH9" s="611"/>
      <c r="BI9" s="611"/>
      <c r="BJ9" s="611"/>
      <c r="BK9" s="611"/>
      <c r="BL9" s="611"/>
      <c r="BM9" s="611"/>
      <c r="BN9" s="612"/>
      <c r="BO9" s="613">
        <v>28.4</v>
      </c>
      <c r="BP9" s="613"/>
      <c r="BQ9" s="613"/>
      <c r="BR9" s="613"/>
      <c r="BS9" s="614" t="s">
        <v>147</v>
      </c>
      <c r="BT9" s="614"/>
      <c r="BU9" s="614"/>
      <c r="BV9" s="614"/>
      <c r="BW9" s="614"/>
      <c r="BX9" s="614"/>
      <c r="BY9" s="614"/>
      <c r="BZ9" s="614"/>
      <c r="CA9" s="614"/>
      <c r="CB9" s="618"/>
      <c r="CD9" s="607" t="s">
        <v>246</v>
      </c>
      <c r="CE9" s="608"/>
      <c r="CF9" s="608"/>
      <c r="CG9" s="608"/>
      <c r="CH9" s="608"/>
      <c r="CI9" s="608"/>
      <c r="CJ9" s="608"/>
      <c r="CK9" s="608"/>
      <c r="CL9" s="608"/>
      <c r="CM9" s="608"/>
      <c r="CN9" s="608"/>
      <c r="CO9" s="608"/>
      <c r="CP9" s="608"/>
      <c r="CQ9" s="609"/>
      <c r="CR9" s="610">
        <v>2221345</v>
      </c>
      <c r="CS9" s="611"/>
      <c r="CT9" s="611"/>
      <c r="CU9" s="611"/>
      <c r="CV9" s="611"/>
      <c r="CW9" s="611"/>
      <c r="CX9" s="611"/>
      <c r="CY9" s="612"/>
      <c r="CZ9" s="613">
        <v>9.6</v>
      </c>
      <c r="DA9" s="613"/>
      <c r="DB9" s="613"/>
      <c r="DC9" s="613"/>
      <c r="DD9" s="619">
        <v>20668</v>
      </c>
      <c r="DE9" s="611"/>
      <c r="DF9" s="611"/>
      <c r="DG9" s="611"/>
      <c r="DH9" s="611"/>
      <c r="DI9" s="611"/>
      <c r="DJ9" s="611"/>
      <c r="DK9" s="611"/>
      <c r="DL9" s="611"/>
      <c r="DM9" s="611"/>
      <c r="DN9" s="611"/>
      <c r="DO9" s="611"/>
      <c r="DP9" s="612"/>
      <c r="DQ9" s="619">
        <v>1460824</v>
      </c>
      <c r="DR9" s="611"/>
      <c r="DS9" s="611"/>
      <c r="DT9" s="611"/>
      <c r="DU9" s="611"/>
      <c r="DV9" s="611"/>
      <c r="DW9" s="611"/>
      <c r="DX9" s="611"/>
      <c r="DY9" s="611"/>
      <c r="DZ9" s="611"/>
      <c r="EA9" s="611"/>
      <c r="EB9" s="611"/>
      <c r="EC9" s="620"/>
    </row>
    <row r="10" spans="2:143" ht="11.25" customHeight="1" x14ac:dyDescent="0.2">
      <c r="B10" s="607" t="s">
        <v>247</v>
      </c>
      <c r="C10" s="608"/>
      <c r="D10" s="608"/>
      <c r="E10" s="608"/>
      <c r="F10" s="608"/>
      <c r="G10" s="608"/>
      <c r="H10" s="608"/>
      <c r="I10" s="608"/>
      <c r="J10" s="608"/>
      <c r="K10" s="608"/>
      <c r="L10" s="608"/>
      <c r="M10" s="608"/>
      <c r="N10" s="608"/>
      <c r="O10" s="608"/>
      <c r="P10" s="608"/>
      <c r="Q10" s="609"/>
      <c r="R10" s="610" t="s">
        <v>139</v>
      </c>
      <c r="S10" s="611"/>
      <c r="T10" s="611"/>
      <c r="U10" s="611"/>
      <c r="V10" s="611"/>
      <c r="W10" s="611"/>
      <c r="X10" s="611"/>
      <c r="Y10" s="612"/>
      <c r="Z10" s="613" t="s">
        <v>147</v>
      </c>
      <c r="AA10" s="613"/>
      <c r="AB10" s="613"/>
      <c r="AC10" s="613"/>
      <c r="AD10" s="614" t="s">
        <v>139</v>
      </c>
      <c r="AE10" s="614"/>
      <c r="AF10" s="614"/>
      <c r="AG10" s="614"/>
      <c r="AH10" s="614"/>
      <c r="AI10" s="614"/>
      <c r="AJ10" s="614"/>
      <c r="AK10" s="614"/>
      <c r="AL10" s="615" t="s">
        <v>147</v>
      </c>
      <c r="AM10" s="616"/>
      <c r="AN10" s="616"/>
      <c r="AO10" s="617"/>
      <c r="AP10" s="607" t="s">
        <v>248</v>
      </c>
      <c r="AQ10" s="608"/>
      <c r="AR10" s="608"/>
      <c r="AS10" s="608"/>
      <c r="AT10" s="608"/>
      <c r="AU10" s="608"/>
      <c r="AV10" s="608"/>
      <c r="AW10" s="608"/>
      <c r="AX10" s="608"/>
      <c r="AY10" s="608"/>
      <c r="AZ10" s="608"/>
      <c r="BA10" s="608"/>
      <c r="BB10" s="608"/>
      <c r="BC10" s="608"/>
      <c r="BD10" s="608"/>
      <c r="BE10" s="608"/>
      <c r="BF10" s="609"/>
      <c r="BG10" s="610">
        <v>61852</v>
      </c>
      <c r="BH10" s="611"/>
      <c r="BI10" s="611"/>
      <c r="BJ10" s="611"/>
      <c r="BK10" s="611"/>
      <c r="BL10" s="611"/>
      <c r="BM10" s="611"/>
      <c r="BN10" s="612"/>
      <c r="BO10" s="613">
        <v>1.9</v>
      </c>
      <c r="BP10" s="613"/>
      <c r="BQ10" s="613"/>
      <c r="BR10" s="613"/>
      <c r="BS10" s="614" t="s">
        <v>139</v>
      </c>
      <c r="BT10" s="614"/>
      <c r="BU10" s="614"/>
      <c r="BV10" s="614"/>
      <c r="BW10" s="614"/>
      <c r="BX10" s="614"/>
      <c r="BY10" s="614"/>
      <c r="BZ10" s="614"/>
      <c r="CA10" s="614"/>
      <c r="CB10" s="618"/>
      <c r="CD10" s="607" t="s">
        <v>249</v>
      </c>
      <c r="CE10" s="608"/>
      <c r="CF10" s="608"/>
      <c r="CG10" s="608"/>
      <c r="CH10" s="608"/>
      <c r="CI10" s="608"/>
      <c r="CJ10" s="608"/>
      <c r="CK10" s="608"/>
      <c r="CL10" s="608"/>
      <c r="CM10" s="608"/>
      <c r="CN10" s="608"/>
      <c r="CO10" s="608"/>
      <c r="CP10" s="608"/>
      <c r="CQ10" s="609"/>
      <c r="CR10" s="610">
        <v>23873</v>
      </c>
      <c r="CS10" s="611"/>
      <c r="CT10" s="611"/>
      <c r="CU10" s="611"/>
      <c r="CV10" s="611"/>
      <c r="CW10" s="611"/>
      <c r="CX10" s="611"/>
      <c r="CY10" s="612"/>
      <c r="CZ10" s="613">
        <v>0.1</v>
      </c>
      <c r="DA10" s="613"/>
      <c r="DB10" s="613"/>
      <c r="DC10" s="613"/>
      <c r="DD10" s="619">
        <v>1656</v>
      </c>
      <c r="DE10" s="611"/>
      <c r="DF10" s="611"/>
      <c r="DG10" s="611"/>
      <c r="DH10" s="611"/>
      <c r="DI10" s="611"/>
      <c r="DJ10" s="611"/>
      <c r="DK10" s="611"/>
      <c r="DL10" s="611"/>
      <c r="DM10" s="611"/>
      <c r="DN10" s="611"/>
      <c r="DO10" s="611"/>
      <c r="DP10" s="612"/>
      <c r="DQ10" s="619">
        <v>23873</v>
      </c>
      <c r="DR10" s="611"/>
      <c r="DS10" s="611"/>
      <c r="DT10" s="611"/>
      <c r="DU10" s="611"/>
      <c r="DV10" s="611"/>
      <c r="DW10" s="611"/>
      <c r="DX10" s="611"/>
      <c r="DY10" s="611"/>
      <c r="DZ10" s="611"/>
      <c r="EA10" s="611"/>
      <c r="EB10" s="611"/>
      <c r="EC10" s="620"/>
    </row>
    <row r="11" spans="2:143" ht="11.25" customHeight="1" x14ac:dyDescent="0.2">
      <c r="B11" s="607" t="s">
        <v>250</v>
      </c>
      <c r="C11" s="608"/>
      <c r="D11" s="608"/>
      <c r="E11" s="608"/>
      <c r="F11" s="608"/>
      <c r="G11" s="608"/>
      <c r="H11" s="608"/>
      <c r="I11" s="608"/>
      <c r="J11" s="608"/>
      <c r="K11" s="608"/>
      <c r="L11" s="608"/>
      <c r="M11" s="608"/>
      <c r="N11" s="608"/>
      <c r="O11" s="608"/>
      <c r="P11" s="608"/>
      <c r="Q11" s="609"/>
      <c r="R11" s="610">
        <v>712412</v>
      </c>
      <c r="S11" s="611"/>
      <c r="T11" s="611"/>
      <c r="U11" s="611"/>
      <c r="V11" s="611"/>
      <c r="W11" s="611"/>
      <c r="X11" s="611"/>
      <c r="Y11" s="612"/>
      <c r="Z11" s="615">
        <v>3</v>
      </c>
      <c r="AA11" s="616"/>
      <c r="AB11" s="616"/>
      <c r="AC11" s="622"/>
      <c r="AD11" s="619">
        <v>712412</v>
      </c>
      <c r="AE11" s="611"/>
      <c r="AF11" s="611"/>
      <c r="AG11" s="611"/>
      <c r="AH11" s="611"/>
      <c r="AI11" s="611"/>
      <c r="AJ11" s="611"/>
      <c r="AK11" s="612"/>
      <c r="AL11" s="615">
        <v>7.6</v>
      </c>
      <c r="AM11" s="616"/>
      <c r="AN11" s="616"/>
      <c r="AO11" s="617"/>
      <c r="AP11" s="607" t="s">
        <v>251</v>
      </c>
      <c r="AQ11" s="608"/>
      <c r="AR11" s="608"/>
      <c r="AS11" s="608"/>
      <c r="AT11" s="608"/>
      <c r="AU11" s="608"/>
      <c r="AV11" s="608"/>
      <c r="AW11" s="608"/>
      <c r="AX11" s="608"/>
      <c r="AY11" s="608"/>
      <c r="AZ11" s="608"/>
      <c r="BA11" s="608"/>
      <c r="BB11" s="608"/>
      <c r="BC11" s="608"/>
      <c r="BD11" s="608"/>
      <c r="BE11" s="608"/>
      <c r="BF11" s="609"/>
      <c r="BG11" s="610">
        <v>72581</v>
      </c>
      <c r="BH11" s="611"/>
      <c r="BI11" s="611"/>
      <c r="BJ11" s="611"/>
      <c r="BK11" s="611"/>
      <c r="BL11" s="611"/>
      <c r="BM11" s="611"/>
      <c r="BN11" s="612"/>
      <c r="BO11" s="613">
        <v>2.2000000000000002</v>
      </c>
      <c r="BP11" s="613"/>
      <c r="BQ11" s="613"/>
      <c r="BR11" s="613"/>
      <c r="BS11" s="614">
        <v>20713</v>
      </c>
      <c r="BT11" s="614"/>
      <c r="BU11" s="614"/>
      <c r="BV11" s="614"/>
      <c r="BW11" s="614"/>
      <c r="BX11" s="614"/>
      <c r="BY11" s="614"/>
      <c r="BZ11" s="614"/>
      <c r="CA11" s="614"/>
      <c r="CB11" s="618"/>
      <c r="CD11" s="607" t="s">
        <v>252</v>
      </c>
      <c r="CE11" s="608"/>
      <c r="CF11" s="608"/>
      <c r="CG11" s="608"/>
      <c r="CH11" s="608"/>
      <c r="CI11" s="608"/>
      <c r="CJ11" s="608"/>
      <c r="CK11" s="608"/>
      <c r="CL11" s="608"/>
      <c r="CM11" s="608"/>
      <c r="CN11" s="608"/>
      <c r="CO11" s="608"/>
      <c r="CP11" s="608"/>
      <c r="CQ11" s="609"/>
      <c r="CR11" s="610">
        <v>2036626</v>
      </c>
      <c r="CS11" s="611"/>
      <c r="CT11" s="611"/>
      <c r="CU11" s="611"/>
      <c r="CV11" s="611"/>
      <c r="CW11" s="611"/>
      <c r="CX11" s="611"/>
      <c r="CY11" s="612"/>
      <c r="CZ11" s="613">
        <v>8.8000000000000007</v>
      </c>
      <c r="DA11" s="613"/>
      <c r="DB11" s="613"/>
      <c r="DC11" s="613"/>
      <c r="DD11" s="619">
        <v>882883</v>
      </c>
      <c r="DE11" s="611"/>
      <c r="DF11" s="611"/>
      <c r="DG11" s="611"/>
      <c r="DH11" s="611"/>
      <c r="DI11" s="611"/>
      <c r="DJ11" s="611"/>
      <c r="DK11" s="611"/>
      <c r="DL11" s="611"/>
      <c r="DM11" s="611"/>
      <c r="DN11" s="611"/>
      <c r="DO11" s="611"/>
      <c r="DP11" s="612"/>
      <c r="DQ11" s="619">
        <v>791779</v>
      </c>
      <c r="DR11" s="611"/>
      <c r="DS11" s="611"/>
      <c r="DT11" s="611"/>
      <c r="DU11" s="611"/>
      <c r="DV11" s="611"/>
      <c r="DW11" s="611"/>
      <c r="DX11" s="611"/>
      <c r="DY11" s="611"/>
      <c r="DZ11" s="611"/>
      <c r="EA11" s="611"/>
      <c r="EB11" s="611"/>
      <c r="EC11" s="620"/>
    </row>
    <row r="12" spans="2:143" ht="11.25" customHeight="1" x14ac:dyDescent="0.2">
      <c r="B12" s="607" t="s">
        <v>253</v>
      </c>
      <c r="C12" s="608"/>
      <c r="D12" s="608"/>
      <c r="E12" s="608"/>
      <c r="F12" s="608"/>
      <c r="G12" s="608"/>
      <c r="H12" s="608"/>
      <c r="I12" s="608"/>
      <c r="J12" s="608"/>
      <c r="K12" s="608"/>
      <c r="L12" s="608"/>
      <c r="M12" s="608"/>
      <c r="N12" s="608"/>
      <c r="O12" s="608"/>
      <c r="P12" s="608"/>
      <c r="Q12" s="609"/>
      <c r="R12" s="610" t="s">
        <v>147</v>
      </c>
      <c r="S12" s="611"/>
      <c r="T12" s="611"/>
      <c r="U12" s="611"/>
      <c r="V12" s="611"/>
      <c r="W12" s="611"/>
      <c r="X12" s="611"/>
      <c r="Y12" s="612"/>
      <c r="Z12" s="613" t="s">
        <v>147</v>
      </c>
      <c r="AA12" s="613"/>
      <c r="AB12" s="613"/>
      <c r="AC12" s="613"/>
      <c r="AD12" s="614" t="s">
        <v>139</v>
      </c>
      <c r="AE12" s="614"/>
      <c r="AF12" s="614"/>
      <c r="AG12" s="614"/>
      <c r="AH12" s="614"/>
      <c r="AI12" s="614"/>
      <c r="AJ12" s="614"/>
      <c r="AK12" s="614"/>
      <c r="AL12" s="615" t="s">
        <v>147</v>
      </c>
      <c r="AM12" s="616"/>
      <c r="AN12" s="616"/>
      <c r="AO12" s="617"/>
      <c r="AP12" s="607" t="s">
        <v>254</v>
      </c>
      <c r="AQ12" s="608"/>
      <c r="AR12" s="608"/>
      <c r="AS12" s="608"/>
      <c r="AT12" s="608"/>
      <c r="AU12" s="608"/>
      <c r="AV12" s="608"/>
      <c r="AW12" s="608"/>
      <c r="AX12" s="608"/>
      <c r="AY12" s="608"/>
      <c r="AZ12" s="608"/>
      <c r="BA12" s="608"/>
      <c r="BB12" s="608"/>
      <c r="BC12" s="608"/>
      <c r="BD12" s="608"/>
      <c r="BE12" s="608"/>
      <c r="BF12" s="609"/>
      <c r="BG12" s="610">
        <v>1790406</v>
      </c>
      <c r="BH12" s="611"/>
      <c r="BI12" s="611"/>
      <c r="BJ12" s="611"/>
      <c r="BK12" s="611"/>
      <c r="BL12" s="611"/>
      <c r="BM12" s="611"/>
      <c r="BN12" s="612"/>
      <c r="BO12" s="613">
        <v>54.8</v>
      </c>
      <c r="BP12" s="613"/>
      <c r="BQ12" s="613"/>
      <c r="BR12" s="613"/>
      <c r="BS12" s="614">
        <v>217154</v>
      </c>
      <c r="BT12" s="614"/>
      <c r="BU12" s="614"/>
      <c r="BV12" s="614"/>
      <c r="BW12" s="614"/>
      <c r="BX12" s="614"/>
      <c r="BY12" s="614"/>
      <c r="BZ12" s="614"/>
      <c r="CA12" s="614"/>
      <c r="CB12" s="618"/>
      <c r="CD12" s="607" t="s">
        <v>255</v>
      </c>
      <c r="CE12" s="608"/>
      <c r="CF12" s="608"/>
      <c r="CG12" s="608"/>
      <c r="CH12" s="608"/>
      <c r="CI12" s="608"/>
      <c r="CJ12" s="608"/>
      <c r="CK12" s="608"/>
      <c r="CL12" s="608"/>
      <c r="CM12" s="608"/>
      <c r="CN12" s="608"/>
      <c r="CO12" s="608"/>
      <c r="CP12" s="608"/>
      <c r="CQ12" s="609"/>
      <c r="CR12" s="610">
        <v>892964</v>
      </c>
      <c r="CS12" s="611"/>
      <c r="CT12" s="611"/>
      <c r="CU12" s="611"/>
      <c r="CV12" s="611"/>
      <c r="CW12" s="611"/>
      <c r="CX12" s="611"/>
      <c r="CY12" s="612"/>
      <c r="CZ12" s="613">
        <v>3.9</v>
      </c>
      <c r="DA12" s="613"/>
      <c r="DB12" s="613"/>
      <c r="DC12" s="613"/>
      <c r="DD12" s="619">
        <v>11368</v>
      </c>
      <c r="DE12" s="611"/>
      <c r="DF12" s="611"/>
      <c r="DG12" s="611"/>
      <c r="DH12" s="611"/>
      <c r="DI12" s="611"/>
      <c r="DJ12" s="611"/>
      <c r="DK12" s="611"/>
      <c r="DL12" s="611"/>
      <c r="DM12" s="611"/>
      <c r="DN12" s="611"/>
      <c r="DO12" s="611"/>
      <c r="DP12" s="612"/>
      <c r="DQ12" s="619">
        <v>611682</v>
      </c>
      <c r="DR12" s="611"/>
      <c r="DS12" s="611"/>
      <c r="DT12" s="611"/>
      <c r="DU12" s="611"/>
      <c r="DV12" s="611"/>
      <c r="DW12" s="611"/>
      <c r="DX12" s="611"/>
      <c r="DY12" s="611"/>
      <c r="DZ12" s="611"/>
      <c r="EA12" s="611"/>
      <c r="EB12" s="611"/>
      <c r="EC12" s="620"/>
    </row>
    <row r="13" spans="2:143" ht="11.25" customHeight="1" x14ac:dyDescent="0.2">
      <c r="B13" s="607" t="s">
        <v>256</v>
      </c>
      <c r="C13" s="608"/>
      <c r="D13" s="608"/>
      <c r="E13" s="608"/>
      <c r="F13" s="608"/>
      <c r="G13" s="608"/>
      <c r="H13" s="608"/>
      <c r="I13" s="608"/>
      <c r="J13" s="608"/>
      <c r="K13" s="608"/>
      <c r="L13" s="608"/>
      <c r="M13" s="608"/>
      <c r="N13" s="608"/>
      <c r="O13" s="608"/>
      <c r="P13" s="608"/>
      <c r="Q13" s="609"/>
      <c r="R13" s="610" t="s">
        <v>147</v>
      </c>
      <c r="S13" s="611"/>
      <c r="T13" s="611"/>
      <c r="U13" s="611"/>
      <c r="V13" s="611"/>
      <c r="W13" s="611"/>
      <c r="X13" s="611"/>
      <c r="Y13" s="612"/>
      <c r="Z13" s="613" t="s">
        <v>147</v>
      </c>
      <c r="AA13" s="613"/>
      <c r="AB13" s="613"/>
      <c r="AC13" s="613"/>
      <c r="AD13" s="614" t="s">
        <v>147</v>
      </c>
      <c r="AE13" s="614"/>
      <c r="AF13" s="614"/>
      <c r="AG13" s="614"/>
      <c r="AH13" s="614"/>
      <c r="AI13" s="614"/>
      <c r="AJ13" s="614"/>
      <c r="AK13" s="614"/>
      <c r="AL13" s="615" t="s">
        <v>139</v>
      </c>
      <c r="AM13" s="616"/>
      <c r="AN13" s="616"/>
      <c r="AO13" s="617"/>
      <c r="AP13" s="607" t="s">
        <v>257</v>
      </c>
      <c r="AQ13" s="608"/>
      <c r="AR13" s="608"/>
      <c r="AS13" s="608"/>
      <c r="AT13" s="608"/>
      <c r="AU13" s="608"/>
      <c r="AV13" s="608"/>
      <c r="AW13" s="608"/>
      <c r="AX13" s="608"/>
      <c r="AY13" s="608"/>
      <c r="AZ13" s="608"/>
      <c r="BA13" s="608"/>
      <c r="BB13" s="608"/>
      <c r="BC13" s="608"/>
      <c r="BD13" s="608"/>
      <c r="BE13" s="608"/>
      <c r="BF13" s="609"/>
      <c r="BG13" s="610">
        <v>1741075</v>
      </c>
      <c r="BH13" s="611"/>
      <c r="BI13" s="611"/>
      <c r="BJ13" s="611"/>
      <c r="BK13" s="611"/>
      <c r="BL13" s="611"/>
      <c r="BM13" s="611"/>
      <c r="BN13" s="612"/>
      <c r="BO13" s="613">
        <v>53.3</v>
      </c>
      <c r="BP13" s="613"/>
      <c r="BQ13" s="613"/>
      <c r="BR13" s="613"/>
      <c r="BS13" s="614">
        <v>217154</v>
      </c>
      <c r="BT13" s="614"/>
      <c r="BU13" s="614"/>
      <c r="BV13" s="614"/>
      <c r="BW13" s="614"/>
      <c r="BX13" s="614"/>
      <c r="BY13" s="614"/>
      <c r="BZ13" s="614"/>
      <c r="CA13" s="614"/>
      <c r="CB13" s="618"/>
      <c r="CD13" s="607" t="s">
        <v>258</v>
      </c>
      <c r="CE13" s="608"/>
      <c r="CF13" s="608"/>
      <c r="CG13" s="608"/>
      <c r="CH13" s="608"/>
      <c r="CI13" s="608"/>
      <c r="CJ13" s="608"/>
      <c r="CK13" s="608"/>
      <c r="CL13" s="608"/>
      <c r="CM13" s="608"/>
      <c r="CN13" s="608"/>
      <c r="CO13" s="608"/>
      <c r="CP13" s="608"/>
      <c r="CQ13" s="609"/>
      <c r="CR13" s="610">
        <v>1741388</v>
      </c>
      <c r="CS13" s="611"/>
      <c r="CT13" s="611"/>
      <c r="CU13" s="611"/>
      <c r="CV13" s="611"/>
      <c r="CW13" s="611"/>
      <c r="CX13" s="611"/>
      <c r="CY13" s="612"/>
      <c r="CZ13" s="613">
        <v>7.5</v>
      </c>
      <c r="DA13" s="613"/>
      <c r="DB13" s="613"/>
      <c r="DC13" s="613"/>
      <c r="DD13" s="619">
        <v>715887</v>
      </c>
      <c r="DE13" s="611"/>
      <c r="DF13" s="611"/>
      <c r="DG13" s="611"/>
      <c r="DH13" s="611"/>
      <c r="DI13" s="611"/>
      <c r="DJ13" s="611"/>
      <c r="DK13" s="611"/>
      <c r="DL13" s="611"/>
      <c r="DM13" s="611"/>
      <c r="DN13" s="611"/>
      <c r="DO13" s="611"/>
      <c r="DP13" s="612"/>
      <c r="DQ13" s="619">
        <v>1229093</v>
      </c>
      <c r="DR13" s="611"/>
      <c r="DS13" s="611"/>
      <c r="DT13" s="611"/>
      <c r="DU13" s="611"/>
      <c r="DV13" s="611"/>
      <c r="DW13" s="611"/>
      <c r="DX13" s="611"/>
      <c r="DY13" s="611"/>
      <c r="DZ13" s="611"/>
      <c r="EA13" s="611"/>
      <c r="EB13" s="611"/>
      <c r="EC13" s="620"/>
    </row>
    <row r="14" spans="2:143" ht="11.25" customHeight="1" x14ac:dyDescent="0.2">
      <c r="B14" s="607" t="s">
        <v>259</v>
      </c>
      <c r="C14" s="608"/>
      <c r="D14" s="608"/>
      <c r="E14" s="608"/>
      <c r="F14" s="608"/>
      <c r="G14" s="608"/>
      <c r="H14" s="608"/>
      <c r="I14" s="608"/>
      <c r="J14" s="608"/>
      <c r="K14" s="608"/>
      <c r="L14" s="608"/>
      <c r="M14" s="608"/>
      <c r="N14" s="608"/>
      <c r="O14" s="608"/>
      <c r="P14" s="608"/>
      <c r="Q14" s="609"/>
      <c r="R14" s="610" t="s">
        <v>147</v>
      </c>
      <c r="S14" s="611"/>
      <c r="T14" s="611"/>
      <c r="U14" s="611"/>
      <c r="V14" s="611"/>
      <c r="W14" s="611"/>
      <c r="X14" s="611"/>
      <c r="Y14" s="612"/>
      <c r="Z14" s="613" t="s">
        <v>139</v>
      </c>
      <c r="AA14" s="613"/>
      <c r="AB14" s="613"/>
      <c r="AC14" s="613"/>
      <c r="AD14" s="614" t="s">
        <v>147</v>
      </c>
      <c r="AE14" s="614"/>
      <c r="AF14" s="614"/>
      <c r="AG14" s="614"/>
      <c r="AH14" s="614"/>
      <c r="AI14" s="614"/>
      <c r="AJ14" s="614"/>
      <c r="AK14" s="614"/>
      <c r="AL14" s="615" t="s">
        <v>139</v>
      </c>
      <c r="AM14" s="616"/>
      <c r="AN14" s="616"/>
      <c r="AO14" s="617"/>
      <c r="AP14" s="607" t="s">
        <v>260</v>
      </c>
      <c r="AQ14" s="608"/>
      <c r="AR14" s="608"/>
      <c r="AS14" s="608"/>
      <c r="AT14" s="608"/>
      <c r="AU14" s="608"/>
      <c r="AV14" s="608"/>
      <c r="AW14" s="608"/>
      <c r="AX14" s="608"/>
      <c r="AY14" s="608"/>
      <c r="AZ14" s="608"/>
      <c r="BA14" s="608"/>
      <c r="BB14" s="608"/>
      <c r="BC14" s="608"/>
      <c r="BD14" s="608"/>
      <c r="BE14" s="608"/>
      <c r="BF14" s="609"/>
      <c r="BG14" s="610">
        <v>138942</v>
      </c>
      <c r="BH14" s="611"/>
      <c r="BI14" s="611"/>
      <c r="BJ14" s="611"/>
      <c r="BK14" s="611"/>
      <c r="BL14" s="611"/>
      <c r="BM14" s="611"/>
      <c r="BN14" s="612"/>
      <c r="BO14" s="613">
        <v>4.3</v>
      </c>
      <c r="BP14" s="613"/>
      <c r="BQ14" s="613"/>
      <c r="BR14" s="613"/>
      <c r="BS14" s="614" t="s">
        <v>147</v>
      </c>
      <c r="BT14" s="614"/>
      <c r="BU14" s="614"/>
      <c r="BV14" s="614"/>
      <c r="BW14" s="614"/>
      <c r="BX14" s="614"/>
      <c r="BY14" s="614"/>
      <c r="BZ14" s="614"/>
      <c r="CA14" s="614"/>
      <c r="CB14" s="618"/>
      <c r="CD14" s="607" t="s">
        <v>261</v>
      </c>
      <c r="CE14" s="608"/>
      <c r="CF14" s="608"/>
      <c r="CG14" s="608"/>
      <c r="CH14" s="608"/>
      <c r="CI14" s="608"/>
      <c r="CJ14" s="608"/>
      <c r="CK14" s="608"/>
      <c r="CL14" s="608"/>
      <c r="CM14" s="608"/>
      <c r="CN14" s="608"/>
      <c r="CO14" s="608"/>
      <c r="CP14" s="608"/>
      <c r="CQ14" s="609"/>
      <c r="CR14" s="610">
        <v>505153</v>
      </c>
      <c r="CS14" s="611"/>
      <c r="CT14" s="611"/>
      <c r="CU14" s="611"/>
      <c r="CV14" s="611"/>
      <c r="CW14" s="611"/>
      <c r="CX14" s="611"/>
      <c r="CY14" s="612"/>
      <c r="CZ14" s="613">
        <v>2.2000000000000002</v>
      </c>
      <c r="DA14" s="613"/>
      <c r="DB14" s="613"/>
      <c r="DC14" s="613"/>
      <c r="DD14" s="619">
        <v>12595</v>
      </c>
      <c r="DE14" s="611"/>
      <c r="DF14" s="611"/>
      <c r="DG14" s="611"/>
      <c r="DH14" s="611"/>
      <c r="DI14" s="611"/>
      <c r="DJ14" s="611"/>
      <c r="DK14" s="611"/>
      <c r="DL14" s="611"/>
      <c r="DM14" s="611"/>
      <c r="DN14" s="611"/>
      <c r="DO14" s="611"/>
      <c r="DP14" s="612"/>
      <c r="DQ14" s="619">
        <v>468812</v>
      </c>
      <c r="DR14" s="611"/>
      <c r="DS14" s="611"/>
      <c r="DT14" s="611"/>
      <c r="DU14" s="611"/>
      <c r="DV14" s="611"/>
      <c r="DW14" s="611"/>
      <c r="DX14" s="611"/>
      <c r="DY14" s="611"/>
      <c r="DZ14" s="611"/>
      <c r="EA14" s="611"/>
      <c r="EB14" s="611"/>
      <c r="EC14" s="620"/>
    </row>
    <row r="15" spans="2:143" ht="11.25" customHeight="1" x14ac:dyDescent="0.2">
      <c r="B15" s="607" t="s">
        <v>262</v>
      </c>
      <c r="C15" s="608"/>
      <c r="D15" s="608"/>
      <c r="E15" s="608"/>
      <c r="F15" s="608"/>
      <c r="G15" s="608"/>
      <c r="H15" s="608"/>
      <c r="I15" s="608"/>
      <c r="J15" s="608"/>
      <c r="K15" s="608"/>
      <c r="L15" s="608"/>
      <c r="M15" s="608"/>
      <c r="N15" s="608"/>
      <c r="O15" s="608"/>
      <c r="P15" s="608"/>
      <c r="Q15" s="609"/>
      <c r="R15" s="610" t="s">
        <v>139</v>
      </c>
      <c r="S15" s="611"/>
      <c r="T15" s="611"/>
      <c r="U15" s="611"/>
      <c r="V15" s="611"/>
      <c r="W15" s="611"/>
      <c r="X15" s="611"/>
      <c r="Y15" s="612"/>
      <c r="Z15" s="613" t="s">
        <v>147</v>
      </c>
      <c r="AA15" s="613"/>
      <c r="AB15" s="613"/>
      <c r="AC15" s="613"/>
      <c r="AD15" s="614" t="s">
        <v>139</v>
      </c>
      <c r="AE15" s="614"/>
      <c r="AF15" s="614"/>
      <c r="AG15" s="614"/>
      <c r="AH15" s="614"/>
      <c r="AI15" s="614"/>
      <c r="AJ15" s="614"/>
      <c r="AK15" s="614"/>
      <c r="AL15" s="615" t="s">
        <v>139</v>
      </c>
      <c r="AM15" s="616"/>
      <c r="AN15" s="616"/>
      <c r="AO15" s="617"/>
      <c r="AP15" s="607" t="s">
        <v>263</v>
      </c>
      <c r="AQ15" s="608"/>
      <c r="AR15" s="608"/>
      <c r="AS15" s="608"/>
      <c r="AT15" s="608"/>
      <c r="AU15" s="608"/>
      <c r="AV15" s="608"/>
      <c r="AW15" s="608"/>
      <c r="AX15" s="608"/>
      <c r="AY15" s="608"/>
      <c r="AZ15" s="608"/>
      <c r="BA15" s="608"/>
      <c r="BB15" s="608"/>
      <c r="BC15" s="608"/>
      <c r="BD15" s="608"/>
      <c r="BE15" s="608"/>
      <c r="BF15" s="609"/>
      <c r="BG15" s="610">
        <v>229171</v>
      </c>
      <c r="BH15" s="611"/>
      <c r="BI15" s="611"/>
      <c r="BJ15" s="611"/>
      <c r="BK15" s="611"/>
      <c r="BL15" s="611"/>
      <c r="BM15" s="611"/>
      <c r="BN15" s="612"/>
      <c r="BO15" s="613">
        <v>7</v>
      </c>
      <c r="BP15" s="613"/>
      <c r="BQ15" s="613"/>
      <c r="BR15" s="613"/>
      <c r="BS15" s="614" t="s">
        <v>139</v>
      </c>
      <c r="BT15" s="614"/>
      <c r="BU15" s="614"/>
      <c r="BV15" s="614"/>
      <c r="BW15" s="614"/>
      <c r="BX15" s="614"/>
      <c r="BY15" s="614"/>
      <c r="BZ15" s="614"/>
      <c r="CA15" s="614"/>
      <c r="CB15" s="618"/>
      <c r="CD15" s="607" t="s">
        <v>264</v>
      </c>
      <c r="CE15" s="608"/>
      <c r="CF15" s="608"/>
      <c r="CG15" s="608"/>
      <c r="CH15" s="608"/>
      <c r="CI15" s="608"/>
      <c r="CJ15" s="608"/>
      <c r="CK15" s="608"/>
      <c r="CL15" s="608"/>
      <c r="CM15" s="608"/>
      <c r="CN15" s="608"/>
      <c r="CO15" s="608"/>
      <c r="CP15" s="608"/>
      <c r="CQ15" s="609"/>
      <c r="CR15" s="610">
        <v>1764257</v>
      </c>
      <c r="CS15" s="611"/>
      <c r="CT15" s="611"/>
      <c r="CU15" s="611"/>
      <c r="CV15" s="611"/>
      <c r="CW15" s="611"/>
      <c r="CX15" s="611"/>
      <c r="CY15" s="612"/>
      <c r="CZ15" s="613">
        <v>7.6</v>
      </c>
      <c r="DA15" s="613"/>
      <c r="DB15" s="613"/>
      <c r="DC15" s="613"/>
      <c r="DD15" s="619">
        <v>406738</v>
      </c>
      <c r="DE15" s="611"/>
      <c r="DF15" s="611"/>
      <c r="DG15" s="611"/>
      <c r="DH15" s="611"/>
      <c r="DI15" s="611"/>
      <c r="DJ15" s="611"/>
      <c r="DK15" s="611"/>
      <c r="DL15" s="611"/>
      <c r="DM15" s="611"/>
      <c r="DN15" s="611"/>
      <c r="DO15" s="611"/>
      <c r="DP15" s="612"/>
      <c r="DQ15" s="619">
        <v>1214421</v>
      </c>
      <c r="DR15" s="611"/>
      <c r="DS15" s="611"/>
      <c r="DT15" s="611"/>
      <c r="DU15" s="611"/>
      <c r="DV15" s="611"/>
      <c r="DW15" s="611"/>
      <c r="DX15" s="611"/>
      <c r="DY15" s="611"/>
      <c r="DZ15" s="611"/>
      <c r="EA15" s="611"/>
      <c r="EB15" s="611"/>
      <c r="EC15" s="620"/>
    </row>
    <row r="16" spans="2:143" ht="11.25" customHeight="1" x14ac:dyDescent="0.2">
      <c r="B16" s="607" t="s">
        <v>265</v>
      </c>
      <c r="C16" s="608"/>
      <c r="D16" s="608"/>
      <c r="E16" s="608"/>
      <c r="F16" s="608"/>
      <c r="G16" s="608"/>
      <c r="H16" s="608"/>
      <c r="I16" s="608"/>
      <c r="J16" s="608"/>
      <c r="K16" s="608"/>
      <c r="L16" s="608"/>
      <c r="M16" s="608"/>
      <c r="N16" s="608"/>
      <c r="O16" s="608"/>
      <c r="P16" s="608"/>
      <c r="Q16" s="609"/>
      <c r="R16" s="610">
        <v>8890</v>
      </c>
      <c r="S16" s="611"/>
      <c r="T16" s="611"/>
      <c r="U16" s="611"/>
      <c r="V16" s="611"/>
      <c r="W16" s="611"/>
      <c r="X16" s="611"/>
      <c r="Y16" s="612"/>
      <c r="Z16" s="613">
        <v>0</v>
      </c>
      <c r="AA16" s="613"/>
      <c r="AB16" s="613"/>
      <c r="AC16" s="613"/>
      <c r="AD16" s="614">
        <v>8890</v>
      </c>
      <c r="AE16" s="614"/>
      <c r="AF16" s="614"/>
      <c r="AG16" s="614"/>
      <c r="AH16" s="614"/>
      <c r="AI16" s="614"/>
      <c r="AJ16" s="614"/>
      <c r="AK16" s="614"/>
      <c r="AL16" s="615">
        <v>0.1</v>
      </c>
      <c r="AM16" s="616"/>
      <c r="AN16" s="616"/>
      <c r="AO16" s="617"/>
      <c r="AP16" s="607" t="s">
        <v>266</v>
      </c>
      <c r="AQ16" s="608"/>
      <c r="AR16" s="608"/>
      <c r="AS16" s="608"/>
      <c r="AT16" s="608"/>
      <c r="AU16" s="608"/>
      <c r="AV16" s="608"/>
      <c r="AW16" s="608"/>
      <c r="AX16" s="608"/>
      <c r="AY16" s="608"/>
      <c r="AZ16" s="608"/>
      <c r="BA16" s="608"/>
      <c r="BB16" s="608"/>
      <c r="BC16" s="608"/>
      <c r="BD16" s="608"/>
      <c r="BE16" s="608"/>
      <c r="BF16" s="609"/>
      <c r="BG16" s="610" t="s">
        <v>147</v>
      </c>
      <c r="BH16" s="611"/>
      <c r="BI16" s="611"/>
      <c r="BJ16" s="611"/>
      <c r="BK16" s="611"/>
      <c r="BL16" s="611"/>
      <c r="BM16" s="611"/>
      <c r="BN16" s="612"/>
      <c r="BO16" s="613" t="s">
        <v>139</v>
      </c>
      <c r="BP16" s="613"/>
      <c r="BQ16" s="613"/>
      <c r="BR16" s="613"/>
      <c r="BS16" s="614" t="s">
        <v>139</v>
      </c>
      <c r="BT16" s="614"/>
      <c r="BU16" s="614"/>
      <c r="BV16" s="614"/>
      <c r="BW16" s="614"/>
      <c r="BX16" s="614"/>
      <c r="BY16" s="614"/>
      <c r="BZ16" s="614"/>
      <c r="CA16" s="614"/>
      <c r="CB16" s="618"/>
      <c r="CD16" s="607" t="s">
        <v>267</v>
      </c>
      <c r="CE16" s="608"/>
      <c r="CF16" s="608"/>
      <c r="CG16" s="608"/>
      <c r="CH16" s="608"/>
      <c r="CI16" s="608"/>
      <c r="CJ16" s="608"/>
      <c r="CK16" s="608"/>
      <c r="CL16" s="608"/>
      <c r="CM16" s="608"/>
      <c r="CN16" s="608"/>
      <c r="CO16" s="608"/>
      <c r="CP16" s="608"/>
      <c r="CQ16" s="609"/>
      <c r="CR16" s="610">
        <v>155955</v>
      </c>
      <c r="CS16" s="611"/>
      <c r="CT16" s="611"/>
      <c r="CU16" s="611"/>
      <c r="CV16" s="611"/>
      <c r="CW16" s="611"/>
      <c r="CX16" s="611"/>
      <c r="CY16" s="612"/>
      <c r="CZ16" s="613">
        <v>0.7</v>
      </c>
      <c r="DA16" s="613"/>
      <c r="DB16" s="613"/>
      <c r="DC16" s="613"/>
      <c r="DD16" s="619" t="s">
        <v>147</v>
      </c>
      <c r="DE16" s="611"/>
      <c r="DF16" s="611"/>
      <c r="DG16" s="611"/>
      <c r="DH16" s="611"/>
      <c r="DI16" s="611"/>
      <c r="DJ16" s="611"/>
      <c r="DK16" s="611"/>
      <c r="DL16" s="611"/>
      <c r="DM16" s="611"/>
      <c r="DN16" s="611"/>
      <c r="DO16" s="611"/>
      <c r="DP16" s="612"/>
      <c r="DQ16" s="619">
        <v>23795</v>
      </c>
      <c r="DR16" s="611"/>
      <c r="DS16" s="611"/>
      <c r="DT16" s="611"/>
      <c r="DU16" s="611"/>
      <c r="DV16" s="611"/>
      <c r="DW16" s="611"/>
      <c r="DX16" s="611"/>
      <c r="DY16" s="611"/>
      <c r="DZ16" s="611"/>
      <c r="EA16" s="611"/>
      <c r="EB16" s="611"/>
      <c r="EC16" s="620"/>
    </row>
    <row r="17" spans="2:133" ht="11.25" customHeight="1" x14ac:dyDescent="0.2">
      <c r="B17" s="607" t="s">
        <v>268</v>
      </c>
      <c r="C17" s="608"/>
      <c r="D17" s="608"/>
      <c r="E17" s="608"/>
      <c r="F17" s="608"/>
      <c r="G17" s="608"/>
      <c r="H17" s="608"/>
      <c r="I17" s="608"/>
      <c r="J17" s="608"/>
      <c r="K17" s="608"/>
      <c r="L17" s="608"/>
      <c r="M17" s="608"/>
      <c r="N17" s="608"/>
      <c r="O17" s="608"/>
      <c r="P17" s="608"/>
      <c r="Q17" s="609"/>
      <c r="R17" s="610">
        <v>39829</v>
      </c>
      <c r="S17" s="611"/>
      <c r="T17" s="611"/>
      <c r="U17" s="611"/>
      <c r="V17" s="611"/>
      <c r="W17" s="611"/>
      <c r="X17" s="611"/>
      <c r="Y17" s="612"/>
      <c r="Z17" s="613">
        <v>0.2</v>
      </c>
      <c r="AA17" s="613"/>
      <c r="AB17" s="613"/>
      <c r="AC17" s="613"/>
      <c r="AD17" s="614">
        <v>39829</v>
      </c>
      <c r="AE17" s="614"/>
      <c r="AF17" s="614"/>
      <c r="AG17" s="614"/>
      <c r="AH17" s="614"/>
      <c r="AI17" s="614"/>
      <c r="AJ17" s="614"/>
      <c r="AK17" s="614"/>
      <c r="AL17" s="615">
        <v>0.4</v>
      </c>
      <c r="AM17" s="616"/>
      <c r="AN17" s="616"/>
      <c r="AO17" s="617"/>
      <c r="AP17" s="607" t="s">
        <v>269</v>
      </c>
      <c r="AQ17" s="608"/>
      <c r="AR17" s="608"/>
      <c r="AS17" s="608"/>
      <c r="AT17" s="608"/>
      <c r="AU17" s="608"/>
      <c r="AV17" s="608"/>
      <c r="AW17" s="608"/>
      <c r="AX17" s="608"/>
      <c r="AY17" s="608"/>
      <c r="AZ17" s="608"/>
      <c r="BA17" s="608"/>
      <c r="BB17" s="608"/>
      <c r="BC17" s="608"/>
      <c r="BD17" s="608"/>
      <c r="BE17" s="608"/>
      <c r="BF17" s="609"/>
      <c r="BG17" s="610" t="s">
        <v>139</v>
      </c>
      <c r="BH17" s="611"/>
      <c r="BI17" s="611"/>
      <c r="BJ17" s="611"/>
      <c r="BK17" s="611"/>
      <c r="BL17" s="611"/>
      <c r="BM17" s="611"/>
      <c r="BN17" s="612"/>
      <c r="BO17" s="613" t="s">
        <v>147</v>
      </c>
      <c r="BP17" s="613"/>
      <c r="BQ17" s="613"/>
      <c r="BR17" s="613"/>
      <c r="BS17" s="614" t="s">
        <v>139</v>
      </c>
      <c r="BT17" s="614"/>
      <c r="BU17" s="614"/>
      <c r="BV17" s="614"/>
      <c r="BW17" s="614"/>
      <c r="BX17" s="614"/>
      <c r="BY17" s="614"/>
      <c r="BZ17" s="614"/>
      <c r="CA17" s="614"/>
      <c r="CB17" s="618"/>
      <c r="CD17" s="607" t="s">
        <v>270</v>
      </c>
      <c r="CE17" s="608"/>
      <c r="CF17" s="608"/>
      <c r="CG17" s="608"/>
      <c r="CH17" s="608"/>
      <c r="CI17" s="608"/>
      <c r="CJ17" s="608"/>
      <c r="CK17" s="608"/>
      <c r="CL17" s="608"/>
      <c r="CM17" s="608"/>
      <c r="CN17" s="608"/>
      <c r="CO17" s="608"/>
      <c r="CP17" s="608"/>
      <c r="CQ17" s="609"/>
      <c r="CR17" s="610">
        <v>922423</v>
      </c>
      <c r="CS17" s="611"/>
      <c r="CT17" s="611"/>
      <c r="CU17" s="611"/>
      <c r="CV17" s="611"/>
      <c r="CW17" s="611"/>
      <c r="CX17" s="611"/>
      <c r="CY17" s="612"/>
      <c r="CZ17" s="613">
        <v>4</v>
      </c>
      <c r="DA17" s="613"/>
      <c r="DB17" s="613"/>
      <c r="DC17" s="613"/>
      <c r="DD17" s="619" t="s">
        <v>139</v>
      </c>
      <c r="DE17" s="611"/>
      <c r="DF17" s="611"/>
      <c r="DG17" s="611"/>
      <c r="DH17" s="611"/>
      <c r="DI17" s="611"/>
      <c r="DJ17" s="611"/>
      <c r="DK17" s="611"/>
      <c r="DL17" s="611"/>
      <c r="DM17" s="611"/>
      <c r="DN17" s="611"/>
      <c r="DO17" s="611"/>
      <c r="DP17" s="612"/>
      <c r="DQ17" s="619">
        <v>881524</v>
      </c>
      <c r="DR17" s="611"/>
      <c r="DS17" s="611"/>
      <c r="DT17" s="611"/>
      <c r="DU17" s="611"/>
      <c r="DV17" s="611"/>
      <c r="DW17" s="611"/>
      <c r="DX17" s="611"/>
      <c r="DY17" s="611"/>
      <c r="DZ17" s="611"/>
      <c r="EA17" s="611"/>
      <c r="EB17" s="611"/>
      <c r="EC17" s="620"/>
    </row>
    <row r="18" spans="2:133" ht="11.25" customHeight="1" x14ac:dyDescent="0.2">
      <c r="B18" s="607" t="s">
        <v>271</v>
      </c>
      <c r="C18" s="608"/>
      <c r="D18" s="608"/>
      <c r="E18" s="608"/>
      <c r="F18" s="608"/>
      <c r="G18" s="608"/>
      <c r="H18" s="608"/>
      <c r="I18" s="608"/>
      <c r="J18" s="608"/>
      <c r="K18" s="608"/>
      <c r="L18" s="608"/>
      <c r="M18" s="608"/>
      <c r="N18" s="608"/>
      <c r="O18" s="608"/>
      <c r="P18" s="608"/>
      <c r="Q18" s="609"/>
      <c r="R18" s="610">
        <v>22681</v>
      </c>
      <c r="S18" s="611"/>
      <c r="T18" s="611"/>
      <c r="U18" s="611"/>
      <c r="V18" s="611"/>
      <c r="W18" s="611"/>
      <c r="X18" s="611"/>
      <c r="Y18" s="612"/>
      <c r="Z18" s="613">
        <v>0.1</v>
      </c>
      <c r="AA18" s="613"/>
      <c r="AB18" s="613"/>
      <c r="AC18" s="613"/>
      <c r="AD18" s="614">
        <v>22681</v>
      </c>
      <c r="AE18" s="614"/>
      <c r="AF18" s="614"/>
      <c r="AG18" s="614"/>
      <c r="AH18" s="614"/>
      <c r="AI18" s="614"/>
      <c r="AJ18" s="614"/>
      <c r="AK18" s="614"/>
      <c r="AL18" s="615">
        <v>0.2</v>
      </c>
      <c r="AM18" s="616"/>
      <c r="AN18" s="616"/>
      <c r="AO18" s="617"/>
      <c r="AP18" s="607" t="s">
        <v>272</v>
      </c>
      <c r="AQ18" s="608"/>
      <c r="AR18" s="608"/>
      <c r="AS18" s="608"/>
      <c r="AT18" s="608"/>
      <c r="AU18" s="608"/>
      <c r="AV18" s="608"/>
      <c r="AW18" s="608"/>
      <c r="AX18" s="608"/>
      <c r="AY18" s="608"/>
      <c r="AZ18" s="608"/>
      <c r="BA18" s="608"/>
      <c r="BB18" s="608"/>
      <c r="BC18" s="608"/>
      <c r="BD18" s="608"/>
      <c r="BE18" s="608"/>
      <c r="BF18" s="609"/>
      <c r="BG18" s="610" t="s">
        <v>147</v>
      </c>
      <c r="BH18" s="611"/>
      <c r="BI18" s="611"/>
      <c r="BJ18" s="611"/>
      <c r="BK18" s="611"/>
      <c r="BL18" s="611"/>
      <c r="BM18" s="611"/>
      <c r="BN18" s="612"/>
      <c r="BO18" s="613" t="s">
        <v>147</v>
      </c>
      <c r="BP18" s="613"/>
      <c r="BQ18" s="613"/>
      <c r="BR18" s="613"/>
      <c r="BS18" s="614" t="s">
        <v>147</v>
      </c>
      <c r="BT18" s="614"/>
      <c r="BU18" s="614"/>
      <c r="BV18" s="614"/>
      <c r="BW18" s="614"/>
      <c r="BX18" s="614"/>
      <c r="BY18" s="614"/>
      <c r="BZ18" s="614"/>
      <c r="CA18" s="614"/>
      <c r="CB18" s="618"/>
      <c r="CD18" s="607" t="s">
        <v>273</v>
      </c>
      <c r="CE18" s="608"/>
      <c r="CF18" s="608"/>
      <c r="CG18" s="608"/>
      <c r="CH18" s="608"/>
      <c r="CI18" s="608"/>
      <c r="CJ18" s="608"/>
      <c r="CK18" s="608"/>
      <c r="CL18" s="608"/>
      <c r="CM18" s="608"/>
      <c r="CN18" s="608"/>
      <c r="CO18" s="608"/>
      <c r="CP18" s="608"/>
      <c r="CQ18" s="609"/>
      <c r="CR18" s="610" t="s">
        <v>139</v>
      </c>
      <c r="CS18" s="611"/>
      <c r="CT18" s="611"/>
      <c r="CU18" s="611"/>
      <c r="CV18" s="611"/>
      <c r="CW18" s="611"/>
      <c r="CX18" s="611"/>
      <c r="CY18" s="612"/>
      <c r="CZ18" s="613" t="s">
        <v>147</v>
      </c>
      <c r="DA18" s="613"/>
      <c r="DB18" s="613"/>
      <c r="DC18" s="613"/>
      <c r="DD18" s="619" t="s">
        <v>139</v>
      </c>
      <c r="DE18" s="611"/>
      <c r="DF18" s="611"/>
      <c r="DG18" s="611"/>
      <c r="DH18" s="611"/>
      <c r="DI18" s="611"/>
      <c r="DJ18" s="611"/>
      <c r="DK18" s="611"/>
      <c r="DL18" s="611"/>
      <c r="DM18" s="611"/>
      <c r="DN18" s="611"/>
      <c r="DO18" s="611"/>
      <c r="DP18" s="612"/>
      <c r="DQ18" s="619" t="s">
        <v>147</v>
      </c>
      <c r="DR18" s="611"/>
      <c r="DS18" s="611"/>
      <c r="DT18" s="611"/>
      <c r="DU18" s="611"/>
      <c r="DV18" s="611"/>
      <c r="DW18" s="611"/>
      <c r="DX18" s="611"/>
      <c r="DY18" s="611"/>
      <c r="DZ18" s="611"/>
      <c r="EA18" s="611"/>
      <c r="EB18" s="611"/>
      <c r="EC18" s="620"/>
    </row>
    <row r="19" spans="2:133" ht="11.25" customHeight="1" x14ac:dyDescent="0.2">
      <c r="B19" s="607" t="s">
        <v>274</v>
      </c>
      <c r="C19" s="608"/>
      <c r="D19" s="608"/>
      <c r="E19" s="608"/>
      <c r="F19" s="608"/>
      <c r="G19" s="608"/>
      <c r="H19" s="608"/>
      <c r="I19" s="608"/>
      <c r="J19" s="608"/>
      <c r="K19" s="608"/>
      <c r="L19" s="608"/>
      <c r="M19" s="608"/>
      <c r="N19" s="608"/>
      <c r="O19" s="608"/>
      <c r="P19" s="608"/>
      <c r="Q19" s="609"/>
      <c r="R19" s="610">
        <v>21246</v>
      </c>
      <c r="S19" s="611"/>
      <c r="T19" s="611"/>
      <c r="U19" s="611"/>
      <c r="V19" s="611"/>
      <c r="W19" s="611"/>
      <c r="X19" s="611"/>
      <c r="Y19" s="612"/>
      <c r="Z19" s="613">
        <v>0.1</v>
      </c>
      <c r="AA19" s="613"/>
      <c r="AB19" s="613"/>
      <c r="AC19" s="613"/>
      <c r="AD19" s="614">
        <v>21246</v>
      </c>
      <c r="AE19" s="614"/>
      <c r="AF19" s="614"/>
      <c r="AG19" s="614"/>
      <c r="AH19" s="614"/>
      <c r="AI19" s="614"/>
      <c r="AJ19" s="614"/>
      <c r="AK19" s="614"/>
      <c r="AL19" s="615">
        <v>0.2</v>
      </c>
      <c r="AM19" s="616"/>
      <c r="AN19" s="616"/>
      <c r="AO19" s="617"/>
      <c r="AP19" s="607" t="s">
        <v>275</v>
      </c>
      <c r="AQ19" s="608"/>
      <c r="AR19" s="608"/>
      <c r="AS19" s="608"/>
      <c r="AT19" s="608"/>
      <c r="AU19" s="608"/>
      <c r="AV19" s="608"/>
      <c r="AW19" s="608"/>
      <c r="AX19" s="608"/>
      <c r="AY19" s="608"/>
      <c r="AZ19" s="608"/>
      <c r="BA19" s="608"/>
      <c r="BB19" s="608"/>
      <c r="BC19" s="608"/>
      <c r="BD19" s="608"/>
      <c r="BE19" s="608"/>
      <c r="BF19" s="609"/>
      <c r="BG19" s="610">
        <v>512</v>
      </c>
      <c r="BH19" s="611"/>
      <c r="BI19" s="611"/>
      <c r="BJ19" s="611"/>
      <c r="BK19" s="611"/>
      <c r="BL19" s="611"/>
      <c r="BM19" s="611"/>
      <c r="BN19" s="612"/>
      <c r="BO19" s="613">
        <v>0</v>
      </c>
      <c r="BP19" s="613"/>
      <c r="BQ19" s="613"/>
      <c r="BR19" s="613"/>
      <c r="BS19" s="614" t="s">
        <v>147</v>
      </c>
      <c r="BT19" s="614"/>
      <c r="BU19" s="614"/>
      <c r="BV19" s="614"/>
      <c r="BW19" s="614"/>
      <c r="BX19" s="614"/>
      <c r="BY19" s="614"/>
      <c r="BZ19" s="614"/>
      <c r="CA19" s="614"/>
      <c r="CB19" s="618"/>
      <c r="CD19" s="607" t="s">
        <v>276</v>
      </c>
      <c r="CE19" s="608"/>
      <c r="CF19" s="608"/>
      <c r="CG19" s="608"/>
      <c r="CH19" s="608"/>
      <c r="CI19" s="608"/>
      <c r="CJ19" s="608"/>
      <c r="CK19" s="608"/>
      <c r="CL19" s="608"/>
      <c r="CM19" s="608"/>
      <c r="CN19" s="608"/>
      <c r="CO19" s="608"/>
      <c r="CP19" s="608"/>
      <c r="CQ19" s="609"/>
      <c r="CR19" s="610" t="s">
        <v>147</v>
      </c>
      <c r="CS19" s="611"/>
      <c r="CT19" s="611"/>
      <c r="CU19" s="611"/>
      <c r="CV19" s="611"/>
      <c r="CW19" s="611"/>
      <c r="CX19" s="611"/>
      <c r="CY19" s="612"/>
      <c r="CZ19" s="613" t="s">
        <v>147</v>
      </c>
      <c r="DA19" s="613"/>
      <c r="DB19" s="613"/>
      <c r="DC19" s="613"/>
      <c r="DD19" s="619" t="s">
        <v>139</v>
      </c>
      <c r="DE19" s="611"/>
      <c r="DF19" s="611"/>
      <c r="DG19" s="611"/>
      <c r="DH19" s="611"/>
      <c r="DI19" s="611"/>
      <c r="DJ19" s="611"/>
      <c r="DK19" s="611"/>
      <c r="DL19" s="611"/>
      <c r="DM19" s="611"/>
      <c r="DN19" s="611"/>
      <c r="DO19" s="611"/>
      <c r="DP19" s="612"/>
      <c r="DQ19" s="619" t="s">
        <v>147</v>
      </c>
      <c r="DR19" s="611"/>
      <c r="DS19" s="611"/>
      <c r="DT19" s="611"/>
      <c r="DU19" s="611"/>
      <c r="DV19" s="611"/>
      <c r="DW19" s="611"/>
      <c r="DX19" s="611"/>
      <c r="DY19" s="611"/>
      <c r="DZ19" s="611"/>
      <c r="EA19" s="611"/>
      <c r="EB19" s="611"/>
      <c r="EC19" s="620"/>
    </row>
    <row r="20" spans="2:133" ht="11.25" customHeight="1" x14ac:dyDescent="0.2">
      <c r="B20" s="623" t="s">
        <v>277</v>
      </c>
      <c r="C20" s="624"/>
      <c r="D20" s="624"/>
      <c r="E20" s="624"/>
      <c r="F20" s="624"/>
      <c r="G20" s="624"/>
      <c r="H20" s="624"/>
      <c r="I20" s="624"/>
      <c r="J20" s="624"/>
      <c r="K20" s="624"/>
      <c r="L20" s="624"/>
      <c r="M20" s="624"/>
      <c r="N20" s="624"/>
      <c r="O20" s="624"/>
      <c r="P20" s="624"/>
      <c r="Q20" s="625"/>
      <c r="R20" s="610">
        <v>1435</v>
      </c>
      <c r="S20" s="611"/>
      <c r="T20" s="611"/>
      <c r="U20" s="611"/>
      <c r="V20" s="611"/>
      <c r="W20" s="611"/>
      <c r="X20" s="611"/>
      <c r="Y20" s="612"/>
      <c r="Z20" s="613">
        <v>0</v>
      </c>
      <c r="AA20" s="613"/>
      <c r="AB20" s="613"/>
      <c r="AC20" s="613"/>
      <c r="AD20" s="614">
        <v>1435</v>
      </c>
      <c r="AE20" s="614"/>
      <c r="AF20" s="614"/>
      <c r="AG20" s="614"/>
      <c r="AH20" s="614"/>
      <c r="AI20" s="614"/>
      <c r="AJ20" s="614"/>
      <c r="AK20" s="614"/>
      <c r="AL20" s="615">
        <v>0</v>
      </c>
      <c r="AM20" s="616"/>
      <c r="AN20" s="616"/>
      <c r="AO20" s="617"/>
      <c r="AP20" s="607" t="s">
        <v>278</v>
      </c>
      <c r="AQ20" s="608"/>
      <c r="AR20" s="608"/>
      <c r="AS20" s="608"/>
      <c r="AT20" s="608"/>
      <c r="AU20" s="608"/>
      <c r="AV20" s="608"/>
      <c r="AW20" s="608"/>
      <c r="AX20" s="608"/>
      <c r="AY20" s="608"/>
      <c r="AZ20" s="608"/>
      <c r="BA20" s="608"/>
      <c r="BB20" s="608"/>
      <c r="BC20" s="608"/>
      <c r="BD20" s="608"/>
      <c r="BE20" s="608"/>
      <c r="BF20" s="609"/>
      <c r="BG20" s="610">
        <v>512</v>
      </c>
      <c r="BH20" s="611"/>
      <c r="BI20" s="611"/>
      <c r="BJ20" s="611"/>
      <c r="BK20" s="611"/>
      <c r="BL20" s="611"/>
      <c r="BM20" s="611"/>
      <c r="BN20" s="612"/>
      <c r="BO20" s="613">
        <v>0</v>
      </c>
      <c r="BP20" s="613"/>
      <c r="BQ20" s="613"/>
      <c r="BR20" s="613"/>
      <c r="BS20" s="614" t="s">
        <v>139</v>
      </c>
      <c r="BT20" s="614"/>
      <c r="BU20" s="614"/>
      <c r="BV20" s="614"/>
      <c r="BW20" s="614"/>
      <c r="BX20" s="614"/>
      <c r="BY20" s="614"/>
      <c r="BZ20" s="614"/>
      <c r="CA20" s="614"/>
      <c r="CB20" s="618"/>
      <c r="CD20" s="607" t="s">
        <v>279</v>
      </c>
      <c r="CE20" s="608"/>
      <c r="CF20" s="608"/>
      <c r="CG20" s="608"/>
      <c r="CH20" s="608"/>
      <c r="CI20" s="608"/>
      <c r="CJ20" s="608"/>
      <c r="CK20" s="608"/>
      <c r="CL20" s="608"/>
      <c r="CM20" s="608"/>
      <c r="CN20" s="608"/>
      <c r="CO20" s="608"/>
      <c r="CP20" s="608"/>
      <c r="CQ20" s="609"/>
      <c r="CR20" s="610">
        <v>23095065</v>
      </c>
      <c r="CS20" s="611"/>
      <c r="CT20" s="611"/>
      <c r="CU20" s="611"/>
      <c r="CV20" s="611"/>
      <c r="CW20" s="611"/>
      <c r="CX20" s="611"/>
      <c r="CY20" s="612"/>
      <c r="CZ20" s="613">
        <v>100</v>
      </c>
      <c r="DA20" s="613"/>
      <c r="DB20" s="613"/>
      <c r="DC20" s="613"/>
      <c r="DD20" s="619">
        <v>2459024</v>
      </c>
      <c r="DE20" s="611"/>
      <c r="DF20" s="611"/>
      <c r="DG20" s="611"/>
      <c r="DH20" s="611"/>
      <c r="DI20" s="611"/>
      <c r="DJ20" s="611"/>
      <c r="DK20" s="611"/>
      <c r="DL20" s="611"/>
      <c r="DM20" s="611"/>
      <c r="DN20" s="611"/>
      <c r="DO20" s="611"/>
      <c r="DP20" s="612"/>
      <c r="DQ20" s="619">
        <v>15077010</v>
      </c>
      <c r="DR20" s="611"/>
      <c r="DS20" s="611"/>
      <c r="DT20" s="611"/>
      <c r="DU20" s="611"/>
      <c r="DV20" s="611"/>
      <c r="DW20" s="611"/>
      <c r="DX20" s="611"/>
      <c r="DY20" s="611"/>
      <c r="DZ20" s="611"/>
      <c r="EA20" s="611"/>
      <c r="EB20" s="611"/>
      <c r="EC20" s="620"/>
    </row>
    <row r="21" spans="2:133" ht="11.25" customHeight="1" x14ac:dyDescent="0.2">
      <c r="B21" s="607" t="s">
        <v>280</v>
      </c>
      <c r="C21" s="608"/>
      <c r="D21" s="608"/>
      <c r="E21" s="608"/>
      <c r="F21" s="608"/>
      <c r="G21" s="608"/>
      <c r="H21" s="608"/>
      <c r="I21" s="608"/>
      <c r="J21" s="608"/>
      <c r="K21" s="608"/>
      <c r="L21" s="608"/>
      <c r="M21" s="608"/>
      <c r="N21" s="608"/>
      <c r="O21" s="608"/>
      <c r="P21" s="608"/>
      <c r="Q21" s="609"/>
      <c r="R21" s="610">
        <v>6016624</v>
      </c>
      <c r="S21" s="611"/>
      <c r="T21" s="611"/>
      <c r="U21" s="611"/>
      <c r="V21" s="611"/>
      <c r="W21" s="611"/>
      <c r="X21" s="611"/>
      <c r="Y21" s="612"/>
      <c r="Z21" s="613">
        <v>25</v>
      </c>
      <c r="AA21" s="613"/>
      <c r="AB21" s="613"/>
      <c r="AC21" s="613"/>
      <c r="AD21" s="614">
        <v>5072348</v>
      </c>
      <c r="AE21" s="614"/>
      <c r="AF21" s="614"/>
      <c r="AG21" s="614"/>
      <c r="AH21" s="614"/>
      <c r="AI21" s="614"/>
      <c r="AJ21" s="614"/>
      <c r="AK21" s="614"/>
      <c r="AL21" s="615">
        <v>53.8</v>
      </c>
      <c r="AM21" s="616"/>
      <c r="AN21" s="616"/>
      <c r="AO21" s="617"/>
      <c r="AP21" s="607" t="s">
        <v>281</v>
      </c>
      <c r="AQ21" s="626"/>
      <c r="AR21" s="626"/>
      <c r="AS21" s="626"/>
      <c r="AT21" s="626"/>
      <c r="AU21" s="626"/>
      <c r="AV21" s="626"/>
      <c r="AW21" s="626"/>
      <c r="AX21" s="626"/>
      <c r="AY21" s="626"/>
      <c r="AZ21" s="626"/>
      <c r="BA21" s="626"/>
      <c r="BB21" s="626"/>
      <c r="BC21" s="626"/>
      <c r="BD21" s="626"/>
      <c r="BE21" s="626"/>
      <c r="BF21" s="627"/>
      <c r="BG21" s="610">
        <v>512</v>
      </c>
      <c r="BH21" s="611"/>
      <c r="BI21" s="611"/>
      <c r="BJ21" s="611"/>
      <c r="BK21" s="611"/>
      <c r="BL21" s="611"/>
      <c r="BM21" s="611"/>
      <c r="BN21" s="612"/>
      <c r="BO21" s="613">
        <v>0</v>
      </c>
      <c r="BP21" s="613"/>
      <c r="BQ21" s="613"/>
      <c r="BR21" s="613"/>
      <c r="BS21" s="614" t="s">
        <v>139</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282</v>
      </c>
      <c r="C22" s="608"/>
      <c r="D22" s="608"/>
      <c r="E22" s="608"/>
      <c r="F22" s="608"/>
      <c r="G22" s="608"/>
      <c r="H22" s="608"/>
      <c r="I22" s="608"/>
      <c r="J22" s="608"/>
      <c r="K22" s="608"/>
      <c r="L22" s="608"/>
      <c r="M22" s="608"/>
      <c r="N22" s="608"/>
      <c r="O22" s="608"/>
      <c r="P22" s="608"/>
      <c r="Q22" s="609"/>
      <c r="R22" s="610">
        <v>5072348</v>
      </c>
      <c r="S22" s="611"/>
      <c r="T22" s="611"/>
      <c r="U22" s="611"/>
      <c r="V22" s="611"/>
      <c r="W22" s="611"/>
      <c r="X22" s="611"/>
      <c r="Y22" s="612"/>
      <c r="Z22" s="613">
        <v>21.1</v>
      </c>
      <c r="AA22" s="613"/>
      <c r="AB22" s="613"/>
      <c r="AC22" s="613"/>
      <c r="AD22" s="614">
        <v>5072348</v>
      </c>
      <c r="AE22" s="614"/>
      <c r="AF22" s="614"/>
      <c r="AG22" s="614"/>
      <c r="AH22" s="614"/>
      <c r="AI22" s="614"/>
      <c r="AJ22" s="614"/>
      <c r="AK22" s="614"/>
      <c r="AL22" s="615">
        <v>53.8</v>
      </c>
      <c r="AM22" s="616"/>
      <c r="AN22" s="616"/>
      <c r="AO22" s="617"/>
      <c r="AP22" s="607" t="s">
        <v>283</v>
      </c>
      <c r="AQ22" s="626"/>
      <c r="AR22" s="626"/>
      <c r="AS22" s="626"/>
      <c r="AT22" s="626"/>
      <c r="AU22" s="626"/>
      <c r="AV22" s="626"/>
      <c r="AW22" s="626"/>
      <c r="AX22" s="626"/>
      <c r="AY22" s="626"/>
      <c r="AZ22" s="626"/>
      <c r="BA22" s="626"/>
      <c r="BB22" s="626"/>
      <c r="BC22" s="626"/>
      <c r="BD22" s="626"/>
      <c r="BE22" s="626"/>
      <c r="BF22" s="627"/>
      <c r="BG22" s="610" t="s">
        <v>147</v>
      </c>
      <c r="BH22" s="611"/>
      <c r="BI22" s="611"/>
      <c r="BJ22" s="611"/>
      <c r="BK22" s="611"/>
      <c r="BL22" s="611"/>
      <c r="BM22" s="611"/>
      <c r="BN22" s="612"/>
      <c r="BO22" s="613" t="s">
        <v>147</v>
      </c>
      <c r="BP22" s="613"/>
      <c r="BQ22" s="613"/>
      <c r="BR22" s="613"/>
      <c r="BS22" s="614" t="s">
        <v>147</v>
      </c>
      <c r="BT22" s="614"/>
      <c r="BU22" s="614"/>
      <c r="BV22" s="614"/>
      <c r="BW22" s="614"/>
      <c r="BX22" s="614"/>
      <c r="BY22" s="614"/>
      <c r="BZ22" s="614"/>
      <c r="CA22" s="614"/>
      <c r="CB22" s="618"/>
      <c r="CD22" s="592" t="s">
        <v>284</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285</v>
      </c>
      <c r="C23" s="608"/>
      <c r="D23" s="608"/>
      <c r="E23" s="608"/>
      <c r="F23" s="608"/>
      <c r="G23" s="608"/>
      <c r="H23" s="608"/>
      <c r="I23" s="608"/>
      <c r="J23" s="608"/>
      <c r="K23" s="608"/>
      <c r="L23" s="608"/>
      <c r="M23" s="608"/>
      <c r="N23" s="608"/>
      <c r="O23" s="608"/>
      <c r="P23" s="608"/>
      <c r="Q23" s="609"/>
      <c r="R23" s="610">
        <v>944276</v>
      </c>
      <c r="S23" s="611"/>
      <c r="T23" s="611"/>
      <c r="U23" s="611"/>
      <c r="V23" s="611"/>
      <c r="W23" s="611"/>
      <c r="X23" s="611"/>
      <c r="Y23" s="612"/>
      <c r="Z23" s="613">
        <v>3.9</v>
      </c>
      <c r="AA23" s="613"/>
      <c r="AB23" s="613"/>
      <c r="AC23" s="613"/>
      <c r="AD23" s="614" t="s">
        <v>147</v>
      </c>
      <c r="AE23" s="614"/>
      <c r="AF23" s="614"/>
      <c r="AG23" s="614"/>
      <c r="AH23" s="614"/>
      <c r="AI23" s="614"/>
      <c r="AJ23" s="614"/>
      <c r="AK23" s="614"/>
      <c r="AL23" s="615" t="s">
        <v>147</v>
      </c>
      <c r="AM23" s="616"/>
      <c r="AN23" s="616"/>
      <c r="AO23" s="617"/>
      <c r="AP23" s="607" t="s">
        <v>286</v>
      </c>
      <c r="AQ23" s="626"/>
      <c r="AR23" s="626"/>
      <c r="AS23" s="626"/>
      <c r="AT23" s="626"/>
      <c r="AU23" s="626"/>
      <c r="AV23" s="626"/>
      <c r="AW23" s="626"/>
      <c r="AX23" s="626"/>
      <c r="AY23" s="626"/>
      <c r="AZ23" s="626"/>
      <c r="BA23" s="626"/>
      <c r="BB23" s="626"/>
      <c r="BC23" s="626"/>
      <c r="BD23" s="626"/>
      <c r="BE23" s="626"/>
      <c r="BF23" s="627"/>
      <c r="BG23" s="610" t="s">
        <v>147</v>
      </c>
      <c r="BH23" s="611"/>
      <c r="BI23" s="611"/>
      <c r="BJ23" s="611"/>
      <c r="BK23" s="611"/>
      <c r="BL23" s="611"/>
      <c r="BM23" s="611"/>
      <c r="BN23" s="612"/>
      <c r="BO23" s="613" t="s">
        <v>139</v>
      </c>
      <c r="BP23" s="613"/>
      <c r="BQ23" s="613"/>
      <c r="BR23" s="613"/>
      <c r="BS23" s="614" t="s">
        <v>147</v>
      </c>
      <c r="BT23" s="614"/>
      <c r="BU23" s="614"/>
      <c r="BV23" s="614"/>
      <c r="BW23" s="614"/>
      <c r="BX23" s="614"/>
      <c r="BY23" s="614"/>
      <c r="BZ23" s="614"/>
      <c r="CA23" s="614"/>
      <c r="CB23" s="618"/>
      <c r="CD23" s="592" t="s">
        <v>226</v>
      </c>
      <c r="CE23" s="593"/>
      <c r="CF23" s="593"/>
      <c r="CG23" s="593"/>
      <c r="CH23" s="593"/>
      <c r="CI23" s="593"/>
      <c r="CJ23" s="593"/>
      <c r="CK23" s="593"/>
      <c r="CL23" s="593"/>
      <c r="CM23" s="593"/>
      <c r="CN23" s="593"/>
      <c r="CO23" s="593"/>
      <c r="CP23" s="593"/>
      <c r="CQ23" s="594"/>
      <c r="CR23" s="592" t="s">
        <v>287</v>
      </c>
      <c r="CS23" s="593"/>
      <c r="CT23" s="593"/>
      <c r="CU23" s="593"/>
      <c r="CV23" s="593"/>
      <c r="CW23" s="593"/>
      <c r="CX23" s="593"/>
      <c r="CY23" s="594"/>
      <c r="CZ23" s="592" t="s">
        <v>288</v>
      </c>
      <c r="DA23" s="593"/>
      <c r="DB23" s="593"/>
      <c r="DC23" s="594"/>
      <c r="DD23" s="592" t="s">
        <v>289</v>
      </c>
      <c r="DE23" s="593"/>
      <c r="DF23" s="593"/>
      <c r="DG23" s="593"/>
      <c r="DH23" s="593"/>
      <c r="DI23" s="593"/>
      <c r="DJ23" s="593"/>
      <c r="DK23" s="594"/>
      <c r="DL23" s="637" t="s">
        <v>290</v>
      </c>
      <c r="DM23" s="638"/>
      <c r="DN23" s="638"/>
      <c r="DO23" s="638"/>
      <c r="DP23" s="638"/>
      <c r="DQ23" s="638"/>
      <c r="DR23" s="638"/>
      <c r="DS23" s="638"/>
      <c r="DT23" s="638"/>
      <c r="DU23" s="638"/>
      <c r="DV23" s="639"/>
      <c r="DW23" s="592" t="s">
        <v>291</v>
      </c>
      <c r="DX23" s="593"/>
      <c r="DY23" s="593"/>
      <c r="DZ23" s="593"/>
      <c r="EA23" s="593"/>
      <c r="EB23" s="593"/>
      <c r="EC23" s="594"/>
    </row>
    <row r="24" spans="2:133" ht="11.25" customHeight="1" x14ac:dyDescent="0.2">
      <c r="B24" s="607" t="s">
        <v>292</v>
      </c>
      <c r="C24" s="608"/>
      <c r="D24" s="608"/>
      <c r="E24" s="608"/>
      <c r="F24" s="608"/>
      <c r="G24" s="608"/>
      <c r="H24" s="608"/>
      <c r="I24" s="608"/>
      <c r="J24" s="608"/>
      <c r="K24" s="608"/>
      <c r="L24" s="608"/>
      <c r="M24" s="608"/>
      <c r="N24" s="608"/>
      <c r="O24" s="608"/>
      <c r="P24" s="608"/>
      <c r="Q24" s="609"/>
      <c r="R24" s="610" t="s">
        <v>147</v>
      </c>
      <c r="S24" s="611"/>
      <c r="T24" s="611"/>
      <c r="U24" s="611"/>
      <c r="V24" s="611"/>
      <c r="W24" s="611"/>
      <c r="X24" s="611"/>
      <c r="Y24" s="612"/>
      <c r="Z24" s="613" t="s">
        <v>147</v>
      </c>
      <c r="AA24" s="613"/>
      <c r="AB24" s="613"/>
      <c r="AC24" s="613"/>
      <c r="AD24" s="614" t="s">
        <v>139</v>
      </c>
      <c r="AE24" s="614"/>
      <c r="AF24" s="614"/>
      <c r="AG24" s="614"/>
      <c r="AH24" s="614"/>
      <c r="AI24" s="614"/>
      <c r="AJ24" s="614"/>
      <c r="AK24" s="614"/>
      <c r="AL24" s="615" t="s">
        <v>147</v>
      </c>
      <c r="AM24" s="616"/>
      <c r="AN24" s="616"/>
      <c r="AO24" s="617"/>
      <c r="AP24" s="607" t="s">
        <v>293</v>
      </c>
      <c r="AQ24" s="626"/>
      <c r="AR24" s="626"/>
      <c r="AS24" s="626"/>
      <c r="AT24" s="626"/>
      <c r="AU24" s="626"/>
      <c r="AV24" s="626"/>
      <c r="AW24" s="626"/>
      <c r="AX24" s="626"/>
      <c r="AY24" s="626"/>
      <c r="AZ24" s="626"/>
      <c r="BA24" s="626"/>
      <c r="BB24" s="626"/>
      <c r="BC24" s="626"/>
      <c r="BD24" s="626"/>
      <c r="BE24" s="626"/>
      <c r="BF24" s="627"/>
      <c r="BG24" s="610" t="s">
        <v>147</v>
      </c>
      <c r="BH24" s="611"/>
      <c r="BI24" s="611"/>
      <c r="BJ24" s="611"/>
      <c r="BK24" s="611"/>
      <c r="BL24" s="611"/>
      <c r="BM24" s="611"/>
      <c r="BN24" s="612"/>
      <c r="BO24" s="613" t="s">
        <v>139</v>
      </c>
      <c r="BP24" s="613"/>
      <c r="BQ24" s="613"/>
      <c r="BR24" s="613"/>
      <c r="BS24" s="614" t="s">
        <v>147</v>
      </c>
      <c r="BT24" s="614"/>
      <c r="BU24" s="614"/>
      <c r="BV24" s="614"/>
      <c r="BW24" s="614"/>
      <c r="BX24" s="614"/>
      <c r="BY24" s="614"/>
      <c r="BZ24" s="614"/>
      <c r="CA24" s="614"/>
      <c r="CB24" s="618"/>
      <c r="CD24" s="596" t="s">
        <v>294</v>
      </c>
      <c r="CE24" s="597"/>
      <c r="CF24" s="597"/>
      <c r="CG24" s="597"/>
      <c r="CH24" s="597"/>
      <c r="CI24" s="597"/>
      <c r="CJ24" s="597"/>
      <c r="CK24" s="597"/>
      <c r="CL24" s="597"/>
      <c r="CM24" s="597"/>
      <c r="CN24" s="597"/>
      <c r="CO24" s="597"/>
      <c r="CP24" s="597"/>
      <c r="CQ24" s="598"/>
      <c r="CR24" s="599">
        <v>8604407</v>
      </c>
      <c r="CS24" s="600"/>
      <c r="CT24" s="600"/>
      <c r="CU24" s="600"/>
      <c r="CV24" s="600"/>
      <c r="CW24" s="600"/>
      <c r="CX24" s="600"/>
      <c r="CY24" s="601"/>
      <c r="CZ24" s="604">
        <v>37.299999999999997</v>
      </c>
      <c r="DA24" s="605"/>
      <c r="DB24" s="605"/>
      <c r="DC24" s="621"/>
      <c r="DD24" s="642">
        <v>4967555</v>
      </c>
      <c r="DE24" s="600"/>
      <c r="DF24" s="600"/>
      <c r="DG24" s="600"/>
      <c r="DH24" s="600"/>
      <c r="DI24" s="600"/>
      <c r="DJ24" s="600"/>
      <c r="DK24" s="601"/>
      <c r="DL24" s="642">
        <v>4822839</v>
      </c>
      <c r="DM24" s="600"/>
      <c r="DN24" s="600"/>
      <c r="DO24" s="600"/>
      <c r="DP24" s="600"/>
      <c r="DQ24" s="600"/>
      <c r="DR24" s="600"/>
      <c r="DS24" s="600"/>
      <c r="DT24" s="600"/>
      <c r="DU24" s="600"/>
      <c r="DV24" s="601"/>
      <c r="DW24" s="604">
        <v>50.5</v>
      </c>
      <c r="DX24" s="605"/>
      <c r="DY24" s="605"/>
      <c r="DZ24" s="605"/>
      <c r="EA24" s="605"/>
      <c r="EB24" s="605"/>
      <c r="EC24" s="606"/>
    </row>
    <row r="25" spans="2:133" ht="11.25" customHeight="1" x14ac:dyDescent="0.2">
      <c r="B25" s="607" t="s">
        <v>295</v>
      </c>
      <c r="C25" s="608"/>
      <c r="D25" s="608"/>
      <c r="E25" s="608"/>
      <c r="F25" s="608"/>
      <c r="G25" s="608"/>
      <c r="H25" s="608"/>
      <c r="I25" s="608"/>
      <c r="J25" s="608"/>
      <c r="K25" s="608"/>
      <c r="L25" s="608"/>
      <c r="M25" s="608"/>
      <c r="N25" s="608"/>
      <c r="O25" s="608"/>
      <c r="P25" s="608"/>
      <c r="Q25" s="609"/>
      <c r="R25" s="610">
        <v>10298954</v>
      </c>
      <c r="S25" s="611"/>
      <c r="T25" s="611"/>
      <c r="U25" s="611"/>
      <c r="V25" s="611"/>
      <c r="W25" s="611"/>
      <c r="X25" s="611"/>
      <c r="Y25" s="612"/>
      <c r="Z25" s="613">
        <v>42.8</v>
      </c>
      <c r="AA25" s="613"/>
      <c r="AB25" s="613"/>
      <c r="AC25" s="613"/>
      <c r="AD25" s="614">
        <v>9354678</v>
      </c>
      <c r="AE25" s="614"/>
      <c r="AF25" s="614"/>
      <c r="AG25" s="614"/>
      <c r="AH25" s="614"/>
      <c r="AI25" s="614"/>
      <c r="AJ25" s="614"/>
      <c r="AK25" s="614"/>
      <c r="AL25" s="615">
        <v>99.2</v>
      </c>
      <c r="AM25" s="616"/>
      <c r="AN25" s="616"/>
      <c r="AO25" s="617"/>
      <c r="AP25" s="607" t="s">
        <v>296</v>
      </c>
      <c r="AQ25" s="626"/>
      <c r="AR25" s="626"/>
      <c r="AS25" s="626"/>
      <c r="AT25" s="626"/>
      <c r="AU25" s="626"/>
      <c r="AV25" s="626"/>
      <c r="AW25" s="626"/>
      <c r="AX25" s="626"/>
      <c r="AY25" s="626"/>
      <c r="AZ25" s="626"/>
      <c r="BA25" s="626"/>
      <c r="BB25" s="626"/>
      <c r="BC25" s="626"/>
      <c r="BD25" s="626"/>
      <c r="BE25" s="626"/>
      <c r="BF25" s="627"/>
      <c r="BG25" s="610" t="s">
        <v>147</v>
      </c>
      <c r="BH25" s="611"/>
      <c r="BI25" s="611"/>
      <c r="BJ25" s="611"/>
      <c r="BK25" s="611"/>
      <c r="BL25" s="611"/>
      <c r="BM25" s="611"/>
      <c r="BN25" s="612"/>
      <c r="BO25" s="613" t="s">
        <v>139</v>
      </c>
      <c r="BP25" s="613"/>
      <c r="BQ25" s="613"/>
      <c r="BR25" s="613"/>
      <c r="BS25" s="614" t="s">
        <v>147</v>
      </c>
      <c r="BT25" s="614"/>
      <c r="BU25" s="614"/>
      <c r="BV25" s="614"/>
      <c r="BW25" s="614"/>
      <c r="BX25" s="614"/>
      <c r="BY25" s="614"/>
      <c r="BZ25" s="614"/>
      <c r="CA25" s="614"/>
      <c r="CB25" s="618"/>
      <c r="CD25" s="607" t="s">
        <v>297</v>
      </c>
      <c r="CE25" s="608"/>
      <c r="CF25" s="608"/>
      <c r="CG25" s="608"/>
      <c r="CH25" s="608"/>
      <c r="CI25" s="608"/>
      <c r="CJ25" s="608"/>
      <c r="CK25" s="608"/>
      <c r="CL25" s="608"/>
      <c r="CM25" s="608"/>
      <c r="CN25" s="608"/>
      <c r="CO25" s="608"/>
      <c r="CP25" s="608"/>
      <c r="CQ25" s="609"/>
      <c r="CR25" s="610">
        <v>3092760</v>
      </c>
      <c r="CS25" s="643"/>
      <c r="CT25" s="643"/>
      <c r="CU25" s="643"/>
      <c r="CV25" s="643"/>
      <c r="CW25" s="643"/>
      <c r="CX25" s="643"/>
      <c r="CY25" s="644"/>
      <c r="CZ25" s="615">
        <v>13.4</v>
      </c>
      <c r="DA25" s="640"/>
      <c r="DB25" s="640"/>
      <c r="DC25" s="645"/>
      <c r="DD25" s="619">
        <v>2882105</v>
      </c>
      <c r="DE25" s="643"/>
      <c r="DF25" s="643"/>
      <c r="DG25" s="643"/>
      <c r="DH25" s="643"/>
      <c r="DI25" s="643"/>
      <c r="DJ25" s="643"/>
      <c r="DK25" s="644"/>
      <c r="DL25" s="619">
        <v>2790713</v>
      </c>
      <c r="DM25" s="643"/>
      <c r="DN25" s="643"/>
      <c r="DO25" s="643"/>
      <c r="DP25" s="643"/>
      <c r="DQ25" s="643"/>
      <c r="DR25" s="643"/>
      <c r="DS25" s="643"/>
      <c r="DT25" s="643"/>
      <c r="DU25" s="643"/>
      <c r="DV25" s="644"/>
      <c r="DW25" s="615">
        <v>29.2</v>
      </c>
      <c r="DX25" s="640"/>
      <c r="DY25" s="640"/>
      <c r="DZ25" s="640"/>
      <c r="EA25" s="640"/>
      <c r="EB25" s="640"/>
      <c r="EC25" s="641"/>
    </row>
    <row r="26" spans="2:133" ht="11.25" customHeight="1" x14ac:dyDescent="0.2">
      <c r="B26" s="607" t="s">
        <v>298</v>
      </c>
      <c r="C26" s="608"/>
      <c r="D26" s="608"/>
      <c r="E26" s="608"/>
      <c r="F26" s="608"/>
      <c r="G26" s="608"/>
      <c r="H26" s="608"/>
      <c r="I26" s="608"/>
      <c r="J26" s="608"/>
      <c r="K26" s="608"/>
      <c r="L26" s="608"/>
      <c r="M26" s="608"/>
      <c r="N26" s="608"/>
      <c r="O26" s="608"/>
      <c r="P26" s="608"/>
      <c r="Q26" s="609"/>
      <c r="R26" s="610">
        <v>4490</v>
      </c>
      <c r="S26" s="611"/>
      <c r="T26" s="611"/>
      <c r="U26" s="611"/>
      <c r="V26" s="611"/>
      <c r="W26" s="611"/>
      <c r="X26" s="611"/>
      <c r="Y26" s="612"/>
      <c r="Z26" s="613">
        <v>0</v>
      </c>
      <c r="AA26" s="613"/>
      <c r="AB26" s="613"/>
      <c r="AC26" s="613"/>
      <c r="AD26" s="614">
        <v>4490</v>
      </c>
      <c r="AE26" s="614"/>
      <c r="AF26" s="614"/>
      <c r="AG26" s="614"/>
      <c r="AH26" s="614"/>
      <c r="AI26" s="614"/>
      <c r="AJ26" s="614"/>
      <c r="AK26" s="614"/>
      <c r="AL26" s="615">
        <v>0</v>
      </c>
      <c r="AM26" s="616"/>
      <c r="AN26" s="616"/>
      <c r="AO26" s="617"/>
      <c r="AP26" s="607" t="s">
        <v>299</v>
      </c>
      <c r="AQ26" s="626"/>
      <c r="AR26" s="626"/>
      <c r="AS26" s="626"/>
      <c r="AT26" s="626"/>
      <c r="AU26" s="626"/>
      <c r="AV26" s="626"/>
      <c r="AW26" s="626"/>
      <c r="AX26" s="626"/>
      <c r="AY26" s="626"/>
      <c r="AZ26" s="626"/>
      <c r="BA26" s="626"/>
      <c r="BB26" s="626"/>
      <c r="BC26" s="626"/>
      <c r="BD26" s="626"/>
      <c r="BE26" s="626"/>
      <c r="BF26" s="627"/>
      <c r="BG26" s="610" t="s">
        <v>147</v>
      </c>
      <c r="BH26" s="611"/>
      <c r="BI26" s="611"/>
      <c r="BJ26" s="611"/>
      <c r="BK26" s="611"/>
      <c r="BL26" s="611"/>
      <c r="BM26" s="611"/>
      <c r="BN26" s="612"/>
      <c r="BO26" s="613" t="s">
        <v>147</v>
      </c>
      <c r="BP26" s="613"/>
      <c r="BQ26" s="613"/>
      <c r="BR26" s="613"/>
      <c r="BS26" s="614" t="s">
        <v>139</v>
      </c>
      <c r="BT26" s="614"/>
      <c r="BU26" s="614"/>
      <c r="BV26" s="614"/>
      <c r="BW26" s="614"/>
      <c r="BX26" s="614"/>
      <c r="BY26" s="614"/>
      <c r="BZ26" s="614"/>
      <c r="CA26" s="614"/>
      <c r="CB26" s="618"/>
      <c r="CD26" s="607" t="s">
        <v>300</v>
      </c>
      <c r="CE26" s="608"/>
      <c r="CF26" s="608"/>
      <c r="CG26" s="608"/>
      <c r="CH26" s="608"/>
      <c r="CI26" s="608"/>
      <c r="CJ26" s="608"/>
      <c r="CK26" s="608"/>
      <c r="CL26" s="608"/>
      <c r="CM26" s="608"/>
      <c r="CN26" s="608"/>
      <c r="CO26" s="608"/>
      <c r="CP26" s="608"/>
      <c r="CQ26" s="609"/>
      <c r="CR26" s="610">
        <v>1910524</v>
      </c>
      <c r="CS26" s="611"/>
      <c r="CT26" s="611"/>
      <c r="CU26" s="611"/>
      <c r="CV26" s="611"/>
      <c r="CW26" s="611"/>
      <c r="CX26" s="611"/>
      <c r="CY26" s="612"/>
      <c r="CZ26" s="615">
        <v>8.3000000000000007</v>
      </c>
      <c r="DA26" s="640"/>
      <c r="DB26" s="640"/>
      <c r="DC26" s="645"/>
      <c r="DD26" s="619">
        <v>1800544</v>
      </c>
      <c r="DE26" s="611"/>
      <c r="DF26" s="611"/>
      <c r="DG26" s="611"/>
      <c r="DH26" s="611"/>
      <c r="DI26" s="611"/>
      <c r="DJ26" s="611"/>
      <c r="DK26" s="612"/>
      <c r="DL26" s="619" t="s">
        <v>147</v>
      </c>
      <c r="DM26" s="611"/>
      <c r="DN26" s="611"/>
      <c r="DO26" s="611"/>
      <c r="DP26" s="611"/>
      <c r="DQ26" s="611"/>
      <c r="DR26" s="611"/>
      <c r="DS26" s="611"/>
      <c r="DT26" s="611"/>
      <c r="DU26" s="611"/>
      <c r="DV26" s="612"/>
      <c r="DW26" s="615" t="s">
        <v>147</v>
      </c>
      <c r="DX26" s="640"/>
      <c r="DY26" s="640"/>
      <c r="DZ26" s="640"/>
      <c r="EA26" s="640"/>
      <c r="EB26" s="640"/>
      <c r="EC26" s="641"/>
    </row>
    <row r="27" spans="2:133" ht="11.25" customHeight="1" x14ac:dyDescent="0.2">
      <c r="B27" s="607" t="s">
        <v>301</v>
      </c>
      <c r="C27" s="608"/>
      <c r="D27" s="608"/>
      <c r="E27" s="608"/>
      <c r="F27" s="608"/>
      <c r="G27" s="608"/>
      <c r="H27" s="608"/>
      <c r="I27" s="608"/>
      <c r="J27" s="608"/>
      <c r="K27" s="608"/>
      <c r="L27" s="608"/>
      <c r="M27" s="608"/>
      <c r="N27" s="608"/>
      <c r="O27" s="608"/>
      <c r="P27" s="608"/>
      <c r="Q27" s="609"/>
      <c r="R27" s="610">
        <v>110770</v>
      </c>
      <c r="S27" s="611"/>
      <c r="T27" s="611"/>
      <c r="U27" s="611"/>
      <c r="V27" s="611"/>
      <c r="W27" s="611"/>
      <c r="X27" s="611"/>
      <c r="Y27" s="612"/>
      <c r="Z27" s="613">
        <v>0.5</v>
      </c>
      <c r="AA27" s="613"/>
      <c r="AB27" s="613"/>
      <c r="AC27" s="613"/>
      <c r="AD27" s="614" t="s">
        <v>139</v>
      </c>
      <c r="AE27" s="614"/>
      <c r="AF27" s="614"/>
      <c r="AG27" s="614"/>
      <c r="AH27" s="614"/>
      <c r="AI27" s="614"/>
      <c r="AJ27" s="614"/>
      <c r="AK27" s="614"/>
      <c r="AL27" s="615" t="s">
        <v>147</v>
      </c>
      <c r="AM27" s="616"/>
      <c r="AN27" s="616"/>
      <c r="AO27" s="617"/>
      <c r="AP27" s="607" t="s">
        <v>302</v>
      </c>
      <c r="AQ27" s="608"/>
      <c r="AR27" s="608"/>
      <c r="AS27" s="608"/>
      <c r="AT27" s="608"/>
      <c r="AU27" s="608"/>
      <c r="AV27" s="608"/>
      <c r="AW27" s="608"/>
      <c r="AX27" s="608"/>
      <c r="AY27" s="608"/>
      <c r="AZ27" s="608"/>
      <c r="BA27" s="608"/>
      <c r="BB27" s="608"/>
      <c r="BC27" s="608"/>
      <c r="BD27" s="608"/>
      <c r="BE27" s="608"/>
      <c r="BF27" s="609"/>
      <c r="BG27" s="610">
        <v>3268712</v>
      </c>
      <c r="BH27" s="611"/>
      <c r="BI27" s="611"/>
      <c r="BJ27" s="611"/>
      <c r="BK27" s="611"/>
      <c r="BL27" s="611"/>
      <c r="BM27" s="611"/>
      <c r="BN27" s="612"/>
      <c r="BO27" s="613">
        <v>100</v>
      </c>
      <c r="BP27" s="613"/>
      <c r="BQ27" s="613"/>
      <c r="BR27" s="613"/>
      <c r="BS27" s="614">
        <v>237867</v>
      </c>
      <c r="BT27" s="614"/>
      <c r="BU27" s="614"/>
      <c r="BV27" s="614"/>
      <c r="BW27" s="614"/>
      <c r="BX27" s="614"/>
      <c r="BY27" s="614"/>
      <c r="BZ27" s="614"/>
      <c r="CA27" s="614"/>
      <c r="CB27" s="618"/>
      <c r="CD27" s="607" t="s">
        <v>303</v>
      </c>
      <c r="CE27" s="608"/>
      <c r="CF27" s="608"/>
      <c r="CG27" s="608"/>
      <c r="CH27" s="608"/>
      <c r="CI27" s="608"/>
      <c r="CJ27" s="608"/>
      <c r="CK27" s="608"/>
      <c r="CL27" s="608"/>
      <c r="CM27" s="608"/>
      <c r="CN27" s="608"/>
      <c r="CO27" s="608"/>
      <c r="CP27" s="608"/>
      <c r="CQ27" s="609"/>
      <c r="CR27" s="610">
        <v>4589224</v>
      </c>
      <c r="CS27" s="643"/>
      <c r="CT27" s="643"/>
      <c r="CU27" s="643"/>
      <c r="CV27" s="643"/>
      <c r="CW27" s="643"/>
      <c r="CX27" s="643"/>
      <c r="CY27" s="644"/>
      <c r="CZ27" s="615">
        <v>19.899999999999999</v>
      </c>
      <c r="DA27" s="640"/>
      <c r="DB27" s="640"/>
      <c r="DC27" s="645"/>
      <c r="DD27" s="619">
        <v>1203926</v>
      </c>
      <c r="DE27" s="643"/>
      <c r="DF27" s="643"/>
      <c r="DG27" s="643"/>
      <c r="DH27" s="643"/>
      <c r="DI27" s="643"/>
      <c r="DJ27" s="643"/>
      <c r="DK27" s="644"/>
      <c r="DL27" s="619">
        <v>1150602</v>
      </c>
      <c r="DM27" s="643"/>
      <c r="DN27" s="643"/>
      <c r="DO27" s="643"/>
      <c r="DP27" s="643"/>
      <c r="DQ27" s="643"/>
      <c r="DR27" s="643"/>
      <c r="DS27" s="643"/>
      <c r="DT27" s="643"/>
      <c r="DU27" s="643"/>
      <c r="DV27" s="644"/>
      <c r="DW27" s="615">
        <v>12.1</v>
      </c>
      <c r="DX27" s="640"/>
      <c r="DY27" s="640"/>
      <c r="DZ27" s="640"/>
      <c r="EA27" s="640"/>
      <c r="EB27" s="640"/>
      <c r="EC27" s="641"/>
    </row>
    <row r="28" spans="2:133" ht="11.25" customHeight="1" x14ac:dyDescent="0.2">
      <c r="B28" s="607" t="s">
        <v>304</v>
      </c>
      <c r="C28" s="608"/>
      <c r="D28" s="608"/>
      <c r="E28" s="608"/>
      <c r="F28" s="608"/>
      <c r="G28" s="608"/>
      <c r="H28" s="608"/>
      <c r="I28" s="608"/>
      <c r="J28" s="608"/>
      <c r="K28" s="608"/>
      <c r="L28" s="608"/>
      <c r="M28" s="608"/>
      <c r="N28" s="608"/>
      <c r="O28" s="608"/>
      <c r="P28" s="608"/>
      <c r="Q28" s="609"/>
      <c r="R28" s="610">
        <v>185153</v>
      </c>
      <c r="S28" s="611"/>
      <c r="T28" s="611"/>
      <c r="U28" s="611"/>
      <c r="V28" s="611"/>
      <c r="W28" s="611"/>
      <c r="X28" s="611"/>
      <c r="Y28" s="612"/>
      <c r="Z28" s="613">
        <v>0.8</v>
      </c>
      <c r="AA28" s="613"/>
      <c r="AB28" s="613"/>
      <c r="AC28" s="613"/>
      <c r="AD28" s="614">
        <v>7365</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305</v>
      </c>
      <c r="CE28" s="608"/>
      <c r="CF28" s="608"/>
      <c r="CG28" s="608"/>
      <c r="CH28" s="608"/>
      <c r="CI28" s="608"/>
      <c r="CJ28" s="608"/>
      <c r="CK28" s="608"/>
      <c r="CL28" s="608"/>
      <c r="CM28" s="608"/>
      <c r="CN28" s="608"/>
      <c r="CO28" s="608"/>
      <c r="CP28" s="608"/>
      <c r="CQ28" s="609"/>
      <c r="CR28" s="610">
        <v>922423</v>
      </c>
      <c r="CS28" s="611"/>
      <c r="CT28" s="611"/>
      <c r="CU28" s="611"/>
      <c r="CV28" s="611"/>
      <c r="CW28" s="611"/>
      <c r="CX28" s="611"/>
      <c r="CY28" s="612"/>
      <c r="CZ28" s="615">
        <v>4</v>
      </c>
      <c r="DA28" s="640"/>
      <c r="DB28" s="640"/>
      <c r="DC28" s="645"/>
      <c r="DD28" s="619">
        <v>881524</v>
      </c>
      <c r="DE28" s="611"/>
      <c r="DF28" s="611"/>
      <c r="DG28" s="611"/>
      <c r="DH28" s="611"/>
      <c r="DI28" s="611"/>
      <c r="DJ28" s="611"/>
      <c r="DK28" s="612"/>
      <c r="DL28" s="619">
        <v>881524</v>
      </c>
      <c r="DM28" s="611"/>
      <c r="DN28" s="611"/>
      <c r="DO28" s="611"/>
      <c r="DP28" s="611"/>
      <c r="DQ28" s="611"/>
      <c r="DR28" s="611"/>
      <c r="DS28" s="611"/>
      <c r="DT28" s="611"/>
      <c r="DU28" s="611"/>
      <c r="DV28" s="612"/>
      <c r="DW28" s="615">
        <v>9.1999999999999993</v>
      </c>
      <c r="DX28" s="640"/>
      <c r="DY28" s="640"/>
      <c r="DZ28" s="640"/>
      <c r="EA28" s="640"/>
      <c r="EB28" s="640"/>
      <c r="EC28" s="641"/>
    </row>
    <row r="29" spans="2:133" ht="11.25" customHeight="1" x14ac:dyDescent="0.2">
      <c r="B29" s="607" t="s">
        <v>306</v>
      </c>
      <c r="C29" s="608"/>
      <c r="D29" s="608"/>
      <c r="E29" s="608"/>
      <c r="F29" s="608"/>
      <c r="G29" s="608"/>
      <c r="H29" s="608"/>
      <c r="I29" s="608"/>
      <c r="J29" s="608"/>
      <c r="K29" s="608"/>
      <c r="L29" s="608"/>
      <c r="M29" s="608"/>
      <c r="N29" s="608"/>
      <c r="O29" s="608"/>
      <c r="P29" s="608"/>
      <c r="Q29" s="609"/>
      <c r="R29" s="610">
        <v>103922</v>
      </c>
      <c r="S29" s="611"/>
      <c r="T29" s="611"/>
      <c r="U29" s="611"/>
      <c r="V29" s="611"/>
      <c r="W29" s="611"/>
      <c r="X29" s="611"/>
      <c r="Y29" s="612"/>
      <c r="Z29" s="613">
        <v>0.4</v>
      </c>
      <c r="AA29" s="613"/>
      <c r="AB29" s="613"/>
      <c r="AC29" s="613"/>
      <c r="AD29" s="614" t="s">
        <v>139</v>
      </c>
      <c r="AE29" s="614"/>
      <c r="AF29" s="614"/>
      <c r="AG29" s="614"/>
      <c r="AH29" s="614"/>
      <c r="AI29" s="614"/>
      <c r="AJ29" s="614"/>
      <c r="AK29" s="614"/>
      <c r="AL29" s="615" t="s">
        <v>147</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307</v>
      </c>
      <c r="CE29" s="649"/>
      <c r="CF29" s="607" t="s">
        <v>72</v>
      </c>
      <c r="CG29" s="608"/>
      <c r="CH29" s="608"/>
      <c r="CI29" s="608"/>
      <c r="CJ29" s="608"/>
      <c r="CK29" s="608"/>
      <c r="CL29" s="608"/>
      <c r="CM29" s="608"/>
      <c r="CN29" s="608"/>
      <c r="CO29" s="608"/>
      <c r="CP29" s="608"/>
      <c r="CQ29" s="609"/>
      <c r="CR29" s="610">
        <v>922423</v>
      </c>
      <c r="CS29" s="643"/>
      <c r="CT29" s="643"/>
      <c r="CU29" s="643"/>
      <c r="CV29" s="643"/>
      <c r="CW29" s="643"/>
      <c r="CX29" s="643"/>
      <c r="CY29" s="644"/>
      <c r="CZ29" s="615">
        <v>4</v>
      </c>
      <c r="DA29" s="640"/>
      <c r="DB29" s="640"/>
      <c r="DC29" s="645"/>
      <c r="DD29" s="619">
        <v>881524</v>
      </c>
      <c r="DE29" s="643"/>
      <c r="DF29" s="643"/>
      <c r="DG29" s="643"/>
      <c r="DH29" s="643"/>
      <c r="DI29" s="643"/>
      <c r="DJ29" s="643"/>
      <c r="DK29" s="644"/>
      <c r="DL29" s="619">
        <v>881524</v>
      </c>
      <c r="DM29" s="643"/>
      <c r="DN29" s="643"/>
      <c r="DO29" s="643"/>
      <c r="DP29" s="643"/>
      <c r="DQ29" s="643"/>
      <c r="DR29" s="643"/>
      <c r="DS29" s="643"/>
      <c r="DT29" s="643"/>
      <c r="DU29" s="643"/>
      <c r="DV29" s="644"/>
      <c r="DW29" s="615">
        <v>9.1999999999999993</v>
      </c>
      <c r="DX29" s="640"/>
      <c r="DY29" s="640"/>
      <c r="DZ29" s="640"/>
      <c r="EA29" s="640"/>
      <c r="EB29" s="640"/>
      <c r="EC29" s="641"/>
    </row>
    <row r="30" spans="2:133" ht="11.25" customHeight="1" x14ac:dyDescent="0.2">
      <c r="B30" s="607" t="s">
        <v>308</v>
      </c>
      <c r="C30" s="608"/>
      <c r="D30" s="608"/>
      <c r="E30" s="608"/>
      <c r="F30" s="608"/>
      <c r="G30" s="608"/>
      <c r="H30" s="608"/>
      <c r="I30" s="608"/>
      <c r="J30" s="608"/>
      <c r="K30" s="608"/>
      <c r="L30" s="608"/>
      <c r="M30" s="608"/>
      <c r="N30" s="608"/>
      <c r="O30" s="608"/>
      <c r="P30" s="608"/>
      <c r="Q30" s="609"/>
      <c r="R30" s="610">
        <v>4400872</v>
      </c>
      <c r="S30" s="611"/>
      <c r="T30" s="611"/>
      <c r="U30" s="611"/>
      <c r="V30" s="611"/>
      <c r="W30" s="611"/>
      <c r="X30" s="611"/>
      <c r="Y30" s="612"/>
      <c r="Z30" s="613">
        <v>18.3</v>
      </c>
      <c r="AA30" s="613"/>
      <c r="AB30" s="613"/>
      <c r="AC30" s="613"/>
      <c r="AD30" s="614" t="s">
        <v>139</v>
      </c>
      <c r="AE30" s="614"/>
      <c r="AF30" s="614"/>
      <c r="AG30" s="614"/>
      <c r="AH30" s="614"/>
      <c r="AI30" s="614"/>
      <c r="AJ30" s="614"/>
      <c r="AK30" s="614"/>
      <c r="AL30" s="615" t="s">
        <v>147</v>
      </c>
      <c r="AM30" s="616"/>
      <c r="AN30" s="616"/>
      <c r="AO30" s="617"/>
      <c r="AP30" s="592" t="s">
        <v>226</v>
      </c>
      <c r="AQ30" s="593"/>
      <c r="AR30" s="593"/>
      <c r="AS30" s="593"/>
      <c r="AT30" s="593"/>
      <c r="AU30" s="593"/>
      <c r="AV30" s="593"/>
      <c r="AW30" s="593"/>
      <c r="AX30" s="593"/>
      <c r="AY30" s="593"/>
      <c r="AZ30" s="593"/>
      <c r="BA30" s="593"/>
      <c r="BB30" s="593"/>
      <c r="BC30" s="593"/>
      <c r="BD30" s="593"/>
      <c r="BE30" s="593"/>
      <c r="BF30" s="594"/>
      <c r="BG30" s="592" t="s">
        <v>309</v>
      </c>
      <c r="BH30" s="646"/>
      <c r="BI30" s="646"/>
      <c r="BJ30" s="646"/>
      <c r="BK30" s="646"/>
      <c r="BL30" s="646"/>
      <c r="BM30" s="646"/>
      <c r="BN30" s="646"/>
      <c r="BO30" s="646"/>
      <c r="BP30" s="646"/>
      <c r="BQ30" s="647"/>
      <c r="BR30" s="592" t="s">
        <v>310</v>
      </c>
      <c r="BS30" s="646"/>
      <c r="BT30" s="646"/>
      <c r="BU30" s="646"/>
      <c r="BV30" s="646"/>
      <c r="BW30" s="646"/>
      <c r="BX30" s="646"/>
      <c r="BY30" s="646"/>
      <c r="BZ30" s="646"/>
      <c r="CA30" s="646"/>
      <c r="CB30" s="647"/>
      <c r="CD30" s="650"/>
      <c r="CE30" s="651"/>
      <c r="CF30" s="607" t="s">
        <v>311</v>
      </c>
      <c r="CG30" s="608"/>
      <c r="CH30" s="608"/>
      <c r="CI30" s="608"/>
      <c r="CJ30" s="608"/>
      <c r="CK30" s="608"/>
      <c r="CL30" s="608"/>
      <c r="CM30" s="608"/>
      <c r="CN30" s="608"/>
      <c r="CO30" s="608"/>
      <c r="CP30" s="608"/>
      <c r="CQ30" s="609"/>
      <c r="CR30" s="610">
        <v>884138</v>
      </c>
      <c r="CS30" s="611"/>
      <c r="CT30" s="611"/>
      <c r="CU30" s="611"/>
      <c r="CV30" s="611"/>
      <c r="CW30" s="611"/>
      <c r="CX30" s="611"/>
      <c r="CY30" s="612"/>
      <c r="CZ30" s="615">
        <v>3.8</v>
      </c>
      <c r="DA30" s="640"/>
      <c r="DB30" s="640"/>
      <c r="DC30" s="645"/>
      <c r="DD30" s="619">
        <v>844951</v>
      </c>
      <c r="DE30" s="611"/>
      <c r="DF30" s="611"/>
      <c r="DG30" s="611"/>
      <c r="DH30" s="611"/>
      <c r="DI30" s="611"/>
      <c r="DJ30" s="611"/>
      <c r="DK30" s="612"/>
      <c r="DL30" s="619">
        <v>844951</v>
      </c>
      <c r="DM30" s="611"/>
      <c r="DN30" s="611"/>
      <c r="DO30" s="611"/>
      <c r="DP30" s="611"/>
      <c r="DQ30" s="611"/>
      <c r="DR30" s="611"/>
      <c r="DS30" s="611"/>
      <c r="DT30" s="611"/>
      <c r="DU30" s="611"/>
      <c r="DV30" s="612"/>
      <c r="DW30" s="615">
        <v>8.9</v>
      </c>
      <c r="DX30" s="640"/>
      <c r="DY30" s="640"/>
      <c r="DZ30" s="640"/>
      <c r="EA30" s="640"/>
      <c r="EB30" s="640"/>
      <c r="EC30" s="641"/>
    </row>
    <row r="31" spans="2:133" ht="11.25" customHeight="1" x14ac:dyDescent="0.2">
      <c r="B31" s="623" t="s">
        <v>312</v>
      </c>
      <c r="C31" s="624"/>
      <c r="D31" s="624"/>
      <c r="E31" s="624"/>
      <c r="F31" s="624"/>
      <c r="G31" s="624"/>
      <c r="H31" s="624"/>
      <c r="I31" s="624"/>
      <c r="J31" s="624"/>
      <c r="K31" s="624"/>
      <c r="L31" s="624"/>
      <c r="M31" s="624"/>
      <c r="N31" s="624"/>
      <c r="O31" s="624"/>
      <c r="P31" s="624"/>
      <c r="Q31" s="625"/>
      <c r="R31" s="610" t="s">
        <v>147</v>
      </c>
      <c r="S31" s="611"/>
      <c r="T31" s="611"/>
      <c r="U31" s="611"/>
      <c r="V31" s="611"/>
      <c r="W31" s="611"/>
      <c r="X31" s="611"/>
      <c r="Y31" s="612"/>
      <c r="Z31" s="613" t="s">
        <v>147</v>
      </c>
      <c r="AA31" s="613"/>
      <c r="AB31" s="613"/>
      <c r="AC31" s="613"/>
      <c r="AD31" s="614" t="s">
        <v>147</v>
      </c>
      <c r="AE31" s="614"/>
      <c r="AF31" s="614"/>
      <c r="AG31" s="614"/>
      <c r="AH31" s="614"/>
      <c r="AI31" s="614"/>
      <c r="AJ31" s="614"/>
      <c r="AK31" s="614"/>
      <c r="AL31" s="615" t="s">
        <v>147</v>
      </c>
      <c r="AM31" s="616"/>
      <c r="AN31" s="616"/>
      <c r="AO31" s="617"/>
      <c r="AP31" s="658" t="s">
        <v>313</v>
      </c>
      <c r="AQ31" s="659"/>
      <c r="AR31" s="659"/>
      <c r="AS31" s="659"/>
      <c r="AT31" s="664" t="s">
        <v>314</v>
      </c>
      <c r="AU31" s="208"/>
      <c r="AV31" s="208"/>
      <c r="AW31" s="208"/>
      <c r="AX31" s="596" t="s">
        <v>190</v>
      </c>
      <c r="AY31" s="597"/>
      <c r="AZ31" s="597"/>
      <c r="BA31" s="597"/>
      <c r="BB31" s="597"/>
      <c r="BC31" s="597"/>
      <c r="BD31" s="597"/>
      <c r="BE31" s="597"/>
      <c r="BF31" s="598"/>
      <c r="BG31" s="657">
        <v>99.6</v>
      </c>
      <c r="BH31" s="654"/>
      <c r="BI31" s="654"/>
      <c r="BJ31" s="654"/>
      <c r="BK31" s="654"/>
      <c r="BL31" s="654"/>
      <c r="BM31" s="605">
        <v>98.9</v>
      </c>
      <c r="BN31" s="654"/>
      <c r="BO31" s="654"/>
      <c r="BP31" s="654"/>
      <c r="BQ31" s="655"/>
      <c r="BR31" s="657">
        <v>99.6</v>
      </c>
      <c r="BS31" s="654"/>
      <c r="BT31" s="654"/>
      <c r="BU31" s="654"/>
      <c r="BV31" s="654"/>
      <c r="BW31" s="654"/>
      <c r="BX31" s="605">
        <v>99</v>
      </c>
      <c r="BY31" s="654"/>
      <c r="BZ31" s="654"/>
      <c r="CA31" s="654"/>
      <c r="CB31" s="655"/>
      <c r="CD31" s="650"/>
      <c r="CE31" s="651"/>
      <c r="CF31" s="607" t="s">
        <v>315</v>
      </c>
      <c r="CG31" s="608"/>
      <c r="CH31" s="608"/>
      <c r="CI31" s="608"/>
      <c r="CJ31" s="608"/>
      <c r="CK31" s="608"/>
      <c r="CL31" s="608"/>
      <c r="CM31" s="608"/>
      <c r="CN31" s="608"/>
      <c r="CO31" s="608"/>
      <c r="CP31" s="608"/>
      <c r="CQ31" s="609"/>
      <c r="CR31" s="610">
        <v>38285</v>
      </c>
      <c r="CS31" s="643"/>
      <c r="CT31" s="643"/>
      <c r="CU31" s="643"/>
      <c r="CV31" s="643"/>
      <c r="CW31" s="643"/>
      <c r="CX31" s="643"/>
      <c r="CY31" s="644"/>
      <c r="CZ31" s="615">
        <v>0.2</v>
      </c>
      <c r="DA31" s="640"/>
      <c r="DB31" s="640"/>
      <c r="DC31" s="645"/>
      <c r="DD31" s="619">
        <v>36573</v>
      </c>
      <c r="DE31" s="643"/>
      <c r="DF31" s="643"/>
      <c r="DG31" s="643"/>
      <c r="DH31" s="643"/>
      <c r="DI31" s="643"/>
      <c r="DJ31" s="643"/>
      <c r="DK31" s="644"/>
      <c r="DL31" s="619">
        <v>36573</v>
      </c>
      <c r="DM31" s="643"/>
      <c r="DN31" s="643"/>
      <c r="DO31" s="643"/>
      <c r="DP31" s="643"/>
      <c r="DQ31" s="643"/>
      <c r="DR31" s="643"/>
      <c r="DS31" s="643"/>
      <c r="DT31" s="643"/>
      <c r="DU31" s="643"/>
      <c r="DV31" s="644"/>
      <c r="DW31" s="615">
        <v>0.4</v>
      </c>
      <c r="DX31" s="640"/>
      <c r="DY31" s="640"/>
      <c r="DZ31" s="640"/>
      <c r="EA31" s="640"/>
      <c r="EB31" s="640"/>
      <c r="EC31" s="641"/>
    </row>
    <row r="32" spans="2:133" ht="11.25" customHeight="1" x14ac:dyDescent="0.2">
      <c r="B32" s="607" t="s">
        <v>316</v>
      </c>
      <c r="C32" s="608"/>
      <c r="D32" s="608"/>
      <c r="E32" s="608"/>
      <c r="F32" s="608"/>
      <c r="G32" s="608"/>
      <c r="H32" s="608"/>
      <c r="I32" s="608"/>
      <c r="J32" s="608"/>
      <c r="K32" s="608"/>
      <c r="L32" s="608"/>
      <c r="M32" s="608"/>
      <c r="N32" s="608"/>
      <c r="O32" s="608"/>
      <c r="P32" s="608"/>
      <c r="Q32" s="609"/>
      <c r="R32" s="610">
        <v>2554853</v>
      </c>
      <c r="S32" s="611"/>
      <c r="T32" s="611"/>
      <c r="U32" s="611"/>
      <c r="V32" s="611"/>
      <c r="W32" s="611"/>
      <c r="X32" s="611"/>
      <c r="Y32" s="612"/>
      <c r="Z32" s="613">
        <v>10.6</v>
      </c>
      <c r="AA32" s="613"/>
      <c r="AB32" s="613"/>
      <c r="AC32" s="613"/>
      <c r="AD32" s="614" t="s">
        <v>147</v>
      </c>
      <c r="AE32" s="614"/>
      <c r="AF32" s="614"/>
      <c r="AG32" s="614"/>
      <c r="AH32" s="614"/>
      <c r="AI32" s="614"/>
      <c r="AJ32" s="614"/>
      <c r="AK32" s="614"/>
      <c r="AL32" s="615" t="s">
        <v>147</v>
      </c>
      <c r="AM32" s="616"/>
      <c r="AN32" s="616"/>
      <c r="AO32" s="617"/>
      <c r="AP32" s="660"/>
      <c r="AQ32" s="661"/>
      <c r="AR32" s="661"/>
      <c r="AS32" s="661"/>
      <c r="AT32" s="665"/>
      <c r="AU32" s="204" t="s">
        <v>317</v>
      </c>
      <c r="AX32" s="607" t="s">
        <v>318</v>
      </c>
      <c r="AY32" s="608"/>
      <c r="AZ32" s="608"/>
      <c r="BA32" s="608"/>
      <c r="BB32" s="608"/>
      <c r="BC32" s="608"/>
      <c r="BD32" s="608"/>
      <c r="BE32" s="608"/>
      <c r="BF32" s="609"/>
      <c r="BG32" s="667">
        <v>99.6</v>
      </c>
      <c r="BH32" s="643"/>
      <c r="BI32" s="643"/>
      <c r="BJ32" s="643"/>
      <c r="BK32" s="643"/>
      <c r="BL32" s="643"/>
      <c r="BM32" s="616">
        <v>99.1</v>
      </c>
      <c r="BN32" s="643"/>
      <c r="BO32" s="643"/>
      <c r="BP32" s="643"/>
      <c r="BQ32" s="656"/>
      <c r="BR32" s="667">
        <v>99.5</v>
      </c>
      <c r="BS32" s="643"/>
      <c r="BT32" s="643"/>
      <c r="BU32" s="643"/>
      <c r="BV32" s="643"/>
      <c r="BW32" s="643"/>
      <c r="BX32" s="616">
        <v>99.1</v>
      </c>
      <c r="BY32" s="643"/>
      <c r="BZ32" s="643"/>
      <c r="CA32" s="643"/>
      <c r="CB32" s="656"/>
      <c r="CD32" s="652"/>
      <c r="CE32" s="653"/>
      <c r="CF32" s="607" t="s">
        <v>319</v>
      </c>
      <c r="CG32" s="608"/>
      <c r="CH32" s="608"/>
      <c r="CI32" s="608"/>
      <c r="CJ32" s="608"/>
      <c r="CK32" s="608"/>
      <c r="CL32" s="608"/>
      <c r="CM32" s="608"/>
      <c r="CN32" s="608"/>
      <c r="CO32" s="608"/>
      <c r="CP32" s="608"/>
      <c r="CQ32" s="609"/>
      <c r="CR32" s="610" t="s">
        <v>147</v>
      </c>
      <c r="CS32" s="611"/>
      <c r="CT32" s="611"/>
      <c r="CU32" s="611"/>
      <c r="CV32" s="611"/>
      <c r="CW32" s="611"/>
      <c r="CX32" s="611"/>
      <c r="CY32" s="612"/>
      <c r="CZ32" s="615" t="s">
        <v>147</v>
      </c>
      <c r="DA32" s="640"/>
      <c r="DB32" s="640"/>
      <c r="DC32" s="645"/>
      <c r="DD32" s="619" t="s">
        <v>139</v>
      </c>
      <c r="DE32" s="611"/>
      <c r="DF32" s="611"/>
      <c r="DG32" s="611"/>
      <c r="DH32" s="611"/>
      <c r="DI32" s="611"/>
      <c r="DJ32" s="611"/>
      <c r="DK32" s="612"/>
      <c r="DL32" s="619" t="s">
        <v>147</v>
      </c>
      <c r="DM32" s="611"/>
      <c r="DN32" s="611"/>
      <c r="DO32" s="611"/>
      <c r="DP32" s="611"/>
      <c r="DQ32" s="611"/>
      <c r="DR32" s="611"/>
      <c r="DS32" s="611"/>
      <c r="DT32" s="611"/>
      <c r="DU32" s="611"/>
      <c r="DV32" s="612"/>
      <c r="DW32" s="615" t="s">
        <v>139</v>
      </c>
      <c r="DX32" s="640"/>
      <c r="DY32" s="640"/>
      <c r="DZ32" s="640"/>
      <c r="EA32" s="640"/>
      <c r="EB32" s="640"/>
      <c r="EC32" s="641"/>
    </row>
    <row r="33" spans="2:133" ht="11.25" customHeight="1" x14ac:dyDescent="0.2">
      <c r="B33" s="607" t="s">
        <v>320</v>
      </c>
      <c r="C33" s="608"/>
      <c r="D33" s="608"/>
      <c r="E33" s="608"/>
      <c r="F33" s="608"/>
      <c r="G33" s="608"/>
      <c r="H33" s="608"/>
      <c r="I33" s="608"/>
      <c r="J33" s="608"/>
      <c r="K33" s="608"/>
      <c r="L33" s="608"/>
      <c r="M33" s="608"/>
      <c r="N33" s="608"/>
      <c r="O33" s="608"/>
      <c r="P33" s="608"/>
      <c r="Q33" s="609"/>
      <c r="R33" s="610">
        <v>144019</v>
      </c>
      <c r="S33" s="611"/>
      <c r="T33" s="611"/>
      <c r="U33" s="611"/>
      <c r="V33" s="611"/>
      <c r="W33" s="611"/>
      <c r="X33" s="611"/>
      <c r="Y33" s="612"/>
      <c r="Z33" s="613">
        <v>0.6</v>
      </c>
      <c r="AA33" s="613"/>
      <c r="AB33" s="613"/>
      <c r="AC33" s="613"/>
      <c r="AD33" s="614">
        <v>62197</v>
      </c>
      <c r="AE33" s="614"/>
      <c r="AF33" s="614"/>
      <c r="AG33" s="614"/>
      <c r="AH33" s="614"/>
      <c r="AI33" s="614"/>
      <c r="AJ33" s="614"/>
      <c r="AK33" s="614"/>
      <c r="AL33" s="615">
        <v>0.7</v>
      </c>
      <c r="AM33" s="616"/>
      <c r="AN33" s="616"/>
      <c r="AO33" s="617"/>
      <c r="AP33" s="662"/>
      <c r="AQ33" s="663"/>
      <c r="AR33" s="663"/>
      <c r="AS33" s="663"/>
      <c r="AT33" s="666"/>
      <c r="AU33" s="209"/>
      <c r="AV33" s="209"/>
      <c r="AW33" s="209"/>
      <c r="AX33" s="631" t="s">
        <v>321</v>
      </c>
      <c r="AY33" s="632"/>
      <c r="AZ33" s="632"/>
      <c r="BA33" s="632"/>
      <c r="BB33" s="632"/>
      <c r="BC33" s="632"/>
      <c r="BD33" s="632"/>
      <c r="BE33" s="632"/>
      <c r="BF33" s="633"/>
      <c r="BG33" s="668">
        <v>99.5</v>
      </c>
      <c r="BH33" s="669"/>
      <c r="BI33" s="669"/>
      <c r="BJ33" s="669"/>
      <c r="BK33" s="669"/>
      <c r="BL33" s="669"/>
      <c r="BM33" s="670">
        <v>98.7</v>
      </c>
      <c r="BN33" s="669"/>
      <c r="BO33" s="669"/>
      <c r="BP33" s="669"/>
      <c r="BQ33" s="671"/>
      <c r="BR33" s="668">
        <v>99.6</v>
      </c>
      <c r="BS33" s="669"/>
      <c r="BT33" s="669"/>
      <c r="BU33" s="669"/>
      <c r="BV33" s="669"/>
      <c r="BW33" s="669"/>
      <c r="BX33" s="670">
        <v>98.8</v>
      </c>
      <c r="BY33" s="669"/>
      <c r="BZ33" s="669"/>
      <c r="CA33" s="669"/>
      <c r="CB33" s="671"/>
      <c r="CD33" s="607" t="s">
        <v>322</v>
      </c>
      <c r="CE33" s="608"/>
      <c r="CF33" s="608"/>
      <c r="CG33" s="608"/>
      <c r="CH33" s="608"/>
      <c r="CI33" s="608"/>
      <c r="CJ33" s="608"/>
      <c r="CK33" s="608"/>
      <c r="CL33" s="608"/>
      <c r="CM33" s="608"/>
      <c r="CN33" s="608"/>
      <c r="CO33" s="608"/>
      <c r="CP33" s="608"/>
      <c r="CQ33" s="609"/>
      <c r="CR33" s="610">
        <v>11875679</v>
      </c>
      <c r="CS33" s="643"/>
      <c r="CT33" s="643"/>
      <c r="CU33" s="643"/>
      <c r="CV33" s="643"/>
      <c r="CW33" s="643"/>
      <c r="CX33" s="643"/>
      <c r="CY33" s="644"/>
      <c r="CZ33" s="615">
        <v>51.4</v>
      </c>
      <c r="DA33" s="640"/>
      <c r="DB33" s="640"/>
      <c r="DC33" s="645"/>
      <c r="DD33" s="619">
        <v>9390288</v>
      </c>
      <c r="DE33" s="643"/>
      <c r="DF33" s="643"/>
      <c r="DG33" s="643"/>
      <c r="DH33" s="643"/>
      <c r="DI33" s="643"/>
      <c r="DJ33" s="643"/>
      <c r="DK33" s="644"/>
      <c r="DL33" s="619">
        <v>3652751</v>
      </c>
      <c r="DM33" s="643"/>
      <c r="DN33" s="643"/>
      <c r="DO33" s="643"/>
      <c r="DP33" s="643"/>
      <c r="DQ33" s="643"/>
      <c r="DR33" s="643"/>
      <c r="DS33" s="643"/>
      <c r="DT33" s="643"/>
      <c r="DU33" s="643"/>
      <c r="DV33" s="644"/>
      <c r="DW33" s="615">
        <v>38.299999999999997</v>
      </c>
      <c r="DX33" s="640"/>
      <c r="DY33" s="640"/>
      <c r="DZ33" s="640"/>
      <c r="EA33" s="640"/>
      <c r="EB33" s="640"/>
      <c r="EC33" s="641"/>
    </row>
    <row r="34" spans="2:133" ht="11.25" customHeight="1" x14ac:dyDescent="0.2">
      <c r="B34" s="607" t="s">
        <v>323</v>
      </c>
      <c r="C34" s="608"/>
      <c r="D34" s="608"/>
      <c r="E34" s="608"/>
      <c r="F34" s="608"/>
      <c r="G34" s="608"/>
      <c r="H34" s="608"/>
      <c r="I34" s="608"/>
      <c r="J34" s="608"/>
      <c r="K34" s="608"/>
      <c r="L34" s="608"/>
      <c r="M34" s="608"/>
      <c r="N34" s="608"/>
      <c r="O34" s="608"/>
      <c r="P34" s="608"/>
      <c r="Q34" s="609"/>
      <c r="R34" s="610">
        <v>2372852</v>
      </c>
      <c r="S34" s="611"/>
      <c r="T34" s="611"/>
      <c r="U34" s="611"/>
      <c r="V34" s="611"/>
      <c r="W34" s="611"/>
      <c r="X34" s="611"/>
      <c r="Y34" s="612"/>
      <c r="Z34" s="613">
        <v>9.9</v>
      </c>
      <c r="AA34" s="613"/>
      <c r="AB34" s="613"/>
      <c r="AC34" s="613"/>
      <c r="AD34" s="614" t="s">
        <v>147</v>
      </c>
      <c r="AE34" s="614"/>
      <c r="AF34" s="614"/>
      <c r="AG34" s="614"/>
      <c r="AH34" s="614"/>
      <c r="AI34" s="614"/>
      <c r="AJ34" s="614"/>
      <c r="AK34" s="614"/>
      <c r="AL34" s="615" t="s">
        <v>139</v>
      </c>
      <c r="AM34" s="616"/>
      <c r="AN34" s="616"/>
      <c r="AO34" s="617"/>
      <c r="AP34" s="210"/>
      <c r="AQ34" s="211"/>
      <c r="AS34" s="208"/>
      <c r="AT34" s="208"/>
      <c r="AU34" s="208"/>
      <c r="AV34" s="208"/>
      <c r="AW34" s="208"/>
      <c r="AX34" s="208"/>
      <c r="AY34" s="208"/>
      <c r="AZ34" s="208"/>
      <c r="BA34" s="208"/>
      <c r="BB34" s="208"/>
      <c r="BC34" s="208"/>
      <c r="BD34" s="208"/>
      <c r="BE34" s="208"/>
      <c r="BF34" s="208"/>
      <c r="BG34" s="211"/>
      <c r="BH34" s="211"/>
      <c r="BI34" s="211"/>
      <c r="BJ34" s="211"/>
      <c r="BK34" s="211"/>
      <c r="BL34" s="211"/>
      <c r="BM34" s="211"/>
      <c r="BN34" s="211"/>
      <c r="BO34" s="211"/>
      <c r="BP34" s="211"/>
      <c r="BQ34" s="211"/>
      <c r="BR34" s="211"/>
      <c r="BS34" s="211"/>
      <c r="BT34" s="211"/>
      <c r="BU34" s="211"/>
      <c r="BV34" s="211"/>
      <c r="BW34" s="211"/>
      <c r="BX34" s="211"/>
      <c r="BY34" s="211"/>
      <c r="BZ34" s="211"/>
      <c r="CA34" s="211"/>
      <c r="CB34" s="211"/>
      <c r="CD34" s="607" t="s">
        <v>324</v>
      </c>
      <c r="CE34" s="608"/>
      <c r="CF34" s="608"/>
      <c r="CG34" s="608"/>
      <c r="CH34" s="608"/>
      <c r="CI34" s="608"/>
      <c r="CJ34" s="608"/>
      <c r="CK34" s="608"/>
      <c r="CL34" s="608"/>
      <c r="CM34" s="608"/>
      <c r="CN34" s="608"/>
      <c r="CO34" s="608"/>
      <c r="CP34" s="608"/>
      <c r="CQ34" s="609"/>
      <c r="CR34" s="610">
        <v>3214101</v>
      </c>
      <c r="CS34" s="611"/>
      <c r="CT34" s="611"/>
      <c r="CU34" s="611"/>
      <c r="CV34" s="611"/>
      <c r="CW34" s="611"/>
      <c r="CX34" s="611"/>
      <c r="CY34" s="612"/>
      <c r="CZ34" s="615">
        <v>13.9</v>
      </c>
      <c r="DA34" s="640"/>
      <c r="DB34" s="640"/>
      <c r="DC34" s="645"/>
      <c r="DD34" s="619">
        <v>2168191</v>
      </c>
      <c r="DE34" s="611"/>
      <c r="DF34" s="611"/>
      <c r="DG34" s="611"/>
      <c r="DH34" s="611"/>
      <c r="DI34" s="611"/>
      <c r="DJ34" s="611"/>
      <c r="DK34" s="612"/>
      <c r="DL34" s="619">
        <v>1444206</v>
      </c>
      <c r="DM34" s="611"/>
      <c r="DN34" s="611"/>
      <c r="DO34" s="611"/>
      <c r="DP34" s="611"/>
      <c r="DQ34" s="611"/>
      <c r="DR34" s="611"/>
      <c r="DS34" s="611"/>
      <c r="DT34" s="611"/>
      <c r="DU34" s="611"/>
      <c r="DV34" s="612"/>
      <c r="DW34" s="615">
        <v>15.1</v>
      </c>
      <c r="DX34" s="640"/>
      <c r="DY34" s="640"/>
      <c r="DZ34" s="640"/>
      <c r="EA34" s="640"/>
      <c r="EB34" s="640"/>
      <c r="EC34" s="641"/>
    </row>
    <row r="35" spans="2:133" ht="11.25" customHeight="1" x14ac:dyDescent="0.2">
      <c r="B35" s="607" t="s">
        <v>325</v>
      </c>
      <c r="C35" s="608"/>
      <c r="D35" s="608"/>
      <c r="E35" s="608"/>
      <c r="F35" s="608"/>
      <c r="G35" s="608"/>
      <c r="H35" s="608"/>
      <c r="I35" s="608"/>
      <c r="J35" s="608"/>
      <c r="K35" s="608"/>
      <c r="L35" s="608"/>
      <c r="M35" s="608"/>
      <c r="N35" s="608"/>
      <c r="O35" s="608"/>
      <c r="P35" s="608"/>
      <c r="Q35" s="609"/>
      <c r="R35" s="610">
        <v>2014171</v>
      </c>
      <c r="S35" s="611"/>
      <c r="T35" s="611"/>
      <c r="U35" s="611"/>
      <c r="V35" s="611"/>
      <c r="W35" s="611"/>
      <c r="X35" s="611"/>
      <c r="Y35" s="612"/>
      <c r="Z35" s="613">
        <v>8.4</v>
      </c>
      <c r="AA35" s="613"/>
      <c r="AB35" s="613"/>
      <c r="AC35" s="613"/>
      <c r="AD35" s="614" t="s">
        <v>139</v>
      </c>
      <c r="AE35" s="614"/>
      <c r="AF35" s="614"/>
      <c r="AG35" s="614"/>
      <c r="AH35" s="614"/>
      <c r="AI35" s="614"/>
      <c r="AJ35" s="614"/>
      <c r="AK35" s="614"/>
      <c r="AL35" s="615" t="s">
        <v>147</v>
      </c>
      <c r="AM35" s="616"/>
      <c r="AN35" s="616"/>
      <c r="AO35" s="617"/>
      <c r="AP35" s="212"/>
      <c r="AQ35" s="592" t="s">
        <v>326</v>
      </c>
      <c r="AR35" s="593"/>
      <c r="AS35" s="593"/>
      <c r="AT35" s="593"/>
      <c r="AU35" s="593"/>
      <c r="AV35" s="593"/>
      <c r="AW35" s="593"/>
      <c r="AX35" s="593"/>
      <c r="AY35" s="593"/>
      <c r="AZ35" s="593"/>
      <c r="BA35" s="593"/>
      <c r="BB35" s="593"/>
      <c r="BC35" s="593"/>
      <c r="BD35" s="593"/>
      <c r="BE35" s="593"/>
      <c r="BF35" s="594"/>
      <c r="BG35" s="592" t="s">
        <v>327</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328</v>
      </c>
      <c r="CE35" s="608"/>
      <c r="CF35" s="608"/>
      <c r="CG35" s="608"/>
      <c r="CH35" s="608"/>
      <c r="CI35" s="608"/>
      <c r="CJ35" s="608"/>
      <c r="CK35" s="608"/>
      <c r="CL35" s="608"/>
      <c r="CM35" s="608"/>
      <c r="CN35" s="608"/>
      <c r="CO35" s="608"/>
      <c r="CP35" s="608"/>
      <c r="CQ35" s="609"/>
      <c r="CR35" s="610">
        <v>298263</v>
      </c>
      <c r="CS35" s="643"/>
      <c r="CT35" s="643"/>
      <c r="CU35" s="643"/>
      <c r="CV35" s="643"/>
      <c r="CW35" s="643"/>
      <c r="CX35" s="643"/>
      <c r="CY35" s="644"/>
      <c r="CZ35" s="615">
        <v>1.3</v>
      </c>
      <c r="DA35" s="640"/>
      <c r="DB35" s="640"/>
      <c r="DC35" s="645"/>
      <c r="DD35" s="619">
        <v>243800</v>
      </c>
      <c r="DE35" s="643"/>
      <c r="DF35" s="643"/>
      <c r="DG35" s="643"/>
      <c r="DH35" s="643"/>
      <c r="DI35" s="643"/>
      <c r="DJ35" s="643"/>
      <c r="DK35" s="644"/>
      <c r="DL35" s="619">
        <v>243789</v>
      </c>
      <c r="DM35" s="643"/>
      <c r="DN35" s="643"/>
      <c r="DO35" s="643"/>
      <c r="DP35" s="643"/>
      <c r="DQ35" s="643"/>
      <c r="DR35" s="643"/>
      <c r="DS35" s="643"/>
      <c r="DT35" s="643"/>
      <c r="DU35" s="643"/>
      <c r="DV35" s="644"/>
      <c r="DW35" s="615">
        <v>2.6</v>
      </c>
      <c r="DX35" s="640"/>
      <c r="DY35" s="640"/>
      <c r="DZ35" s="640"/>
      <c r="EA35" s="640"/>
      <c r="EB35" s="640"/>
      <c r="EC35" s="641"/>
    </row>
    <row r="36" spans="2:133" ht="11.25" customHeight="1" x14ac:dyDescent="0.2">
      <c r="B36" s="607" t="s">
        <v>329</v>
      </c>
      <c r="C36" s="608"/>
      <c r="D36" s="608"/>
      <c r="E36" s="608"/>
      <c r="F36" s="608"/>
      <c r="G36" s="608"/>
      <c r="H36" s="608"/>
      <c r="I36" s="608"/>
      <c r="J36" s="608"/>
      <c r="K36" s="608"/>
      <c r="L36" s="608"/>
      <c r="M36" s="608"/>
      <c r="N36" s="608"/>
      <c r="O36" s="608"/>
      <c r="P36" s="608"/>
      <c r="Q36" s="609"/>
      <c r="R36" s="610">
        <v>950863</v>
      </c>
      <c r="S36" s="611"/>
      <c r="T36" s="611"/>
      <c r="U36" s="611"/>
      <c r="V36" s="611"/>
      <c r="W36" s="611"/>
      <c r="X36" s="611"/>
      <c r="Y36" s="612"/>
      <c r="Z36" s="613">
        <v>4</v>
      </c>
      <c r="AA36" s="613"/>
      <c r="AB36" s="613"/>
      <c r="AC36" s="613"/>
      <c r="AD36" s="614" t="s">
        <v>139</v>
      </c>
      <c r="AE36" s="614"/>
      <c r="AF36" s="614"/>
      <c r="AG36" s="614"/>
      <c r="AH36" s="614"/>
      <c r="AI36" s="614"/>
      <c r="AJ36" s="614"/>
      <c r="AK36" s="614"/>
      <c r="AL36" s="615" t="s">
        <v>147</v>
      </c>
      <c r="AM36" s="616"/>
      <c r="AN36" s="616"/>
      <c r="AO36" s="617"/>
      <c r="AP36" s="212"/>
      <c r="AQ36" s="676" t="s">
        <v>330</v>
      </c>
      <c r="AR36" s="677"/>
      <c r="AS36" s="677"/>
      <c r="AT36" s="677"/>
      <c r="AU36" s="677"/>
      <c r="AV36" s="677"/>
      <c r="AW36" s="677"/>
      <c r="AX36" s="677"/>
      <c r="AY36" s="678"/>
      <c r="AZ36" s="599">
        <v>2330330</v>
      </c>
      <c r="BA36" s="600"/>
      <c r="BB36" s="600"/>
      <c r="BC36" s="600"/>
      <c r="BD36" s="600"/>
      <c r="BE36" s="600"/>
      <c r="BF36" s="672"/>
      <c r="BG36" s="596" t="s">
        <v>331</v>
      </c>
      <c r="BH36" s="597"/>
      <c r="BI36" s="597"/>
      <c r="BJ36" s="597"/>
      <c r="BK36" s="597"/>
      <c r="BL36" s="597"/>
      <c r="BM36" s="597"/>
      <c r="BN36" s="597"/>
      <c r="BO36" s="597"/>
      <c r="BP36" s="597"/>
      <c r="BQ36" s="597"/>
      <c r="BR36" s="597"/>
      <c r="BS36" s="597"/>
      <c r="BT36" s="597"/>
      <c r="BU36" s="598"/>
      <c r="BV36" s="599">
        <v>117052</v>
      </c>
      <c r="BW36" s="600"/>
      <c r="BX36" s="600"/>
      <c r="BY36" s="600"/>
      <c r="BZ36" s="600"/>
      <c r="CA36" s="600"/>
      <c r="CB36" s="672"/>
      <c r="CD36" s="607" t="s">
        <v>332</v>
      </c>
      <c r="CE36" s="608"/>
      <c r="CF36" s="608"/>
      <c r="CG36" s="608"/>
      <c r="CH36" s="608"/>
      <c r="CI36" s="608"/>
      <c r="CJ36" s="608"/>
      <c r="CK36" s="608"/>
      <c r="CL36" s="608"/>
      <c r="CM36" s="608"/>
      <c r="CN36" s="608"/>
      <c r="CO36" s="608"/>
      <c r="CP36" s="608"/>
      <c r="CQ36" s="609"/>
      <c r="CR36" s="610">
        <v>2911920</v>
      </c>
      <c r="CS36" s="611"/>
      <c r="CT36" s="611"/>
      <c r="CU36" s="611"/>
      <c r="CV36" s="611"/>
      <c r="CW36" s="611"/>
      <c r="CX36" s="611"/>
      <c r="CY36" s="612"/>
      <c r="CZ36" s="615">
        <v>12.6</v>
      </c>
      <c r="DA36" s="640"/>
      <c r="DB36" s="640"/>
      <c r="DC36" s="645"/>
      <c r="DD36" s="619">
        <v>2137578</v>
      </c>
      <c r="DE36" s="611"/>
      <c r="DF36" s="611"/>
      <c r="DG36" s="611"/>
      <c r="DH36" s="611"/>
      <c r="DI36" s="611"/>
      <c r="DJ36" s="611"/>
      <c r="DK36" s="612"/>
      <c r="DL36" s="619">
        <v>659891</v>
      </c>
      <c r="DM36" s="611"/>
      <c r="DN36" s="611"/>
      <c r="DO36" s="611"/>
      <c r="DP36" s="611"/>
      <c r="DQ36" s="611"/>
      <c r="DR36" s="611"/>
      <c r="DS36" s="611"/>
      <c r="DT36" s="611"/>
      <c r="DU36" s="611"/>
      <c r="DV36" s="612"/>
      <c r="DW36" s="615">
        <v>6.9</v>
      </c>
      <c r="DX36" s="640"/>
      <c r="DY36" s="640"/>
      <c r="DZ36" s="640"/>
      <c r="EA36" s="640"/>
      <c r="EB36" s="640"/>
      <c r="EC36" s="641"/>
    </row>
    <row r="37" spans="2:133" ht="11.25" customHeight="1" x14ac:dyDescent="0.2">
      <c r="B37" s="607" t="s">
        <v>333</v>
      </c>
      <c r="C37" s="608"/>
      <c r="D37" s="608"/>
      <c r="E37" s="608"/>
      <c r="F37" s="608"/>
      <c r="G37" s="608"/>
      <c r="H37" s="608"/>
      <c r="I37" s="608"/>
      <c r="J37" s="608"/>
      <c r="K37" s="608"/>
      <c r="L37" s="608"/>
      <c r="M37" s="608"/>
      <c r="N37" s="608"/>
      <c r="O37" s="608"/>
      <c r="P37" s="608"/>
      <c r="Q37" s="609"/>
      <c r="R37" s="610">
        <v>407999</v>
      </c>
      <c r="S37" s="611"/>
      <c r="T37" s="611"/>
      <c r="U37" s="611"/>
      <c r="V37" s="611"/>
      <c r="W37" s="611"/>
      <c r="X37" s="611"/>
      <c r="Y37" s="612"/>
      <c r="Z37" s="613">
        <v>1.7</v>
      </c>
      <c r="AA37" s="613"/>
      <c r="AB37" s="613"/>
      <c r="AC37" s="613"/>
      <c r="AD37" s="614">
        <v>1</v>
      </c>
      <c r="AE37" s="614"/>
      <c r="AF37" s="614"/>
      <c r="AG37" s="614"/>
      <c r="AH37" s="614"/>
      <c r="AI37" s="614"/>
      <c r="AJ37" s="614"/>
      <c r="AK37" s="614"/>
      <c r="AL37" s="615">
        <v>0</v>
      </c>
      <c r="AM37" s="616"/>
      <c r="AN37" s="616"/>
      <c r="AO37" s="617"/>
      <c r="AQ37" s="673" t="s">
        <v>334</v>
      </c>
      <c r="AR37" s="674"/>
      <c r="AS37" s="674"/>
      <c r="AT37" s="674"/>
      <c r="AU37" s="674"/>
      <c r="AV37" s="674"/>
      <c r="AW37" s="674"/>
      <c r="AX37" s="674"/>
      <c r="AY37" s="675"/>
      <c r="AZ37" s="610">
        <v>450446</v>
      </c>
      <c r="BA37" s="611"/>
      <c r="BB37" s="611"/>
      <c r="BC37" s="611"/>
      <c r="BD37" s="643"/>
      <c r="BE37" s="643"/>
      <c r="BF37" s="656"/>
      <c r="BG37" s="607" t="s">
        <v>335</v>
      </c>
      <c r="BH37" s="608"/>
      <c r="BI37" s="608"/>
      <c r="BJ37" s="608"/>
      <c r="BK37" s="608"/>
      <c r="BL37" s="608"/>
      <c r="BM37" s="608"/>
      <c r="BN37" s="608"/>
      <c r="BO37" s="608"/>
      <c r="BP37" s="608"/>
      <c r="BQ37" s="608"/>
      <c r="BR37" s="608"/>
      <c r="BS37" s="608"/>
      <c r="BT37" s="608"/>
      <c r="BU37" s="609"/>
      <c r="BV37" s="610">
        <v>44457</v>
      </c>
      <c r="BW37" s="611"/>
      <c r="BX37" s="611"/>
      <c r="BY37" s="611"/>
      <c r="BZ37" s="611"/>
      <c r="CA37" s="611"/>
      <c r="CB37" s="620"/>
      <c r="CD37" s="607" t="s">
        <v>336</v>
      </c>
      <c r="CE37" s="608"/>
      <c r="CF37" s="608"/>
      <c r="CG37" s="608"/>
      <c r="CH37" s="608"/>
      <c r="CI37" s="608"/>
      <c r="CJ37" s="608"/>
      <c r="CK37" s="608"/>
      <c r="CL37" s="608"/>
      <c r="CM37" s="608"/>
      <c r="CN37" s="608"/>
      <c r="CO37" s="608"/>
      <c r="CP37" s="608"/>
      <c r="CQ37" s="609"/>
      <c r="CR37" s="610">
        <v>234049</v>
      </c>
      <c r="CS37" s="643"/>
      <c r="CT37" s="643"/>
      <c r="CU37" s="643"/>
      <c r="CV37" s="643"/>
      <c r="CW37" s="643"/>
      <c r="CX37" s="643"/>
      <c r="CY37" s="644"/>
      <c r="CZ37" s="615">
        <v>1</v>
      </c>
      <c r="DA37" s="640"/>
      <c r="DB37" s="640"/>
      <c r="DC37" s="645"/>
      <c r="DD37" s="619">
        <v>16906</v>
      </c>
      <c r="DE37" s="643"/>
      <c r="DF37" s="643"/>
      <c r="DG37" s="643"/>
      <c r="DH37" s="643"/>
      <c r="DI37" s="643"/>
      <c r="DJ37" s="643"/>
      <c r="DK37" s="644"/>
      <c r="DL37" s="619">
        <v>16906</v>
      </c>
      <c r="DM37" s="643"/>
      <c r="DN37" s="643"/>
      <c r="DO37" s="643"/>
      <c r="DP37" s="643"/>
      <c r="DQ37" s="643"/>
      <c r="DR37" s="643"/>
      <c r="DS37" s="643"/>
      <c r="DT37" s="643"/>
      <c r="DU37" s="643"/>
      <c r="DV37" s="644"/>
      <c r="DW37" s="615">
        <v>0.2</v>
      </c>
      <c r="DX37" s="640"/>
      <c r="DY37" s="640"/>
      <c r="DZ37" s="640"/>
      <c r="EA37" s="640"/>
      <c r="EB37" s="640"/>
      <c r="EC37" s="641"/>
    </row>
    <row r="38" spans="2:133" ht="11.25" customHeight="1" x14ac:dyDescent="0.2">
      <c r="B38" s="607" t="s">
        <v>337</v>
      </c>
      <c r="C38" s="608"/>
      <c r="D38" s="608"/>
      <c r="E38" s="608"/>
      <c r="F38" s="608"/>
      <c r="G38" s="608"/>
      <c r="H38" s="608"/>
      <c r="I38" s="608"/>
      <c r="J38" s="608"/>
      <c r="K38" s="608"/>
      <c r="L38" s="608"/>
      <c r="M38" s="608"/>
      <c r="N38" s="608"/>
      <c r="O38" s="608"/>
      <c r="P38" s="608"/>
      <c r="Q38" s="609"/>
      <c r="R38" s="610">
        <v>488156</v>
      </c>
      <c r="S38" s="611"/>
      <c r="T38" s="611"/>
      <c r="U38" s="611"/>
      <c r="V38" s="611"/>
      <c r="W38" s="611"/>
      <c r="X38" s="611"/>
      <c r="Y38" s="612"/>
      <c r="Z38" s="613">
        <v>2</v>
      </c>
      <c r="AA38" s="613"/>
      <c r="AB38" s="613"/>
      <c r="AC38" s="613"/>
      <c r="AD38" s="614" t="s">
        <v>147</v>
      </c>
      <c r="AE38" s="614"/>
      <c r="AF38" s="614"/>
      <c r="AG38" s="614"/>
      <c r="AH38" s="614"/>
      <c r="AI38" s="614"/>
      <c r="AJ38" s="614"/>
      <c r="AK38" s="614"/>
      <c r="AL38" s="615" t="s">
        <v>147</v>
      </c>
      <c r="AM38" s="616"/>
      <c r="AN38" s="616"/>
      <c r="AO38" s="617"/>
      <c r="AQ38" s="673" t="s">
        <v>338</v>
      </c>
      <c r="AR38" s="674"/>
      <c r="AS38" s="674"/>
      <c r="AT38" s="674"/>
      <c r="AU38" s="674"/>
      <c r="AV38" s="674"/>
      <c r="AW38" s="674"/>
      <c r="AX38" s="674"/>
      <c r="AY38" s="675"/>
      <c r="AZ38" s="610">
        <v>108060</v>
      </c>
      <c r="BA38" s="611"/>
      <c r="BB38" s="611"/>
      <c r="BC38" s="611"/>
      <c r="BD38" s="643"/>
      <c r="BE38" s="643"/>
      <c r="BF38" s="656"/>
      <c r="BG38" s="607" t="s">
        <v>339</v>
      </c>
      <c r="BH38" s="608"/>
      <c r="BI38" s="608"/>
      <c r="BJ38" s="608"/>
      <c r="BK38" s="608"/>
      <c r="BL38" s="608"/>
      <c r="BM38" s="608"/>
      <c r="BN38" s="608"/>
      <c r="BO38" s="608"/>
      <c r="BP38" s="608"/>
      <c r="BQ38" s="608"/>
      <c r="BR38" s="608"/>
      <c r="BS38" s="608"/>
      <c r="BT38" s="608"/>
      <c r="BU38" s="609"/>
      <c r="BV38" s="610">
        <v>4934</v>
      </c>
      <c r="BW38" s="611"/>
      <c r="BX38" s="611"/>
      <c r="BY38" s="611"/>
      <c r="BZ38" s="611"/>
      <c r="CA38" s="611"/>
      <c r="CB38" s="620"/>
      <c r="CD38" s="607" t="s">
        <v>340</v>
      </c>
      <c r="CE38" s="608"/>
      <c r="CF38" s="608"/>
      <c r="CG38" s="608"/>
      <c r="CH38" s="608"/>
      <c r="CI38" s="608"/>
      <c r="CJ38" s="608"/>
      <c r="CK38" s="608"/>
      <c r="CL38" s="608"/>
      <c r="CM38" s="608"/>
      <c r="CN38" s="608"/>
      <c r="CO38" s="608"/>
      <c r="CP38" s="608"/>
      <c r="CQ38" s="609"/>
      <c r="CR38" s="610">
        <v>1721160</v>
      </c>
      <c r="CS38" s="611"/>
      <c r="CT38" s="611"/>
      <c r="CU38" s="611"/>
      <c r="CV38" s="611"/>
      <c r="CW38" s="611"/>
      <c r="CX38" s="611"/>
      <c r="CY38" s="612"/>
      <c r="CZ38" s="615">
        <v>7.5</v>
      </c>
      <c r="DA38" s="640"/>
      <c r="DB38" s="640"/>
      <c r="DC38" s="645"/>
      <c r="DD38" s="619">
        <v>1372959</v>
      </c>
      <c r="DE38" s="611"/>
      <c r="DF38" s="611"/>
      <c r="DG38" s="611"/>
      <c r="DH38" s="611"/>
      <c r="DI38" s="611"/>
      <c r="DJ38" s="611"/>
      <c r="DK38" s="612"/>
      <c r="DL38" s="619">
        <v>1213526</v>
      </c>
      <c r="DM38" s="611"/>
      <c r="DN38" s="611"/>
      <c r="DO38" s="611"/>
      <c r="DP38" s="611"/>
      <c r="DQ38" s="611"/>
      <c r="DR38" s="611"/>
      <c r="DS38" s="611"/>
      <c r="DT38" s="611"/>
      <c r="DU38" s="611"/>
      <c r="DV38" s="612"/>
      <c r="DW38" s="615">
        <v>12.7</v>
      </c>
      <c r="DX38" s="640"/>
      <c r="DY38" s="640"/>
      <c r="DZ38" s="640"/>
      <c r="EA38" s="640"/>
      <c r="EB38" s="640"/>
      <c r="EC38" s="641"/>
    </row>
    <row r="39" spans="2:133" ht="11.25" customHeight="1" x14ac:dyDescent="0.2">
      <c r="B39" s="607" t="s">
        <v>341</v>
      </c>
      <c r="C39" s="608"/>
      <c r="D39" s="608"/>
      <c r="E39" s="608"/>
      <c r="F39" s="608"/>
      <c r="G39" s="608"/>
      <c r="H39" s="608"/>
      <c r="I39" s="608"/>
      <c r="J39" s="608"/>
      <c r="K39" s="608"/>
      <c r="L39" s="608"/>
      <c r="M39" s="608"/>
      <c r="N39" s="608"/>
      <c r="O39" s="608"/>
      <c r="P39" s="608"/>
      <c r="Q39" s="609"/>
      <c r="R39" s="610" t="s">
        <v>139</v>
      </c>
      <c r="S39" s="611"/>
      <c r="T39" s="611"/>
      <c r="U39" s="611"/>
      <c r="V39" s="611"/>
      <c r="W39" s="611"/>
      <c r="X39" s="611"/>
      <c r="Y39" s="612"/>
      <c r="Z39" s="613" t="s">
        <v>147</v>
      </c>
      <c r="AA39" s="613"/>
      <c r="AB39" s="613"/>
      <c r="AC39" s="613"/>
      <c r="AD39" s="614" t="s">
        <v>147</v>
      </c>
      <c r="AE39" s="614"/>
      <c r="AF39" s="614"/>
      <c r="AG39" s="614"/>
      <c r="AH39" s="614"/>
      <c r="AI39" s="614"/>
      <c r="AJ39" s="614"/>
      <c r="AK39" s="614"/>
      <c r="AL39" s="615" t="s">
        <v>139</v>
      </c>
      <c r="AM39" s="616"/>
      <c r="AN39" s="616"/>
      <c r="AO39" s="617"/>
      <c r="AQ39" s="673" t="s">
        <v>342</v>
      </c>
      <c r="AR39" s="674"/>
      <c r="AS39" s="674"/>
      <c r="AT39" s="674"/>
      <c r="AU39" s="674"/>
      <c r="AV39" s="674"/>
      <c r="AW39" s="674"/>
      <c r="AX39" s="674"/>
      <c r="AY39" s="675"/>
      <c r="AZ39" s="610">
        <v>50664</v>
      </c>
      <c r="BA39" s="611"/>
      <c r="BB39" s="611"/>
      <c r="BC39" s="611"/>
      <c r="BD39" s="643"/>
      <c r="BE39" s="643"/>
      <c r="BF39" s="656"/>
      <c r="BG39" s="607" t="s">
        <v>343</v>
      </c>
      <c r="BH39" s="608"/>
      <c r="BI39" s="608"/>
      <c r="BJ39" s="608"/>
      <c r="BK39" s="608"/>
      <c r="BL39" s="608"/>
      <c r="BM39" s="608"/>
      <c r="BN39" s="608"/>
      <c r="BO39" s="608"/>
      <c r="BP39" s="608"/>
      <c r="BQ39" s="608"/>
      <c r="BR39" s="608"/>
      <c r="BS39" s="608"/>
      <c r="BT39" s="608"/>
      <c r="BU39" s="609"/>
      <c r="BV39" s="610">
        <v>8141</v>
      </c>
      <c r="BW39" s="611"/>
      <c r="BX39" s="611"/>
      <c r="BY39" s="611"/>
      <c r="BZ39" s="611"/>
      <c r="CA39" s="611"/>
      <c r="CB39" s="620"/>
      <c r="CD39" s="607" t="s">
        <v>344</v>
      </c>
      <c r="CE39" s="608"/>
      <c r="CF39" s="608"/>
      <c r="CG39" s="608"/>
      <c r="CH39" s="608"/>
      <c r="CI39" s="608"/>
      <c r="CJ39" s="608"/>
      <c r="CK39" s="608"/>
      <c r="CL39" s="608"/>
      <c r="CM39" s="608"/>
      <c r="CN39" s="608"/>
      <c r="CO39" s="608"/>
      <c r="CP39" s="608"/>
      <c r="CQ39" s="609"/>
      <c r="CR39" s="610">
        <v>3164055</v>
      </c>
      <c r="CS39" s="643"/>
      <c r="CT39" s="643"/>
      <c r="CU39" s="643"/>
      <c r="CV39" s="643"/>
      <c r="CW39" s="643"/>
      <c r="CX39" s="643"/>
      <c r="CY39" s="644"/>
      <c r="CZ39" s="615">
        <v>13.7</v>
      </c>
      <c r="DA39" s="640"/>
      <c r="DB39" s="640"/>
      <c r="DC39" s="645"/>
      <c r="DD39" s="619">
        <v>3163421</v>
      </c>
      <c r="DE39" s="643"/>
      <c r="DF39" s="643"/>
      <c r="DG39" s="643"/>
      <c r="DH39" s="643"/>
      <c r="DI39" s="643"/>
      <c r="DJ39" s="643"/>
      <c r="DK39" s="644"/>
      <c r="DL39" s="619" t="s">
        <v>147</v>
      </c>
      <c r="DM39" s="643"/>
      <c r="DN39" s="643"/>
      <c r="DO39" s="643"/>
      <c r="DP39" s="643"/>
      <c r="DQ39" s="643"/>
      <c r="DR39" s="643"/>
      <c r="DS39" s="643"/>
      <c r="DT39" s="643"/>
      <c r="DU39" s="643"/>
      <c r="DV39" s="644"/>
      <c r="DW39" s="615" t="s">
        <v>139</v>
      </c>
      <c r="DX39" s="640"/>
      <c r="DY39" s="640"/>
      <c r="DZ39" s="640"/>
      <c r="EA39" s="640"/>
      <c r="EB39" s="640"/>
      <c r="EC39" s="641"/>
    </row>
    <row r="40" spans="2:133" ht="11.25" customHeight="1" x14ac:dyDescent="0.2">
      <c r="B40" s="607" t="s">
        <v>345</v>
      </c>
      <c r="C40" s="608"/>
      <c r="D40" s="608"/>
      <c r="E40" s="608"/>
      <c r="F40" s="608"/>
      <c r="G40" s="608"/>
      <c r="H40" s="608"/>
      <c r="I40" s="608"/>
      <c r="J40" s="608"/>
      <c r="K40" s="608"/>
      <c r="L40" s="608"/>
      <c r="M40" s="608"/>
      <c r="N40" s="608"/>
      <c r="O40" s="608"/>
      <c r="P40" s="608"/>
      <c r="Q40" s="609"/>
      <c r="R40" s="610">
        <v>113856</v>
      </c>
      <c r="S40" s="611"/>
      <c r="T40" s="611"/>
      <c r="U40" s="611"/>
      <c r="V40" s="611"/>
      <c r="W40" s="611"/>
      <c r="X40" s="611"/>
      <c r="Y40" s="612"/>
      <c r="Z40" s="613">
        <v>0.5</v>
      </c>
      <c r="AA40" s="613"/>
      <c r="AB40" s="613"/>
      <c r="AC40" s="613"/>
      <c r="AD40" s="614" t="s">
        <v>147</v>
      </c>
      <c r="AE40" s="614"/>
      <c r="AF40" s="614"/>
      <c r="AG40" s="614"/>
      <c r="AH40" s="614"/>
      <c r="AI40" s="614"/>
      <c r="AJ40" s="614"/>
      <c r="AK40" s="614"/>
      <c r="AL40" s="615" t="s">
        <v>147</v>
      </c>
      <c r="AM40" s="616"/>
      <c r="AN40" s="616"/>
      <c r="AO40" s="617"/>
      <c r="AQ40" s="673" t="s">
        <v>346</v>
      </c>
      <c r="AR40" s="674"/>
      <c r="AS40" s="674"/>
      <c r="AT40" s="674"/>
      <c r="AU40" s="674"/>
      <c r="AV40" s="674"/>
      <c r="AW40" s="674"/>
      <c r="AX40" s="674"/>
      <c r="AY40" s="675"/>
      <c r="AZ40" s="610" t="s">
        <v>147</v>
      </c>
      <c r="BA40" s="611"/>
      <c r="BB40" s="611"/>
      <c r="BC40" s="611"/>
      <c r="BD40" s="643"/>
      <c r="BE40" s="643"/>
      <c r="BF40" s="656"/>
      <c r="BG40" s="660" t="s">
        <v>347</v>
      </c>
      <c r="BH40" s="661"/>
      <c r="BI40" s="661"/>
      <c r="BJ40" s="661"/>
      <c r="BK40" s="661"/>
      <c r="BL40" s="213"/>
      <c r="BM40" s="608" t="s">
        <v>348</v>
      </c>
      <c r="BN40" s="608"/>
      <c r="BO40" s="608"/>
      <c r="BP40" s="608"/>
      <c r="BQ40" s="608"/>
      <c r="BR40" s="608"/>
      <c r="BS40" s="608"/>
      <c r="BT40" s="608"/>
      <c r="BU40" s="609"/>
      <c r="BV40" s="610">
        <v>114</v>
      </c>
      <c r="BW40" s="611"/>
      <c r="BX40" s="611"/>
      <c r="BY40" s="611"/>
      <c r="BZ40" s="611"/>
      <c r="CA40" s="611"/>
      <c r="CB40" s="620"/>
      <c r="CD40" s="607" t="s">
        <v>349</v>
      </c>
      <c r="CE40" s="608"/>
      <c r="CF40" s="608"/>
      <c r="CG40" s="608"/>
      <c r="CH40" s="608"/>
      <c r="CI40" s="608"/>
      <c r="CJ40" s="608"/>
      <c r="CK40" s="608"/>
      <c r="CL40" s="608"/>
      <c r="CM40" s="608"/>
      <c r="CN40" s="608"/>
      <c r="CO40" s="608"/>
      <c r="CP40" s="608"/>
      <c r="CQ40" s="609"/>
      <c r="CR40" s="610">
        <v>566180</v>
      </c>
      <c r="CS40" s="611"/>
      <c r="CT40" s="611"/>
      <c r="CU40" s="611"/>
      <c r="CV40" s="611"/>
      <c r="CW40" s="611"/>
      <c r="CX40" s="611"/>
      <c r="CY40" s="612"/>
      <c r="CZ40" s="615">
        <v>2.5</v>
      </c>
      <c r="DA40" s="640"/>
      <c r="DB40" s="640"/>
      <c r="DC40" s="645"/>
      <c r="DD40" s="619">
        <v>304339</v>
      </c>
      <c r="DE40" s="611"/>
      <c r="DF40" s="611"/>
      <c r="DG40" s="611"/>
      <c r="DH40" s="611"/>
      <c r="DI40" s="611"/>
      <c r="DJ40" s="611"/>
      <c r="DK40" s="612"/>
      <c r="DL40" s="619">
        <v>91339</v>
      </c>
      <c r="DM40" s="611"/>
      <c r="DN40" s="611"/>
      <c r="DO40" s="611"/>
      <c r="DP40" s="611"/>
      <c r="DQ40" s="611"/>
      <c r="DR40" s="611"/>
      <c r="DS40" s="611"/>
      <c r="DT40" s="611"/>
      <c r="DU40" s="611"/>
      <c r="DV40" s="612"/>
      <c r="DW40" s="615">
        <v>1</v>
      </c>
      <c r="DX40" s="640"/>
      <c r="DY40" s="640"/>
      <c r="DZ40" s="640"/>
      <c r="EA40" s="640"/>
      <c r="EB40" s="640"/>
      <c r="EC40" s="641"/>
    </row>
    <row r="41" spans="2:133" ht="11.25" customHeight="1" x14ac:dyDescent="0.2">
      <c r="B41" s="631" t="s">
        <v>350</v>
      </c>
      <c r="C41" s="632"/>
      <c r="D41" s="632"/>
      <c r="E41" s="632"/>
      <c r="F41" s="632"/>
      <c r="G41" s="632"/>
      <c r="H41" s="632"/>
      <c r="I41" s="632"/>
      <c r="J41" s="632"/>
      <c r="K41" s="632"/>
      <c r="L41" s="632"/>
      <c r="M41" s="632"/>
      <c r="N41" s="632"/>
      <c r="O41" s="632"/>
      <c r="P41" s="632"/>
      <c r="Q41" s="633"/>
      <c r="R41" s="682">
        <v>24037074</v>
      </c>
      <c r="S41" s="683"/>
      <c r="T41" s="683"/>
      <c r="U41" s="683"/>
      <c r="V41" s="683"/>
      <c r="W41" s="683"/>
      <c r="X41" s="683"/>
      <c r="Y41" s="687"/>
      <c r="Z41" s="688">
        <v>100</v>
      </c>
      <c r="AA41" s="688"/>
      <c r="AB41" s="688"/>
      <c r="AC41" s="688"/>
      <c r="AD41" s="689">
        <v>9428731</v>
      </c>
      <c r="AE41" s="689"/>
      <c r="AF41" s="689"/>
      <c r="AG41" s="689"/>
      <c r="AH41" s="689"/>
      <c r="AI41" s="689"/>
      <c r="AJ41" s="689"/>
      <c r="AK41" s="689"/>
      <c r="AL41" s="690">
        <v>100</v>
      </c>
      <c r="AM41" s="670"/>
      <c r="AN41" s="670"/>
      <c r="AO41" s="691"/>
      <c r="AQ41" s="673" t="s">
        <v>351</v>
      </c>
      <c r="AR41" s="674"/>
      <c r="AS41" s="674"/>
      <c r="AT41" s="674"/>
      <c r="AU41" s="674"/>
      <c r="AV41" s="674"/>
      <c r="AW41" s="674"/>
      <c r="AX41" s="674"/>
      <c r="AY41" s="675"/>
      <c r="AZ41" s="610">
        <v>442463</v>
      </c>
      <c r="BA41" s="611"/>
      <c r="BB41" s="611"/>
      <c r="BC41" s="611"/>
      <c r="BD41" s="643"/>
      <c r="BE41" s="643"/>
      <c r="BF41" s="656"/>
      <c r="BG41" s="660"/>
      <c r="BH41" s="661"/>
      <c r="BI41" s="661"/>
      <c r="BJ41" s="661"/>
      <c r="BK41" s="661"/>
      <c r="BL41" s="213"/>
      <c r="BM41" s="608" t="s">
        <v>352</v>
      </c>
      <c r="BN41" s="608"/>
      <c r="BO41" s="608"/>
      <c r="BP41" s="608"/>
      <c r="BQ41" s="608"/>
      <c r="BR41" s="608"/>
      <c r="BS41" s="608"/>
      <c r="BT41" s="608"/>
      <c r="BU41" s="609"/>
      <c r="BV41" s="610" t="s">
        <v>147</v>
      </c>
      <c r="BW41" s="611"/>
      <c r="BX41" s="611"/>
      <c r="BY41" s="611"/>
      <c r="BZ41" s="611"/>
      <c r="CA41" s="611"/>
      <c r="CB41" s="620"/>
      <c r="CD41" s="607" t="s">
        <v>353</v>
      </c>
      <c r="CE41" s="608"/>
      <c r="CF41" s="608"/>
      <c r="CG41" s="608"/>
      <c r="CH41" s="608"/>
      <c r="CI41" s="608"/>
      <c r="CJ41" s="608"/>
      <c r="CK41" s="608"/>
      <c r="CL41" s="608"/>
      <c r="CM41" s="608"/>
      <c r="CN41" s="608"/>
      <c r="CO41" s="608"/>
      <c r="CP41" s="608"/>
      <c r="CQ41" s="609"/>
      <c r="CR41" s="610" t="s">
        <v>147</v>
      </c>
      <c r="CS41" s="643"/>
      <c r="CT41" s="643"/>
      <c r="CU41" s="643"/>
      <c r="CV41" s="643"/>
      <c r="CW41" s="643"/>
      <c r="CX41" s="643"/>
      <c r="CY41" s="644"/>
      <c r="CZ41" s="615" t="s">
        <v>147</v>
      </c>
      <c r="DA41" s="640"/>
      <c r="DB41" s="640"/>
      <c r="DC41" s="645"/>
      <c r="DD41" s="619" t="s">
        <v>147</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354</v>
      </c>
      <c r="AR42" s="680"/>
      <c r="AS42" s="680"/>
      <c r="AT42" s="680"/>
      <c r="AU42" s="680"/>
      <c r="AV42" s="680"/>
      <c r="AW42" s="680"/>
      <c r="AX42" s="680"/>
      <c r="AY42" s="681"/>
      <c r="AZ42" s="682">
        <v>1278697</v>
      </c>
      <c r="BA42" s="683"/>
      <c r="BB42" s="683"/>
      <c r="BC42" s="683"/>
      <c r="BD42" s="669"/>
      <c r="BE42" s="669"/>
      <c r="BF42" s="671"/>
      <c r="BG42" s="662"/>
      <c r="BH42" s="663"/>
      <c r="BI42" s="663"/>
      <c r="BJ42" s="663"/>
      <c r="BK42" s="663"/>
      <c r="BL42" s="214"/>
      <c r="BM42" s="632" t="s">
        <v>355</v>
      </c>
      <c r="BN42" s="632"/>
      <c r="BO42" s="632"/>
      <c r="BP42" s="632"/>
      <c r="BQ42" s="632"/>
      <c r="BR42" s="632"/>
      <c r="BS42" s="632"/>
      <c r="BT42" s="632"/>
      <c r="BU42" s="633"/>
      <c r="BV42" s="682">
        <v>368</v>
      </c>
      <c r="BW42" s="683"/>
      <c r="BX42" s="683"/>
      <c r="BY42" s="683"/>
      <c r="BZ42" s="683"/>
      <c r="CA42" s="683"/>
      <c r="CB42" s="692"/>
      <c r="CD42" s="607" t="s">
        <v>356</v>
      </c>
      <c r="CE42" s="608"/>
      <c r="CF42" s="608"/>
      <c r="CG42" s="608"/>
      <c r="CH42" s="608"/>
      <c r="CI42" s="608"/>
      <c r="CJ42" s="608"/>
      <c r="CK42" s="608"/>
      <c r="CL42" s="608"/>
      <c r="CM42" s="608"/>
      <c r="CN42" s="608"/>
      <c r="CO42" s="608"/>
      <c r="CP42" s="608"/>
      <c r="CQ42" s="609"/>
      <c r="CR42" s="610">
        <v>2614979</v>
      </c>
      <c r="CS42" s="643"/>
      <c r="CT42" s="643"/>
      <c r="CU42" s="643"/>
      <c r="CV42" s="643"/>
      <c r="CW42" s="643"/>
      <c r="CX42" s="643"/>
      <c r="CY42" s="644"/>
      <c r="CZ42" s="615">
        <v>11.3</v>
      </c>
      <c r="DA42" s="640"/>
      <c r="DB42" s="640"/>
      <c r="DC42" s="645"/>
      <c r="DD42" s="619">
        <v>719167</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4" t="s">
        <v>357</v>
      </c>
      <c r="CD43" s="607" t="s">
        <v>358</v>
      </c>
      <c r="CE43" s="608"/>
      <c r="CF43" s="608"/>
      <c r="CG43" s="608"/>
      <c r="CH43" s="608"/>
      <c r="CI43" s="608"/>
      <c r="CJ43" s="608"/>
      <c r="CK43" s="608"/>
      <c r="CL43" s="608"/>
      <c r="CM43" s="608"/>
      <c r="CN43" s="608"/>
      <c r="CO43" s="608"/>
      <c r="CP43" s="608"/>
      <c r="CQ43" s="609"/>
      <c r="CR43" s="610">
        <v>35286</v>
      </c>
      <c r="CS43" s="643"/>
      <c r="CT43" s="643"/>
      <c r="CU43" s="643"/>
      <c r="CV43" s="643"/>
      <c r="CW43" s="643"/>
      <c r="CX43" s="643"/>
      <c r="CY43" s="644"/>
      <c r="CZ43" s="615">
        <v>0.2</v>
      </c>
      <c r="DA43" s="640"/>
      <c r="DB43" s="640"/>
      <c r="DC43" s="645"/>
      <c r="DD43" s="619">
        <v>35150</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359</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307</v>
      </c>
      <c r="CE44" s="649"/>
      <c r="CF44" s="607" t="s">
        <v>360</v>
      </c>
      <c r="CG44" s="608"/>
      <c r="CH44" s="608"/>
      <c r="CI44" s="608"/>
      <c r="CJ44" s="608"/>
      <c r="CK44" s="608"/>
      <c r="CL44" s="608"/>
      <c r="CM44" s="608"/>
      <c r="CN44" s="608"/>
      <c r="CO44" s="608"/>
      <c r="CP44" s="608"/>
      <c r="CQ44" s="609"/>
      <c r="CR44" s="610">
        <v>2459024</v>
      </c>
      <c r="CS44" s="611"/>
      <c r="CT44" s="611"/>
      <c r="CU44" s="611"/>
      <c r="CV44" s="611"/>
      <c r="CW44" s="611"/>
      <c r="CX44" s="611"/>
      <c r="CY44" s="612"/>
      <c r="CZ44" s="615">
        <v>10.6</v>
      </c>
      <c r="DA44" s="616"/>
      <c r="DB44" s="616"/>
      <c r="DC44" s="622"/>
      <c r="DD44" s="619">
        <v>695372</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361</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362</v>
      </c>
      <c r="CG45" s="608"/>
      <c r="CH45" s="608"/>
      <c r="CI45" s="608"/>
      <c r="CJ45" s="608"/>
      <c r="CK45" s="608"/>
      <c r="CL45" s="608"/>
      <c r="CM45" s="608"/>
      <c r="CN45" s="608"/>
      <c r="CO45" s="608"/>
      <c r="CP45" s="608"/>
      <c r="CQ45" s="609"/>
      <c r="CR45" s="610">
        <v>1318211</v>
      </c>
      <c r="CS45" s="643"/>
      <c r="CT45" s="643"/>
      <c r="CU45" s="643"/>
      <c r="CV45" s="643"/>
      <c r="CW45" s="643"/>
      <c r="CX45" s="643"/>
      <c r="CY45" s="644"/>
      <c r="CZ45" s="615">
        <v>5.7</v>
      </c>
      <c r="DA45" s="640"/>
      <c r="DB45" s="640"/>
      <c r="DC45" s="645"/>
      <c r="DD45" s="619">
        <v>61058</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5"/>
      <c r="CD46" s="650"/>
      <c r="CE46" s="651"/>
      <c r="CF46" s="607" t="s">
        <v>363</v>
      </c>
      <c r="CG46" s="608"/>
      <c r="CH46" s="608"/>
      <c r="CI46" s="608"/>
      <c r="CJ46" s="608"/>
      <c r="CK46" s="608"/>
      <c r="CL46" s="608"/>
      <c r="CM46" s="608"/>
      <c r="CN46" s="608"/>
      <c r="CO46" s="608"/>
      <c r="CP46" s="608"/>
      <c r="CQ46" s="609"/>
      <c r="CR46" s="610">
        <v>1129368</v>
      </c>
      <c r="CS46" s="611"/>
      <c r="CT46" s="611"/>
      <c r="CU46" s="611"/>
      <c r="CV46" s="611"/>
      <c r="CW46" s="611"/>
      <c r="CX46" s="611"/>
      <c r="CY46" s="612"/>
      <c r="CZ46" s="615">
        <v>4.9000000000000004</v>
      </c>
      <c r="DA46" s="616"/>
      <c r="DB46" s="616"/>
      <c r="DC46" s="622"/>
      <c r="DD46" s="619">
        <v>632969</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5"/>
      <c r="CD47" s="650"/>
      <c r="CE47" s="651"/>
      <c r="CF47" s="607" t="s">
        <v>364</v>
      </c>
      <c r="CG47" s="608"/>
      <c r="CH47" s="608"/>
      <c r="CI47" s="608"/>
      <c r="CJ47" s="608"/>
      <c r="CK47" s="608"/>
      <c r="CL47" s="608"/>
      <c r="CM47" s="608"/>
      <c r="CN47" s="608"/>
      <c r="CO47" s="608"/>
      <c r="CP47" s="608"/>
      <c r="CQ47" s="609"/>
      <c r="CR47" s="610">
        <v>155955</v>
      </c>
      <c r="CS47" s="643"/>
      <c r="CT47" s="643"/>
      <c r="CU47" s="643"/>
      <c r="CV47" s="643"/>
      <c r="CW47" s="643"/>
      <c r="CX47" s="643"/>
      <c r="CY47" s="644"/>
      <c r="CZ47" s="615">
        <v>0.7</v>
      </c>
      <c r="DA47" s="640"/>
      <c r="DB47" s="640"/>
      <c r="DC47" s="645"/>
      <c r="DD47" s="619">
        <v>23795</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ht="10.8" x14ac:dyDescent="0.2">
      <c r="B48" s="215"/>
      <c r="CD48" s="652"/>
      <c r="CE48" s="653"/>
      <c r="CF48" s="607" t="s">
        <v>365</v>
      </c>
      <c r="CG48" s="608"/>
      <c r="CH48" s="608"/>
      <c r="CI48" s="608"/>
      <c r="CJ48" s="608"/>
      <c r="CK48" s="608"/>
      <c r="CL48" s="608"/>
      <c r="CM48" s="608"/>
      <c r="CN48" s="608"/>
      <c r="CO48" s="608"/>
      <c r="CP48" s="608"/>
      <c r="CQ48" s="609"/>
      <c r="CR48" s="610" t="s">
        <v>147</v>
      </c>
      <c r="CS48" s="611"/>
      <c r="CT48" s="611"/>
      <c r="CU48" s="611"/>
      <c r="CV48" s="611"/>
      <c r="CW48" s="611"/>
      <c r="CX48" s="611"/>
      <c r="CY48" s="612"/>
      <c r="CZ48" s="615" t="s">
        <v>147</v>
      </c>
      <c r="DA48" s="616"/>
      <c r="DB48" s="616"/>
      <c r="DC48" s="622"/>
      <c r="DD48" s="619" t="s">
        <v>366</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5"/>
      <c r="CD49" s="631" t="s">
        <v>367</v>
      </c>
      <c r="CE49" s="632"/>
      <c r="CF49" s="632"/>
      <c r="CG49" s="632"/>
      <c r="CH49" s="632"/>
      <c r="CI49" s="632"/>
      <c r="CJ49" s="632"/>
      <c r="CK49" s="632"/>
      <c r="CL49" s="632"/>
      <c r="CM49" s="632"/>
      <c r="CN49" s="632"/>
      <c r="CO49" s="632"/>
      <c r="CP49" s="632"/>
      <c r="CQ49" s="633"/>
      <c r="CR49" s="682">
        <v>23095065</v>
      </c>
      <c r="CS49" s="669"/>
      <c r="CT49" s="669"/>
      <c r="CU49" s="669"/>
      <c r="CV49" s="669"/>
      <c r="CW49" s="669"/>
      <c r="CX49" s="669"/>
      <c r="CY49" s="698"/>
      <c r="CZ49" s="690">
        <v>100</v>
      </c>
      <c r="DA49" s="699"/>
      <c r="DB49" s="699"/>
      <c r="DC49" s="700"/>
      <c r="DD49" s="701">
        <v>15077010</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MB62IAD/RPZ+NeAHJV80hbok9dWT4YLpfXbLZ7H23lmyC6zbTndd5NoSYUGsfAjJ/XT3L5m4dCnCD9E0kQlF6g==" saltValue="NpFe7MsvGEurManql+1Cc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1" customWidth="1"/>
    <col min="131" max="131" width="1.6640625" style="221" customWidth="1"/>
    <col min="132" max="16384" width="9" style="221" hidden="1"/>
  </cols>
  <sheetData>
    <row r="1" spans="1:131" ht="11.25" customHeight="1" thickBot="1" x14ac:dyDescent="0.25">
      <c r="A1" s="217"/>
      <c r="B1" s="217"/>
      <c r="C1" s="217"/>
      <c r="D1" s="217"/>
      <c r="E1" s="217"/>
      <c r="F1" s="217"/>
      <c r="G1" s="217"/>
      <c r="H1" s="217"/>
      <c r="I1" s="217"/>
      <c r="J1" s="217"/>
      <c r="K1" s="217"/>
      <c r="L1" s="217"/>
      <c r="M1" s="217"/>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218"/>
      <c r="DI1" s="218"/>
      <c r="DJ1" s="218"/>
      <c r="DK1" s="218"/>
      <c r="DL1" s="218"/>
      <c r="DM1" s="218"/>
      <c r="DN1" s="218"/>
      <c r="DO1" s="218"/>
      <c r="DP1" s="218"/>
      <c r="DQ1" s="219"/>
      <c r="DR1" s="219"/>
      <c r="DS1" s="219"/>
      <c r="DT1" s="219"/>
      <c r="DU1" s="219"/>
      <c r="DV1" s="219"/>
      <c r="DW1" s="219"/>
      <c r="DX1" s="219"/>
      <c r="DY1" s="219"/>
      <c r="DZ1" s="219"/>
      <c r="EA1" s="220"/>
    </row>
    <row r="2" spans="1:131" ht="26.25" customHeight="1" thickBot="1" x14ac:dyDescent="0.25">
      <c r="A2" s="708" t="s">
        <v>368</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18"/>
      <c r="BK2" s="218"/>
      <c r="BL2" s="218"/>
      <c r="BM2" s="218"/>
      <c r="BN2" s="218"/>
      <c r="BO2" s="218"/>
      <c r="BP2" s="218"/>
      <c r="BQ2" s="218"/>
      <c r="BR2" s="218"/>
      <c r="BS2" s="218"/>
      <c r="BT2" s="218"/>
      <c r="BU2" s="218"/>
      <c r="BV2" s="218"/>
      <c r="BW2" s="218"/>
      <c r="BX2" s="218"/>
      <c r="BY2" s="218"/>
      <c r="BZ2" s="218"/>
      <c r="CA2" s="218"/>
      <c r="CB2" s="218"/>
      <c r="CC2" s="218"/>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709" t="s">
        <v>369</v>
      </c>
      <c r="DK2" s="710"/>
      <c r="DL2" s="710"/>
      <c r="DM2" s="710"/>
      <c r="DN2" s="710"/>
      <c r="DO2" s="711"/>
      <c r="DP2" s="218"/>
      <c r="DQ2" s="709" t="s">
        <v>370</v>
      </c>
      <c r="DR2" s="710"/>
      <c r="DS2" s="710"/>
      <c r="DT2" s="710"/>
      <c r="DU2" s="710"/>
      <c r="DV2" s="710"/>
      <c r="DW2" s="710"/>
      <c r="DX2" s="710"/>
      <c r="DY2" s="710"/>
      <c r="DZ2" s="711"/>
      <c r="EA2" s="220"/>
    </row>
    <row r="3" spans="1:131" ht="11.25" customHeight="1" x14ac:dyDescent="0.2">
      <c r="A3" s="218"/>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c r="DM3" s="218"/>
      <c r="DN3" s="218"/>
      <c r="DO3" s="218"/>
      <c r="DP3" s="218"/>
      <c r="DQ3" s="218"/>
      <c r="DR3" s="218"/>
      <c r="DS3" s="218"/>
      <c r="DT3" s="218"/>
      <c r="DU3" s="218"/>
      <c r="DV3" s="218"/>
      <c r="DW3" s="218"/>
      <c r="DX3" s="218"/>
      <c r="DY3" s="218"/>
      <c r="DZ3" s="218"/>
      <c r="EA3" s="220"/>
    </row>
    <row r="4" spans="1:131" s="225" customFormat="1" ht="26.25" customHeight="1" thickBot="1" x14ac:dyDescent="0.25">
      <c r="A4" s="712" t="s">
        <v>371</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2"/>
      <c r="BA4" s="222"/>
      <c r="BB4" s="222"/>
      <c r="BC4" s="222"/>
      <c r="BD4" s="222"/>
      <c r="BE4" s="223"/>
      <c r="BF4" s="223"/>
      <c r="BG4" s="223"/>
      <c r="BH4" s="223"/>
      <c r="BI4" s="223"/>
      <c r="BJ4" s="223"/>
      <c r="BK4" s="223"/>
      <c r="BL4" s="223"/>
      <c r="BM4" s="223"/>
      <c r="BN4" s="223"/>
      <c r="BO4" s="223"/>
      <c r="BP4" s="223"/>
      <c r="BQ4" s="713" t="s">
        <v>372</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4"/>
    </row>
    <row r="5" spans="1:131" s="225" customFormat="1" ht="26.25" customHeight="1" x14ac:dyDescent="0.2">
      <c r="A5" s="714" t="s">
        <v>373</v>
      </c>
      <c r="B5" s="715"/>
      <c r="C5" s="715"/>
      <c r="D5" s="715"/>
      <c r="E5" s="715"/>
      <c r="F5" s="715"/>
      <c r="G5" s="715"/>
      <c r="H5" s="715"/>
      <c r="I5" s="715"/>
      <c r="J5" s="715"/>
      <c r="K5" s="715"/>
      <c r="L5" s="715"/>
      <c r="M5" s="715"/>
      <c r="N5" s="715"/>
      <c r="O5" s="715"/>
      <c r="P5" s="716"/>
      <c r="Q5" s="720" t="s">
        <v>374</v>
      </c>
      <c r="R5" s="721"/>
      <c r="S5" s="721"/>
      <c r="T5" s="721"/>
      <c r="U5" s="722"/>
      <c r="V5" s="720" t="s">
        <v>375</v>
      </c>
      <c r="W5" s="721"/>
      <c r="X5" s="721"/>
      <c r="Y5" s="721"/>
      <c r="Z5" s="722"/>
      <c r="AA5" s="720" t="s">
        <v>376</v>
      </c>
      <c r="AB5" s="721"/>
      <c r="AC5" s="721"/>
      <c r="AD5" s="721"/>
      <c r="AE5" s="721"/>
      <c r="AF5" s="726" t="s">
        <v>377</v>
      </c>
      <c r="AG5" s="721"/>
      <c r="AH5" s="721"/>
      <c r="AI5" s="721"/>
      <c r="AJ5" s="727"/>
      <c r="AK5" s="721" t="s">
        <v>378</v>
      </c>
      <c r="AL5" s="721"/>
      <c r="AM5" s="721"/>
      <c r="AN5" s="721"/>
      <c r="AO5" s="722"/>
      <c r="AP5" s="720" t="s">
        <v>379</v>
      </c>
      <c r="AQ5" s="721"/>
      <c r="AR5" s="721"/>
      <c r="AS5" s="721"/>
      <c r="AT5" s="722"/>
      <c r="AU5" s="720" t="s">
        <v>380</v>
      </c>
      <c r="AV5" s="721"/>
      <c r="AW5" s="721"/>
      <c r="AX5" s="721"/>
      <c r="AY5" s="727"/>
      <c r="AZ5" s="222"/>
      <c r="BA5" s="222"/>
      <c r="BB5" s="222"/>
      <c r="BC5" s="222"/>
      <c r="BD5" s="222"/>
      <c r="BE5" s="223"/>
      <c r="BF5" s="223"/>
      <c r="BG5" s="223"/>
      <c r="BH5" s="223"/>
      <c r="BI5" s="223"/>
      <c r="BJ5" s="223"/>
      <c r="BK5" s="223"/>
      <c r="BL5" s="223"/>
      <c r="BM5" s="223"/>
      <c r="BN5" s="223"/>
      <c r="BO5" s="223"/>
      <c r="BP5" s="223"/>
      <c r="BQ5" s="714" t="s">
        <v>381</v>
      </c>
      <c r="BR5" s="715"/>
      <c r="BS5" s="715"/>
      <c r="BT5" s="715"/>
      <c r="BU5" s="715"/>
      <c r="BV5" s="715"/>
      <c r="BW5" s="715"/>
      <c r="BX5" s="715"/>
      <c r="BY5" s="715"/>
      <c r="BZ5" s="715"/>
      <c r="CA5" s="715"/>
      <c r="CB5" s="715"/>
      <c r="CC5" s="715"/>
      <c r="CD5" s="715"/>
      <c r="CE5" s="715"/>
      <c r="CF5" s="715"/>
      <c r="CG5" s="716"/>
      <c r="CH5" s="720" t="s">
        <v>382</v>
      </c>
      <c r="CI5" s="721"/>
      <c r="CJ5" s="721"/>
      <c r="CK5" s="721"/>
      <c r="CL5" s="722"/>
      <c r="CM5" s="720" t="s">
        <v>383</v>
      </c>
      <c r="CN5" s="721"/>
      <c r="CO5" s="721"/>
      <c r="CP5" s="721"/>
      <c r="CQ5" s="722"/>
      <c r="CR5" s="720" t="s">
        <v>384</v>
      </c>
      <c r="CS5" s="721"/>
      <c r="CT5" s="721"/>
      <c r="CU5" s="721"/>
      <c r="CV5" s="722"/>
      <c r="CW5" s="720" t="s">
        <v>385</v>
      </c>
      <c r="CX5" s="721"/>
      <c r="CY5" s="721"/>
      <c r="CZ5" s="721"/>
      <c r="DA5" s="722"/>
      <c r="DB5" s="720" t="s">
        <v>386</v>
      </c>
      <c r="DC5" s="721"/>
      <c r="DD5" s="721"/>
      <c r="DE5" s="721"/>
      <c r="DF5" s="722"/>
      <c r="DG5" s="750" t="s">
        <v>387</v>
      </c>
      <c r="DH5" s="751"/>
      <c r="DI5" s="751"/>
      <c r="DJ5" s="751"/>
      <c r="DK5" s="752"/>
      <c r="DL5" s="750" t="s">
        <v>388</v>
      </c>
      <c r="DM5" s="751"/>
      <c r="DN5" s="751"/>
      <c r="DO5" s="751"/>
      <c r="DP5" s="752"/>
      <c r="DQ5" s="720" t="s">
        <v>389</v>
      </c>
      <c r="DR5" s="721"/>
      <c r="DS5" s="721"/>
      <c r="DT5" s="721"/>
      <c r="DU5" s="722"/>
      <c r="DV5" s="720" t="s">
        <v>380</v>
      </c>
      <c r="DW5" s="721"/>
      <c r="DX5" s="721"/>
      <c r="DY5" s="721"/>
      <c r="DZ5" s="727"/>
      <c r="EA5" s="224"/>
    </row>
    <row r="6" spans="1:131" s="225"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2"/>
      <c r="BA6" s="222"/>
      <c r="BB6" s="222"/>
      <c r="BC6" s="222"/>
      <c r="BD6" s="222"/>
      <c r="BE6" s="223"/>
      <c r="BF6" s="223"/>
      <c r="BG6" s="223"/>
      <c r="BH6" s="223"/>
      <c r="BI6" s="223"/>
      <c r="BJ6" s="223"/>
      <c r="BK6" s="223"/>
      <c r="BL6" s="223"/>
      <c r="BM6" s="223"/>
      <c r="BN6" s="223"/>
      <c r="BO6" s="223"/>
      <c r="BP6" s="223"/>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4"/>
    </row>
    <row r="7" spans="1:131" s="225" customFormat="1" ht="26.25" customHeight="1" thickTop="1" x14ac:dyDescent="0.2">
      <c r="A7" s="226">
        <v>1</v>
      </c>
      <c r="B7" s="736" t="s">
        <v>390</v>
      </c>
      <c r="C7" s="737"/>
      <c r="D7" s="737"/>
      <c r="E7" s="737"/>
      <c r="F7" s="737"/>
      <c r="G7" s="737"/>
      <c r="H7" s="737"/>
      <c r="I7" s="737"/>
      <c r="J7" s="737"/>
      <c r="K7" s="737"/>
      <c r="L7" s="737"/>
      <c r="M7" s="737"/>
      <c r="N7" s="737"/>
      <c r="O7" s="737"/>
      <c r="P7" s="738"/>
      <c r="Q7" s="739">
        <v>23873</v>
      </c>
      <c r="R7" s="740"/>
      <c r="S7" s="740"/>
      <c r="T7" s="740"/>
      <c r="U7" s="740"/>
      <c r="V7" s="740">
        <v>22957</v>
      </c>
      <c r="W7" s="740"/>
      <c r="X7" s="740"/>
      <c r="Y7" s="740"/>
      <c r="Z7" s="740"/>
      <c r="AA7" s="740">
        <v>916</v>
      </c>
      <c r="AB7" s="740"/>
      <c r="AC7" s="740"/>
      <c r="AD7" s="740"/>
      <c r="AE7" s="741"/>
      <c r="AF7" s="742">
        <v>711</v>
      </c>
      <c r="AG7" s="743"/>
      <c r="AH7" s="743"/>
      <c r="AI7" s="743"/>
      <c r="AJ7" s="744"/>
      <c r="AK7" s="745">
        <v>2014</v>
      </c>
      <c r="AL7" s="746"/>
      <c r="AM7" s="746"/>
      <c r="AN7" s="746"/>
      <c r="AO7" s="746"/>
      <c r="AP7" s="746">
        <v>12201</v>
      </c>
      <c r="AQ7" s="746"/>
      <c r="AR7" s="746"/>
      <c r="AS7" s="746"/>
      <c r="AT7" s="746"/>
      <c r="AU7" s="747"/>
      <c r="AV7" s="747"/>
      <c r="AW7" s="747"/>
      <c r="AX7" s="747"/>
      <c r="AY7" s="748"/>
      <c r="AZ7" s="222"/>
      <c r="BA7" s="222"/>
      <c r="BB7" s="222"/>
      <c r="BC7" s="222"/>
      <c r="BD7" s="222"/>
      <c r="BE7" s="223"/>
      <c r="BF7" s="223"/>
      <c r="BG7" s="223"/>
      <c r="BH7" s="223"/>
      <c r="BI7" s="223"/>
      <c r="BJ7" s="223"/>
      <c r="BK7" s="223"/>
      <c r="BL7" s="223"/>
      <c r="BM7" s="223"/>
      <c r="BN7" s="223"/>
      <c r="BO7" s="223"/>
      <c r="BP7" s="223"/>
      <c r="BQ7" s="226">
        <v>1</v>
      </c>
      <c r="BR7" s="227"/>
      <c r="BS7" s="733" t="s">
        <v>595</v>
      </c>
      <c r="BT7" s="734"/>
      <c r="BU7" s="734"/>
      <c r="BV7" s="734"/>
      <c r="BW7" s="734"/>
      <c r="BX7" s="734"/>
      <c r="BY7" s="734"/>
      <c r="BZ7" s="734"/>
      <c r="CA7" s="734"/>
      <c r="CB7" s="734"/>
      <c r="CC7" s="734"/>
      <c r="CD7" s="734"/>
      <c r="CE7" s="734"/>
      <c r="CF7" s="734"/>
      <c r="CG7" s="749"/>
      <c r="CH7" s="730">
        <v>49</v>
      </c>
      <c r="CI7" s="731"/>
      <c r="CJ7" s="731"/>
      <c r="CK7" s="731"/>
      <c r="CL7" s="732"/>
      <c r="CM7" s="730">
        <v>-11843</v>
      </c>
      <c r="CN7" s="731"/>
      <c r="CO7" s="731"/>
      <c r="CP7" s="731"/>
      <c r="CQ7" s="732"/>
      <c r="CR7" s="730">
        <v>0</v>
      </c>
      <c r="CS7" s="731"/>
      <c r="CT7" s="731"/>
      <c r="CU7" s="731"/>
      <c r="CV7" s="732"/>
      <c r="CW7" s="730" t="s">
        <v>589</v>
      </c>
      <c r="CX7" s="731"/>
      <c r="CY7" s="731"/>
      <c r="CZ7" s="731"/>
      <c r="DA7" s="732"/>
      <c r="DB7" s="730">
        <v>55</v>
      </c>
      <c r="DC7" s="731"/>
      <c r="DD7" s="731"/>
      <c r="DE7" s="731"/>
      <c r="DF7" s="732"/>
      <c r="DG7" s="730" t="s">
        <v>589</v>
      </c>
      <c r="DH7" s="731"/>
      <c r="DI7" s="731"/>
      <c r="DJ7" s="731"/>
      <c r="DK7" s="732"/>
      <c r="DL7" s="730" t="s">
        <v>589</v>
      </c>
      <c r="DM7" s="731"/>
      <c r="DN7" s="731"/>
      <c r="DO7" s="731"/>
      <c r="DP7" s="732"/>
      <c r="DQ7" s="730" t="s">
        <v>589</v>
      </c>
      <c r="DR7" s="731"/>
      <c r="DS7" s="731"/>
      <c r="DT7" s="731"/>
      <c r="DU7" s="732"/>
      <c r="DV7" s="733"/>
      <c r="DW7" s="734"/>
      <c r="DX7" s="734"/>
      <c r="DY7" s="734"/>
      <c r="DZ7" s="735"/>
      <c r="EA7" s="224"/>
    </row>
    <row r="8" spans="1:131" s="225" customFormat="1" ht="26.25" customHeight="1" x14ac:dyDescent="0.2">
      <c r="A8" s="228">
        <v>2</v>
      </c>
      <c r="B8" s="767" t="s">
        <v>391</v>
      </c>
      <c r="C8" s="768"/>
      <c r="D8" s="768"/>
      <c r="E8" s="768"/>
      <c r="F8" s="768"/>
      <c r="G8" s="768"/>
      <c r="H8" s="768"/>
      <c r="I8" s="768"/>
      <c r="J8" s="768"/>
      <c r="K8" s="768"/>
      <c r="L8" s="768"/>
      <c r="M8" s="768"/>
      <c r="N8" s="768"/>
      <c r="O8" s="768"/>
      <c r="P8" s="769"/>
      <c r="Q8" s="770">
        <v>156</v>
      </c>
      <c r="R8" s="771"/>
      <c r="S8" s="771"/>
      <c r="T8" s="771"/>
      <c r="U8" s="771"/>
      <c r="V8" s="771">
        <v>131</v>
      </c>
      <c r="W8" s="771"/>
      <c r="X8" s="771"/>
      <c r="Y8" s="771"/>
      <c r="Z8" s="771"/>
      <c r="AA8" s="771">
        <v>24</v>
      </c>
      <c r="AB8" s="771"/>
      <c r="AC8" s="771"/>
      <c r="AD8" s="771"/>
      <c r="AE8" s="772"/>
      <c r="AF8" s="773">
        <v>24</v>
      </c>
      <c r="AG8" s="774"/>
      <c r="AH8" s="774"/>
      <c r="AI8" s="774"/>
      <c r="AJ8" s="775"/>
      <c r="AK8" s="756" t="s">
        <v>603</v>
      </c>
      <c r="AL8" s="757"/>
      <c r="AM8" s="757"/>
      <c r="AN8" s="757"/>
      <c r="AO8" s="757"/>
      <c r="AP8" s="757">
        <v>68</v>
      </c>
      <c r="AQ8" s="757"/>
      <c r="AR8" s="757"/>
      <c r="AS8" s="757"/>
      <c r="AT8" s="757"/>
      <c r="AU8" s="758"/>
      <c r="AV8" s="758"/>
      <c r="AW8" s="758"/>
      <c r="AX8" s="758"/>
      <c r="AY8" s="759"/>
      <c r="AZ8" s="222"/>
      <c r="BA8" s="222"/>
      <c r="BB8" s="222"/>
      <c r="BC8" s="222"/>
      <c r="BD8" s="222"/>
      <c r="BE8" s="223"/>
      <c r="BF8" s="223"/>
      <c r="BG8" s="223"/>
      <c r="BH8" s="223"/>
      <c r="BI8" s="223"/>
      <c r="BJ8" s="223"/>
      <c r="BK8" s="223"/>
      <c r="BL8" s="223"/>
      <c r="BM8" s="223"/>
      <c r="BN8" s="223"/>
      <c r="BO8" s="223"/>
      <c r="BP8" s="223"/>
      <c r="BQ8" s="228">
        <v>2</v>
      </c>
      <c r="BR8" s="229"/>
      <c r="BS8" s="760" t="s">
        <v>596</v>
      </c>
      <c r="BT8" s="761"/>
      <c r="BU8" s="761"/>
      <c r="BV8" s="761"/>
      <c r="BW8" s="761"/>
      <c r="BX8" s="761"/>
      <c r="BY8" s="761"/>
      <c r="BZ8" s="761"/>
      <c r="CA8" s="761"/>
      <c r="CB8" s="761"/>
      <c r="CC8" s="761"/>
      <c r="CD8" s="761"/>
      <c r="CE8" s="761"/>
      <c r="CF8" s="761"/>
      <c r="CG8" s="762"/>
      <c r="CH8" s="763">
        <v>126</v>
      </c>
      <c r="CI8" s="764"/>
      <c r="CJ8" s="764"/>
      <c r="CK8" s="764"/>
      <c r="CL8" s="765"/>
      <c r="CM8" s="763">
        <v>207</v>
      </c>
      <c r="CN8" s="764"/>
      <c r="CO8" s="764"/>
      <c r="CP8" s="764"/>
      <c r="CQ8" s="765"/>
      <c r="CR8" s="763">
        <v>210</v>
      </c>
      <c r="CS8" s="764"/>
      <c r="CT8" s="764"/>
      <c r="CU8" s="764"/>
      <c r="CV8" s="765"/>
      <c r="CW8" s="763">
        <v>165</v>
      </c>
      <c r="CX8" s="764"/>
      <c r="CY8" s="764"/>
      <c r="CZ8" s="764"/>
      <c r="DA8" s="765"/>
      <c r="DB8" s="763" t="s">
        <v>589</v>
      </c>
      <c r="DC8" s="764"/>
      <c r="DD8" s="764"/>
      <c r="DE8" s="764"/>
      <c r="DF8" s="765"/>
      <c r="DG8" s="763" t="s">
        <v>589</v>
      </c>
      <c r="DH8" s="764"/>
      <c r="DI8" s="764"/>
      <c r="DJ8" s="764"/>
      <c r="DK8" s="765"/>
      <c r="DL8" s="763" t="s">
        <v>589</v>
      </c>
      <c r="DM8" s="764"/>
      <c r="DN8" s="764"/>
      <c r="DO8" s="764"/>
      <c r="DP8" s="765"/>
      <c r="DQ8" s="763" t="s">
        <v>589</v>
      </c>
      <c r="DR8" s="764"/>
      <c r="DS8" s="764"/>
      <c r="DT8" s="764"/>
      <c r="DU8" s="765"/>
      <c r="DV8" s="760"/>
      <c r="DW8" s="761"/>
      <c r="DX8" s="761"/>
      <c r="DY8" s="761"/>
      <c r="DZ8" s="766"/>
      <c r="EA8" s="224"/>
    </row>
    <row r="9" spans="1:131" s="225" customFormat="1" ht="26.25" customHeight="1" x14ac:dyDescent="0.2">
      <c r="A9" s="228">
        <v>3</v>
      </c>
      <c r="B9" s="767" t="s">
        <v>392</v>
      </c>
      <c r="C9" s="768"/>
      <c r="D9" s="768"/>
      <c r="E9" s="768"/>
      <c r="F9" s="768"/>
      <c r="G9" s="768"/>
      <c r="H9" s="768"/>
      <c r="I9" s="768"/>
      <c r="J9" s="768"/>
      <c r="K9" s="768"/>
      <c r="L9" s="768"/>
      <c r="M9" s="768"/>
      <c r="N9" s="768"/>
      <c r="O9" s="768"/>
      <c r="P9" s="769"/>
      <c r="Q9" s="770">
        <v>11</v>
      </c>
      <c r="R9" s="771"/>
      <c r="S9" s="771"/>
      <c r="T9" s="771"/>
      <c r="U9" s="771"/>
      <c r="V9" s="771">
        <v>10</v>
      </c>
      <c r="W9" s="771"/>
      <c r="X9" s="771"/>
      <c r="Y9" s="771"/>
      <c r="Z9" s="771"/>
      <c r="AA9" s="771">
        <v>1</v>
      </c>
      <c r="AB9" s="771"/>
      <c r="AC9" s="771"/>
      <c r="AD9" s="771"/>
      <c r="AE9" s="772"/>
      <c r="AF9" s="773">
        <v>1</v>
      </c>
      <c r="AG9" s="774"/>
      <c r="AH9" s="774"/>
      <c r="AI9" s="774"/>
      <c r="AJ9" s="775"/>
      <c r="AK9" s="756">
        <v>4</v>
      </c>
      <c r="AL9" s="757"/>
      <c r="AM9" s="757"/>
      <c r="AN9" s="757"/>
      <c r="AO9" s="757"/>
      <c r="AP9" s="757" t="s">
        <v>589</v>
      </c>
      <c r="AQ9" s="757"/>
      <c r="AR9" s="757"/>
      <c r="AS9" s="757"/>
      <c r="AT9" s="757"/>
      <c r="AU9" s="758"/>
      <c r="AV9" s="758"/>
      <c r="AW9" s="758"/>
      <c r="AX9" s="758"/>
      <c r="AY9" s="759"/>
      <c r="AZ9" s="222"/>
      <c r="BA9" s="222"/>
      <c r="BB9" s="222"/>
      <c r="BC9" s="222"/>
      <c r="BD9" s="222"/>
      <c r="BE9" s="223"/>
      <c r="BF9" s="223"/>
      <c r="BG9" s="223"/>
      <c r="BH9" s="223"/>
      <c r="BI9" s="223"/>
      <c r="BJ9" s="223"/>
      <c r="BK9" s="223"/>
      <c r="BL9" s="223"/>
      <c r="BM9" s="223"/>
      <c r="BN9" s="223"/>
      <c r="BO9" s="223"/>
      <c r="BP9" s="223"/>
      <c r="BQ9" s="228">
        <v>3</v>
      </c>
      <c r="BR9" s="229"/>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4"/>
    </row>
    <row r="10" spans="1:131" s="225" customFormat="1" ht="26.25" customHeight="1" x14ac:dyDescent="0.2">
      <c r="A10" s="228">
        <v>4</v>
      </c>
      <c r="B10" s="767" t="s">
        <v>393</v>
      </c>
      <c r="C10" s="768"/>
      <c r="D10" s="768"/>
      <c r="E10" s="768"/>
      <c r="F10" s="768"/>
      <c r="G10" s="768"/>
      <c r="H10" s="768"/>
      <c r="I10" s="768"/>
      <c r="J10" s="768"/>
      <c r="K10" s="768"/>
      <c r="L10" s="768"/>
      <c r="M10" s="768"/>
      <c r="N10" s="768"/>
      <c r="O10" s="768"/>
      <c r="P10" s="769"/>
      <c r="Q10" s="770">
        <v>0</v>
      </c>
      <c r="R10" s="771"/>
      <c r="S10" s="771"/>
      <c r="T10" s="771"/>
      <c r="U10" s="771"/>
      <c r="V10" s="771">
        <v>0</v>
      </c>
      <c r="W10" s="771"/>
      <c r="X10" s="771"/>
      <c r="Y10" s="771"/>
      <c r="Z10" s="771"/>
      <c r="AA10" s="771">
        <v>0</v>
      </c>
      <c r="AB10" s="771"/>
      <c r="AC10" s="771"/>
      <c r="AD10" s="771"/>
      <c r="AE10" s="772"/>
      <c r="AF10" s="773">
        <v>0</v>
      </c>
      <c r="AG10" s="774"/>
      <c r="AH10" s="774"/>
      <c r="AI10" s="774"/>
      <c r="AJ10" s="775"/>
      <c r="AK10" s="756">
        <v>0</v>
      </c>
      <c r="AL10" s="757"/>
      <c r="AM10" s="757"/>
      <c r="AN10" s="757"/>
      <c r="AO10" s="757"/>
      <c r="AP10" s="757" t="s">
        <v>589</v>
      </c>
      <c r="AQ10" s="757"/>
      <c r="AR10" s="757"/>
      <c r="AS10" s="757"/>
      <c r="AT10" s="757"/>
      <c r="AU10" s="758"/>
      <c r="AV10" s="758"/>
      <c r="AW10" s="758"/>
      <c r="AX10" s="758"/>
      <c r="AY10" s="759"/>
      <c r="AZ10" s="222"/>
      <c r="BA10" s="222"/>
      <c r="BB10" s="222"/>
      <c r="BC10" s="222"/>
      <c r="BD10" s="222"/>
      <c r="BE10" s="223"/>
      <c r="BF10" s="223"/>
      <c r="BG10" s="223"/>
      <c r="BH10" s="223"/>
      <c r="BI10" s="223"/>
      <c r="BJ10" s="223"/>
      <c r="BK10" s="223"/>
      <c r="BL10" s="223"/>
      <c r="BM10" s="223"/>
      <c r="BN10" s="223"/>
      <c r="BO10" s="223"/>
      <c r="BP10" s="223"/>
      <c r="BQ10" s="228">
        <v>4</v>
      </c>
      <c r="BR10" s="229"/>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4"/>
    </row>
    <row r="11" spans="1:131" s="225" customFormat="1" ht="26.25" customHeight="1" x14ac:dyDescent="0.2">
      <c r="A11" s="228">
        <v>5</v>
      </c>
      <c r="B11" s="767" t="s">
        <v>394</v>
      </c>
      <c r="C11" s="768"/>
      <c r="D11" s="768"/>
      <c r="E11" s="768"/>
      <c r="F11" s="768"/>
      <c r="G11" s="768"/>
      <c r="H11" s="768"/>
      <c r="I11" s="768"/>
      <c r="J11" s="768"/>
      <c r="K11" s="768"/>
      <c r="L11" s="768"/>
      <c r="M11" s="768"/>
      <c r="N11" s="768"/>
      <c r="O11" s="768"/>
      <c r="P11" s="769"/>
      <c r="Q11" s="770">
        <v>0</v>
      </c>
      <c r="R11" s="771"/>
      <c r="S11" s="771"/>
      <c r="T11" s="771"/>
      <c r="U11" s="771"/>
      <c r="V11" s="771">
        <v>0</v>
      </c>
      <c r="W11" s="771"/>
      <c r="X11" s="771"/>
      <c r="Y11" s="771"/>
      <c r="Z11" s="771"/>
      <c r="AA11" s="771">
        <v>0</v>
      </c>
      <c r="AB11" s="771"/>
      <c r="AC11" s="771"/>
      <c r="AD11" s="771"/>
      <c r="AE11" s="772"/>
      <c r="AF11" s="773">
        <v>0</v>
      </c>
      <c r="AG11" s="774"/>
      <c r="AH11" s="774"/>
      <c r="AI11" s="774"/>
      <c r="AJ11" s="775"/>
      <c r="AK11" s="756">
        <v>0</v>
      </c>
      <c r="AL11" s="757"/>
      <c r="AM11" s="757"/>
      <c r="AN11" s="757"/>
      <c r="AO11" s="757"/>
      <c r="AP11" s="757" t="s">
        <v>589</v>
      </c>
      <c r="AQ11" s="757"/>
      <c r="AR11" s="757"/>
      <c r="AS11" s="757"/>
      <c r="AT11" s="757"/>
      <c r="AU11" s="758"/>
      <c r="AV11" s="758"/>
      <c r="AW11" s="758"/>
      <c r="AX11" s="758"/>
      <c r="AY11" s="759"/>
      <c r="AZ11" s="222"/>
      <c r="BA11" s="222"/>
      <c r="BB11" s="222"/>
      <c r="BC11" s="222"/>
      <c r="BD11" s="222"/>
      <c r="BE11" s="223"/>
      <c r="BF11" s="223"/>
      <c r="BG11" s="223"/>
      <c r="BH11" s="223"/>
      <c r="BI11" s="223"/>
      <c r="BJ11" s="223"/>
      <c r="BK11" s="223"/>
      <c r="BL11" s="223"/>
      <c r="BM11" s="223"/>
      <c r="BN11" s="223"/>
      <c r="BO11" s="223"/>
      <c r="BP11" s="223"/>
      <c r="BQ11" s="228">
        <v>5</v>
      </c>
      <c r="BR11" s="229"/>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4"/>
    </row>
    <row r="12" spans="1:131" s="225" customFormat="1" ht="26.25" customHeight="1" x14ac:dyDescent="0.2">
      <c r="A12" s="228">
        <v>6</v>
      </c>
      <c r="B12" s="767" t="s">
        <v>395</v>
      </c>
      <c r="C12" s="768"/>
      <c r="D12" s="768"/>
      <c r="E12" s="768"/>
      <c r="F12" s="768"/>
      <c r="G12" s="768"/>
      <c r="H12" s="768"/>
      <c r="I12" s="768"/>
      <c r="J12" s="768"/>
      <c r="K12" s="768"/>
      <c r="L12" s="768"/>
      <c r="M12" s="768"/>
      <c r="N12" s="768"/>
      <c r="O12" s="768"/>
      <c r="P12" s="769"/>
      <c r="Q12" s="770">
        <v>1</v>
      </c>
      <c r="R12" s="771"/>
      <c r="S12" s="771"/>
      <c r="T12" s="771"/>
      <c r="U12" s="771"/>
      <c r="V12" s="771">
        <v>1</v>
      </c>
      <c r="W12" s="771"/>
      <c r="X12" s="771"/>
      <c r="Y12" s="771"/>
      <c r="Z12" s="771"/>
      <c r="AA12" s="771">
        <v>1</v>
      </c>
      <c r="AB12" s="771"/>
      <c r="AC12" s="771"/>
      <c r="AD12" s="771"/>
      <c r="AE12" s="772"/>
      <c r="AF12" s="773">
        <v>1</v>
      </c>
      <c r="AG12" s="774"/>
      <c r="AH12" s="774"/>
      <c r="AI12" s="774"/>
      <c r="AJ12" s="775"/>
      <c r="AK12" s="756">
        <v>1</v>
      </c>
      <c r="AL12" s="757"/>
      <c r="AM12" s="757"/>
      <c r="AN12" s="757"/>
      <c r="AO12" s="757"/>
      <c r="AP12" s="757" t="s">
        <v>589</v>
      </c>
      <c r="AQ12" s="757"/>
      <c r="AR12" s="757"/>
      <c r="AS12" s="757"/>
      <c r="AT12" s="757"/>
      <c r="AU12" s="758"/>
      <c r="AV12" s="758"/>
      <c r="AW12" s="758"/>
      <c r="AX12" s="758"/>
      <c r="AY12" s="759"/>
      <c r="AZ12" s="222"/>
      <c r="BA12" s="222"/>
      <c r="BB12" s="222"/>
      <c r="BC12" s="222"/>
      <c r="BD12" s="222"/>
      <c r="BE12" s="223"/>
      <c r="BF12" s="223"/>
      <c r="BG12" s="223"/>
      <c r="BH12" s="223"/>
      <c r="BI12" s="223"/>
      <c r="BJ12" s="223"/>
      <c r="BK12" s="223"/>
      <c r="BL12" s="223"/>
      <c r="BM12" s="223"/>
      <c r="BN12" s="223"/>
      <c r="BO12" s="223"/>
      <c r="BP12" s="223"/>
      <c r="BQ12" s="228">
        <v>6</v>
      </c>
      <c r="BR12" s="229"/>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4"/>
    </row>
    <row r="13" spans="1:131" s="225" customFormat="1" ht="26.25" customHeight="1" x14ac:dyDescent="0.2">
      <c r="A13" s="228">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2"/>
      <c r="BA13" s="222"/>
      <c r="BB13" s="222"/>
      <c r="BC13" s="222"/>
      <c r="BD13" s="222"/>
      <c r="BE13" s="223"/>
      <c r="BF13" s="223"/>
      <c r="BG13" s="223"/>
      <c r="BH13" s="223"/>
      <c r="BI13" s="223"/>
      <c r="BJ13" s="223"/>
      <c r="BK13" s="223"/>
      <c r="BL13" s="223"/>
      <c r="BM13" s="223"/>
      <c r="BN13" s="223"/>
      <c r="BO13" s="223"/>
      <c r="BP13" s="223"/>
      <c r="BQ13" s="228">
        <v>7</v>
      </c>
      <c r="BR13" s="229"/>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4"/>
    </row>
    <row r="14" spans="1:131" s="225" customFormat="1" ht="26.25" customHeight="1" x14ac:dyDescent="0.2">
      <c r="A14" s="228">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2"/>
      <c r="BA14" s="222"/>
      <c r="BB14" s="222"/>
      <c r="BC14" s="222"/>
      <c r="BD14" s="222"/>
      <c r="BE14" s="223"/>
      <c r="BF14" s="223"/>
      <c r="BG14" s="223"/>
      <c r="BH14" s="223"/>
      <c r="BI14" s="223"/>
      <c r="BJ14" s="223"/>
      <c r="BK14" s="223"/>
      <c r="BL14" s="223"/>
      <c r="BM14" s="223"/>
      <c r="BN14" s="223"/>
      <c r="BO14" s="223"/>
      <c r="BP14" s="223"/>
      <c r="BQ14" s="228">
        <v>8</v>
      </c>
      <c r="BR14" s="229"/>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4"/>
    </row>
    <row r="15" spans="1:131" s="225" customFormat="1" ht="26.25" customHeight="1" x14ac:dyDescent="0.2">
      <c r="A15" s="228">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2"/>
      <c r="BA15" s="222"/>
      <c r="BB15" s="222"/>
      <c r="BC15" s="222"/>
      <c r="BD15" s="222"/>
      <c r="BE15" s="223"/>
      <c r="BF15" s="223"/>
      <c r="BG15" s="223"/>
      <c r="BH15" s="223"/>
      <c r="BI15" s="223"/>
      <c r="BJ15" s="223"/>
      <c r="BK15" s="223"/>
      <c r="BL15" s="223"/>
      <c r="BM15" s="223"/>
      <c r="BN15" s="223"/>
      <c r="BO15" s="223"/>
      <c r="BP15" s="223"/>
      <c r="BQ15" s="228">
        <v>9</v>
      </c>
      <c r="BR15" s="229"/>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4"/>
    </row>
    <row r="16" spans="1:131" s="225" customFormat="1" ht="26.25" customHeight="1" x14ac:dyDescent="0.2">
      <c r="A16" s="228">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2"/>
      <c r="BA16" s="222"/>
      <c r="BB16" s="222"/>
      <c r="BC16" s="222"/>
      <c r="BD16" s="222"/>
      <c r="BE16" s="223"/>
      <c r="BF16" s="223"/>
      <c r="BG16" s="223"/>
      <c r="BH16" s="223"/>
      <c r="BI16" s="223"/>
      <c r="BJ16" s="223"/>
      <c r="BK16" s="223"/>
      <c r="BL16" s="223"/>
      <c r="BM16" s="223"/>
      <c r="BN16" s="223"/>
      <c r="BO16" s="223"/>
      <c r="BP16" s="223"/>
      <c r="BQ16" s="228">
        <v>10</v>
      </c>
      <c r="BR16" s="229"/>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4"/>
    </row>
    <row r="17" spans="1:131" s="225" customFormat="1" ht="26.25" customHeight="1" x14ac:dyDescent="0.2">
      <c r="A17" s="228">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2"/>
      <c r="BA17" s="222"/>
      <c r="BB17" s="222"/>
      <c r="BC17" s="222"/>
      <c r="BD17" s="222"/>
      <c r="BE17" s="223"/>
      <c r="BF17" s="223"/>
      <c r="BG17" s="223"/>
      <c r="BH17" s="223"/>
      <c r="BI17" s="223"/>
      <c r="BJ17" s="223"/>
      <c r="BK17" s="223"/>
      <c r="BL17" s="223"/>
      <c r="BM17" s="223"/>
      <c r="BN17" s="223"/>
      <c r="BO17" s="223"/>
      <c r="BP17" s="223"/>
      <c r="BQ17" s="228">
        <v>11</v>
      </c>
      <c r="BR17" s="229"/>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4"/>
    </row>
    <row r="18" spans="1:131" s="225" customFormat="1" ht="26.25" customHeight="1" x14ac:dyDescent="0.2">
      <c r="A18" s="228">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2"/>
      <c r="BA18" s="222"/>
      <c r="BB18" s="222"/>
      <c r="BC18" s="222"/>
      <c r="BD18" s="222"/>
      <c r="BE18" s="223"/>
      <c r="BF18" s="223"/>
      <c r="BG18" s="223"/>
      <c r="BH18" s="223"/>
      <c r="BI18" s="223"/>
      <c r="BJ18" s="223"/>
      <c r="BK18" s="223"/>
      <c r="BL18" s="223"/>
      <c r="BM18" s="223"/>
      <c r="BN18" s="223"/>
      <c r="BO18" s="223"/>
      <c r="BP18" s="223"/>
      <c r="BQ18" s="228">
        <v>12</v>
      </c>
      <c r="BR18" s="229"/>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4"/>
    </row>
    <row r="19" spans="1:131" s="225" customFormat="1" ht="26.25" customHeight="1" x14ac:dyDescent="0.2">
      <c r="A19" s="228">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2"/>
      <c r="BA19" s="222"/>
      <c r="BB19" s="222"/>
      <c r="BC19" s="222"/>
      <c r="BD19" s="222"/>
      <c r="BE19" s="223"/>
      <c r="BF19" s="223"/>
      <c r="BG19" s="223"/>
      <c r="BH19" s="223"/>
      <c r="BI19" s="223"/>
      <c r="BJ19" s="223"/>
      <c r="BK19" s="223"/>
      <c r="BL19" s="223"/>
      <c r="BM19" s="223"/>
      <c r="BN19" s="223"/>
      <c r="BO19" s="223"/>
      <c r="BP19" s="223"/>
      <c r="BQ19" s="228">
        <v>13</v>
      </c>
      <c r="BR19" s="229"/>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4"/>
    </row>
    <row r="20" spans="1:131" s="225" customFormat="1" ht="26.25" customHeight="1" x14ac:dyDescent="0.2">
      <c r="A20" s="228">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2"/>
      <c r="BA20" s="222"/>
      <c r="BB20" s="222"/>
      <c r="BC20" s="222"/>
      <c r="BD20" s="222"/>
      <c r="BE20" s="223"/>
      <c r="BF20" s="223"/>
      <c r="BG20" s="223"/>
      <c r="BH20" s="223"/>
      <c r="BI20" s="223"/>
      <c r="BJ20" s="223"/>
      <c r="BK20" s="223"/>
      <c r="BL20" s="223"/>
      <c r="BM20" s="223"/>
      <c r="BN20" s="223"/>
      <c r="BO20" s="223"/>
      <c r="BP20" s="223"/>
      <c r="BQ20" s="228">
        <v>14</v>
      </c>
      <c r="BR20" s="229"/>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4"/>
    </row>
    <row r="21" spans="1:131" s="225" customFormat="1" ht="26.25" customHeight="1" thickBot="1" x14ac:dyDescent="0.25">
      <c r="A21" s="228">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2"/>
      <c r="BA21" s="222"/>
      <c r="BB21" s="222"/>
      <c r="BC21" s="222"/>
      <c r="BD21" s="222"/>
      <c r="BE21" s="223"/>
      <c r="BF21" s="223"/>
      <c r="BG21" s="223"/>
      <c r="BH21" s="223"/>
      <c r="BI21" s="223"/>
      <c r="BJ21" s="223"/>
      <c r="BK21" s="223"/>
      <c r="BL21" s="223"/>
      <c r="BM21" s="223"/>
      <c r="BN21" s="223"/>
      <c r="BO21" s="223"/>
      <c r="BP21" s="223"/>
      <c r="BQ21" s="228">
        <v>15</v>
      </c>
      <c r="BR21" s="229"/>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4"/>
    </row>
    <row r="22" spans="1:131" s="225" customFormat="1" ht="26.25" customHeight="1" x14ac:dyDescent="0.2">
      <c r="A22" s="228">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396</v>
      </c>
      <c r="BA22" s="793"/>
      <c r="BB22" s="793"/>
      <c r="BC22" s="793"/>
      <c r="BD22" s="794"/>
      <c r="BE22" s="223"/>
      <c r="BF22" s="223"/>
      <c r="BG22" s="223"/>
      <c r="BH22" s="223"/>
      <c r="BI22" s="223"/>
      <c r="BJ22" s="223"/>
      <c r="BK22" s="223"/>
      <c r="BL22" s="223"/>
      <c r="BM22" s="223"/>
      <c r="BN22" s="223"/>
      <c r="BO22" s="223"/>
      <c r="BP22" s="223"/>
      <c r="BQ22" s="228">
        <v>16</v>
      </c>
      <c r="BR22" s="229"/>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4"/>
    </row>
    <row r="23" spans="1:131" s="225" customFormat="1" ht="26.25" customHeight="1" thickBot="1" x14ac:dyDescent="0.25">
      <c r="A23" s="230" t="s">
        <v>397</v>
      </c>
      <c r="B23" s="776" t="s">
        <v>398</v>
      </c>
      <c r="C23" s="777"/>
      <c r="D23" s="777"/>
      <c r="E23" s="777"/>
      <c r="F23" s="777"/>
      <c r="G23" s="777"/>
      <c r="H23" s="777"/>
      <c r="I23" s="777"/>
      <c r="J23" s="777"/>
      <c r="K23" s="777"/>
      <c r="L23" s="777"/>
      <c r="M23" s="777"/>
      <c r="N23" s="777"/>
      <c r="O23" s="777"/>
      <c r="P23" s="778"/>
      <c r="Q23" s="779">
        <v>24037</v>
      </c>
      <c r="R23" s="780"/>
      <c r="S23" s="780"/>
      <c r="T23" s="780"/>
      <c r="U23" s="780"/>
      <c r="V23" s="780">
        <v>23095</v>
      </c>
      <c r="W23" s="780"/>
      <c r="X23" s="780"/>
      <c r="Y23" s="780"/>
      <c r="Z23" s="780"/>
      <c r="AA23" s="780">
        <v>942</v>
      </c>
      <c r="AB23" s="780"/>
      <c r="AC23" s="780"/>
      <c r="AD23" s="780"/>
      <c r="AE23" s="781"/>
      <c r="AF23" s="782">
        <v>736</v>
      </c>
      <c r="AG23" s="780"/>
      <c r="AH23" s="780"/>
      <c r="AI23" s="780"/>
      <c r="AJ23" s="783"/>
      <c r="AK23" s="784"/>
      <c r="AL23" s="785"/>
      <c r="AM23" s="785"/>
      <c r="AN23" s="785"/>
      <c r="AO23" s="785"/>
      <c r="AP23" s="780">
        <v>12269</v>
      </c>
      <c r="AQ23" s="780"/>
      <c r="AR23" s="780"/>
      <c r="AS23" s="780"/>
      <c r="AT23" s="780"/>
      <c r="AU23" s="796"/>
      <c r="AV23" s="796"/>
      <c r="AW23" s="796"/>
      <c r="AX23" s="796"/>
      <c r="AY23" s="797"/>
      <c r="AZ23" s="798" t="s">
        <v>399</v>
      </c>
      <c r="BA23" s="799"/>
      <c r="BB23" s="799"/>
      <c r="BC23" s="799"/>
      <c r="BD23" s="800"/>
      <c r="BE23" s="223"/>
      <c r="BF23" s="223"/>
      <c r="BG23" s="223"/>
      <c r="BH23" s="223"/>
      <c r="BI23" s="223"/>
      <c r="BJ23" s="223"/>
      <c r="BK23" s="223"/>
      <c r="BL23" s="223"/>
      <c r="BM23" s="223"/>
      <c r="BN23" s="223"/>
      <c r="BO23" s="223"/>
      <c r="BP23" s="223"/>
      <c r="BQ23" s="228">
        <v>17</v>
      </c>
      <c r="BR23" s="229"/>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4"/>
    </row>
    <row r="24" spans="1:131" s="225" customFormat="1" ht="26.25" customHeight="1" x14ac:dyDescent="0.2">
      <c r="A24" s="795" t="s">
        <v>400</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2"/>
      <c r="BA24" s="222"/>
      <c r="BB24" s="222"/>
      <c r="BC24" s="222"/>
      <c r="BD24" s="222"/>
      <c r="BE24" s="223"/>
      <c r="BF24" s="223"/>
      <c r="BG24" s="223"/>
      <c r="BH24" s="223"/>
      <c r="BI24" s="223"/>
      <c r="BJ24" s="223"/>
      <c r="BK24" s="223"/>
      <c r="BL24" s="223"/>
      <c r="BM24" s="223"/>
      <c r="BN24" s="223"/>
      <c r="BO24" s="223"/>
      <c r="BP24" s="223"/>
      <c r="BQ24" s="228">
        <v>18</v>
      </c>
      <c r="BR24" s="229"/>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4"/>
    </row>
    <row r="25" spans="1:131" ht="26.25" customHeight="1" thickBot="1" x14ac:dyDescent="0.25">
      <c r="A25" s="712" t="s">
        <v>401</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2"/>
      <c r="BK25" s="222"/>
      <c r="BL25" s="222"/>
      <c r="BM25" s="222"/>
      <c r="BN25" s="222"/>
      <c r="BO25" s="231"/>
      <c r="BP25" s="231"/>
      <c r="BQ25" s="228">
        <v>19</v>
      </c>
      <c r="BR25" s="229"/>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0"/>
    </row>
    <row r="26" spans="1:131" ht="26.25" customHeight="1" x14ac:dyDescent="0.2">
      <c r="A26" s="714" t="s">
        <v>373</v>
      </c>
      <c r="B26" s="715"/>
      <c r="C26" s="715"/>
      <c r="D26" s="715"/>
      <c r="E26" s="715"/>
      <c r="F26" s="715"/>
      <c r="G26" s="715"/>
      <c r="H26" s="715"/>
      <c r="I26" s="715"/>
      <c r="J26" s="715"/>
      <c r="K26" s="715"/>
      <c r="L26" s="715"/>
      <c r="M26" s="715"/>
      <c r="N26" s="715"/>
      <c r="O26" s="715"/>
      <c r="P26" s="716"/>
      <c r="Q26" s="720" t="s">
        <v>402</v>
      </c>
      <c r="R26" s="721"/>
      <c r="S26" s="721"/>
      <c r="T26" s="721"/>
      <c r="U26" s="722"/>
      <c r="V26" s="720" t="s">
        <v>403</v>
      </c>
      <c r="W26" s="721"/>
      <c r="X26" s="721"/>
      <c r="Y26" s="721"/>
      <c r="Z26" s="722"/>
      <c r="AA26" s="720" t="s">
        <v>404</v>
      </c>
      <c r="AB26" s="721"/>
      <c r="AC26" s="721"/>
      <c r="AD26" s="721"/>
      <c r="AE26" s="721"/>
      <c r="AF26" s="801" t="s">
        <v>405</v>
      </c>
      <c r="AG26" s="802"/>
      <c r="AH26" s="802"/>
      <c r="AI26" s="802"/>
      <c r="AJ26" s="803"/>
      <c r="AK26" s="721" t="s">
        <v>406</v>
      </c>
      <c r="AL26" s="721"/>
      <c r="AM26" s="721"/>
      <c r="AN26" s="721"/>
      <c r="AO26" s="722"/>
      <c r="AP26" s="720" t="s">
        <v>407</v>
      </c>
      <c r="AQ26" s="721"/>
      <c r="AR26" s="721"/>
      <c r="AS26" s="721"/>
      <c r="AT26" s="722"/>
      <c r="AU26" s="720" t="s">
        <v>408</v>
      </c>
      <c r="AV26" s="721"/>
      <c r="AW26" s="721"/>
      <c r="AX26" s="721"/>
      <c r="AY26" s="722"/>
      <c r="AZ26" s="720" t="s">
        <v>409</v>
      </c>
      <c r="BA26" s="721"/>
      <c r="BB26" s="721"/>
      <c r="BC26" s="721"/>
      <c r="BD26" s="722"/>
      <c r="BE26" s="720" t="s">
        <v>380</v>
      </c>
      <c r="BF26" s="721"/>
      <c r="BG26" s="721"/>
      <c r="BH26" s="721"/>
      <c r="BI26" s="727"/>
      <c r="BJ26" s="222"/>
      <c r="BK26" s="222"/>
      <c r="BL26" s="222"/>
      <c r="BM26" s="222"/>
      <c r="BN26" s="222"/>
      <c r="BO26" s="231"/>
      <c r="BP26" s="231"/>
      <c r="BQ26" s="228">
        <v>20</v>
      </c>
      <c r="BR26" s="229"/>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0"/>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2"/>
      <c r="BK27" s="222"/>
      <c r="BL27" s="222"/>
      <c r="BM27" s="222"/>
      <c r="BN27" s="222"/>
      <c r="BO27" s="231"/>
      <c r="BP27" s="231"/>
      <c r="BQ27" s="228">
        <v>21</v>
      </c>
      <c r="BR27" s="229"/>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0"/>
    </row>
    <row r="28" spans="1:131" ht="26.25" customHeight="1" thickTop="1" x14ac:dyDescent="0.2">
      <c r="A28" s="232">
        <v>1</v>
      </c>
      <c r="B28" s="736" t="s">
        <v>410</v>
      </c>
      <c r="C28" s="737"/>
      <c r="D28" s="737"/>
      <c r="E28" s="737"/>
      <c r="F28" s="737"/>
      <c r="G28" s="737"/>
      <c r="H28" s="737"/>
      <c r="I28" s="737"/>
      <c r="J28" s="737"/>
      <c r="K28" s="737"/>
      <c r="L28" s="737"/>
      <c r="M28" s="737"/>
      <c r="N28" s="737"/>
      <c r="O28" s="737"/>
      <c r="P28" s="738"/>
      <c r="Q28" s="809">
        <v>4579</v>
      </c>
      <c r="R28" s="810"/>
      <c r="S28" s="810"/>
      <c r="T28" s="810"/>
      <c r="U28" s="810"/>
      <c r="V28" s="810">
        <v>4462</v>
      </c>
      <c r="W28" s="810"/>
      <c r="X28" s="810"/>
      <c r="Y28" s="810"/>
      <c r="Z28" s="810"/>
      <c r="AA28" s="810">
        <v>117</v>
      </c>
      <c r="AB28" s="810"/>
      <c r="AC28" s="810"/>
      <c r="AD28" s="810"/>
      <c r="AE28" s="811"/>
      <c r="AF28" s="812">
        <v>117</v>
      </c>
      <c r="AG28" s="810"/>
      <c r="AH28" s="810"/>
      <c r="AI28" s="810"/>
      <c r="AJ28" s="813"/>
      <c r="AK28" s="814">
        <v>442</v>
      </c>
      <c r="AL28" s="815"/>
      <c r="AM28" s="815"/>
      <c r="AN28" s="815"/>
      <c r="AO28" s="815"/>
      <c r="AP28" s="815" t="s">
        <v>589</v>
      </c>
      <c r="AQ28" s="815"/>
      <c r="AR28" s="815"/>
      <c r="AS28" s="815"/>
      <c r="AT28" s="815"/>
      <c r="AU28" s="815" t="s">
        <v>589</v>
      </c>
      <c r="AV28" s="815"/>
      <c r="AW28" s="815"/>
      <c r="AX28" s="815"/>
      <c r="AY28" s="815"/>
      <c r="AZ28" s="816"/>
      <c r="BA28" s="816"/>
      <c r="BB28" s="816"/>
      <c r="BC28" s="816"/>
      <c r="BD28" s="816"/>
      <c r="BE28" s="807"/>
      <c r="BF28" s="807"/>
      <c r="BG28" s="807"/>
      <c r="BH28" s="807"/>
      <c r="BI28" s="808"/>
      <c r="BJ28" s="222"/>
      <c r="BK28" s="222"/>
      <c r="BL28" s="222"/>
      <c r="BM28" s="222"/>
      <c r="BN28" s="222"/>
      <c r="BO28" s="231"/>
      <c r="BP28" s="231"/>
      <c r="BQ28" s="228">
        <v>22</v>
      </c>
      <c r="BR28" s="229"/>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0"/>
    </row>
    <row r="29" spans="1:131" ht="26.25" customHeight="1" x14ac:dyDescent="0.2">
      <c r="A29" s="232">
        <v>2</v>
      </c>
      <c r="B29" s="767" t="s">
        <v>411</v>
      </c>
      <c r="C29" s="768"/>
      <c r="D29" s="768"/>
      <c r="E29" s="768"/>
      <c r="F29" s="768"/>
      <c r="G29" s="768"/>
      <c r="H29" s="768"/>
      <c r="I29" s="768"/>
      <c r="J29" s="768"/>
      <c r="K29" s="768"/>
      <c r="L29" s="768"/>
      <c r="M29" s="768"/>
      <c r="N29" s="768"/>
      <c r="O29" s="768"/>
      <c r="P29" s="769"/>
      <c r="Q29" s="770">
        <v>4207</v>
      </c>
      <c r="R29" s="771"/>
      <c r="S29" s="771"/>
      <c r="T29" s="771"/>
      <c r="U29" s="771"/>
      <c r="V29" s="771">
        <v>4008</v>
      </c>
      <c r="W29" s="771"/>
      <c r="X29" s="771"/>
      <c r="Y29" s="771"/>
      <c r="Z29" s="771"/>
      <c r="AA29" s="771">
        <v>199</v>
      </c>
      <c r="AB29" s="771"/>
      <c r="AC29" s="771"/>
      <c r="AD29" s="771"/>
      <c r="AE29" s="772"/>
      <c r="AF29" s="773">
        <v>199</v>
      </c>
      <c r="AG29" s="774"/>
      <c r="AH29" s="774"/>
      <c r="AI29" s="774"/>
      <c r="AJ29" s="775"/>
      <c r="AK29" s="821">
        <v>739</v>
      </c>
      <c r="AL29" s="817"/>
      <c r="AM29" s="817"/>
      <c r="AN29" s="817"/>
      <c r="AO29" s="817"/>
      <c r="AP29" s="817" t="s">
        <v>589</v>
      </c>
      <c r="AQ29" s="817"/>
      <c r="AR29" s="817"/>
      <c r="AS29" s="817"/>
      <c r="AT29" s="817"/>
      <c r="AU29" s="817" t="s">
        <v>589</v>
      </c>
      <c r="AV29" s="817"/>
      <c r="AW29" s="817"/>
      <c r="AX29" s="817"/>
      <c r="AY29" s="817"/>
      <c r="AZ29" s="818"/>
      <c r="BA29" s="818"/>
      <c r="BB29" s="818"/>
      <c r="BC29" s="818"/>
      <c r="BD29" s="818"/>
      <c r="BE29" s="819"/>
      <c r="BF29" s="819"/>
      <c r="BG29" s="819"/>
      <c r="BH29" s="819"/>
      <c r="BI29" s="820"/>
      <c r="BJ29" s="222"/>
      <c r="BK29" s="222"/>
      <c r="BL29" s="222"/>
      <c r="BM29" s="222"/>
      <c r="BN29" s="222"/>
      <c r="BO29" s="231"/>
      <c r="BP29" s="231"/>
      <c r="BQ29" s="228">
        <v>23</v>
      </c>
      <c r="BR29" s="229"/>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0"/>
    </row>
    <row r="30" spans="1:131" ht="26.25" customHeight="1" x14ac:dyDescent="0.2">
      <c r="A30" s="232">
        <v>3</v>
      </c>
      <c r="B30" s="767" t="s">
        <v>412</v>
      </c>
      <c r="C30" s="768"/>
      <c r="D30" s="768"/>
      <c r="E30" s="768"/>
      <c r="F30" s="768"/>
      <c r="G30" s="768"/>
      <c r="H30" s="768"/>
      <c r="I30" s="768"/>
      <c r="J30" s="768"/>
      <c r="K30" s="768"/>
      <c r="L30" s="768"/>
      <c r="M30" s="768"/>
      <c r="N30" s="768"/>
      <c r="O30" s="768"/>
      <c r="P30" s="769"/>
      <c r="Q30" s="770">
        <v>8</v>
      </c>
      <c r="R30" s="771"/>
      <c r="S30" s="771"/>
      <c r="T30" s="771"/>
      <c r="U30" s="771"/>
      <c r="V30" s="771">
        <v>8</v>
      </c>
      <c r="W30" s="771"/>
      <c r="X30" s="771"/>
      <c r="Y30" s="771"/>
      <c r="Z30" s="771"/>
      <c r="AA30" s="771" t="s">
        <v>589</v>
      </c>
      <c r="AB30" s="771"/>
      <c r="AC30" s="771"/>
      <c r="AD30" s="771"/>
      <c r="AE30" s="772"/>
      <c r="AF30" s="773" t="s">
        <v>147</v>
      </c>
      <c r="AG30" s="774"/>
      <c r="AH30" s="774"/>
      <c r="AI30" s="774"/>
      <c r="AJ30" s="775"/>
      <c r="AK30" s="821">
        <v>7</v>
      </c>
      <c r="AL30" s="817"/>
      <c r="AM30" s="817"/>
      <c r="AN30" s="817"/>
      <c r="AO30" s="817"/>
      <c r="AP30" s="817" t="s">
        <v>589</v>
      </c>
      <c r="AQ30" s="817"/>
      <c r="AR30" s="817"/>
      <c r="AS30" s="817"/>
      <c r="AT30" s="817"/>
      <c r="AU30" s="817" t="s">
        <v>589</v>
      </c>
      <c r="AV30" s="817"/>
      <c r="AW30" s="817"/>
      <c r="AX30" s="817"/>
      <c r="AY30" s="817"/>
      <c r="AZ30" s="818"/>
      <c r="BA30" s="818"/>
      <c r="BB30" s="818"/>
      <c r="BC30" s="818"/>
      <c r="BD30" s="818"/>
      <c r="BE30" s="819"/>
      <c r="BF30" s="819"/>
      <c r="BG30" s="819"/>
      <c r="BH30" s="819"/>
      <c r="BI30" s="820"/>
      <c r="BJ30" s="222"/>
      <c r="BK30" s="222"/>
      <c r="BL30" s="222"/>
      <c r="BM30" s="222"/>
      <c r="BN30" s="222"/>
      <c r="BO30" s="231"/>
      <c r="BP30" s="231"/>
      <c r="BQ30" s="228">
        <v>24</v>
      </c>
      <c r="BR30" s="229"/>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0"/>
    </row>
    <row r="31" spans="1:131" ht="26.25" customHeight="1" x14ac:dyDescent="0.2">
      <c r="A31" s="232">
        <v>4</v>
      </c>
      <c r="B31" s="767" t="s">
        <v>413</v>
      </c>
      <c r="C31" s="768"/>
      <c r="D31" s="768"/>
      <c r="E31" s="768"/>
      <c r="F31" s="768"/>
      <c r="G31" s="768"/>
      <c r="H31" s="768"/>
      <c r="I31" s="768"/>
      <c r="J31" s="768"/>
      <c r="K31" s="768"/>
      <c r="L31" s="768"/>
      <c r="M31" s="768"/>
      <c r="N31" s="768"/>
      <c r="O31" s="768"/>
      <c r="P31" s="769"/>
      <c r="Q31" s="770">
        <v>499</v>
      </c>
      <c r="R31" s="771"/>
      <c r="S31" s="771"/>
      <c r="T31" s="771"/>
      <c r="U31" s="771"/>
      <c r="V31" s="771">
        <v>495</v>
      </c>
      <c r="W31" s="771"/>
      <c r="X31" s="771"/>
      <c r="Y31" s="771"/>
      <c r="Z31" s="771"/>
      <c r="AA31" s="771">
        <v>3</v>
      </c>
      <c r="AB31" s="771"/>
      <c r="AC31" s="771"/>
      <c r="AD31" s="771"/>
      <c r="AE31" s="772"/>
      <c r="AF31" s="773">
        <v>3</v>
      </c>
      <c r="AG31" s="774"/>
      <c r="AH31" s="774"/>
      <c r="AI31" s="774"/>
      <c r="AJ31" s="775"/>
      <c r="AK31" s="821">
        <v>187</v>
      </c>
      <c r="AL31" s="817"/>
      <c r="AM31" s="817"/>
      <c r="AN31" s="817"/>
      <c r="AO31" s="817"/>
      <c r="AP31" s="817" t="s">
        <v>589</v>
      </c>
      <c r="AQ31" s="817"/>
      <c r="AR31" s="817"/>
      <c r="AS31" s="817"/>
      <c r="AT31" s="817"/>
      <c r="AU31" s="817" t="s">
        <v>589</v>
      </c>
      <c r="AV31" s="817"/>
      <c r="AW31" s="817"/>
      <c r="AX31" s="817"/>
      <c r="AY31" s="817"/>
      <c r="AZ31" s="818"/>
      <c r="BA31" s="818"/>
      <c r="BB31" s="818"/>
      <c r="BC31" s="818"/>
      <c r="BD31" s="818"/>
      <c r="BE31" s="819"/>
      <c r="BF31" s="819"/>
      <c r="BG31" s="819"/>
      <c r="BH31" s="819"/>
      <c r="BI31" s="820"/>
      <c r="BJ31" s="222"/>
      <c r="BK31" s="222"/>
      <c r="BL31" s="222"/>
      <c r="BM31" s="222"/>
      <c r="BN31" s="222"/>
      <c r="BO31" s="231"/>
      <c r="BP31" s="231"/>
      <c r="BQ31" s="228">
        <v>25</v>
      </c>
      <c r="BR31" s="229"/>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0"/>
    </row>
    <row r="32" spans="1:131" ht="26.25" customHeight="1" x14ac:dyDescent="0.2">
      <c r="A32" s="232">
        <v>5</v>
      </c>
      <c r="B32" s="767" t="s">
        <v>414</v>
      </c>
      <c r="C32" s="768"/>
      <c r="D32" s="768"/>
      <c r="E32" s="768"/>
      <c r="F32" s="768"/>
      <c r="G32" s="768"/>
      <c r="H32" s="768"/>
      <c r="I32" s="768"/>
      <c r="J32" s="768"/>
      <c r="K32" s="768"/>
      <c r="L32" s="768"/>
      <c r="M32" s="768"/>
      <c r="N32" s="768"/>
      <c r="O32" s="768"/>
      <c r="P32" s="769"/>
      <c r="Q32" s="770">
        <v>521</v>
      </c>
      <c r="R32" s="771"/>
      <c r="S32" s="771"/>
      <c r="T32" s="771"/>
      <c r="U32" s="771"/>
      <c r="V32" s="771">
        <v>479</v>
      </c>
      <c r="W32" s="771"/>
      <c r="X32" s="771"/>
      <c r="Y32" s="771"/>
      <c r="Z32" s="771"/>
      <c r="AA32" s="771">
        <v>42</v>
      </c>
      <c r="AB32" s="771"/>
      <c r="AC32" s="771"/>
      <c r="AD32" s="771"/>
      <c r="AE32" s="772"/>
      <c r="AF32" s="773">
        <v>698</v>
      </c>
      <c r="AG32" s="774"/>
      <c r="AH32" s="774"/>
      <c r="AI32" s="774"/>
      <c r="AJ32" s="775"/>
      <c r="AK32" s="821">
        <v>106</v>
      </c>
      <c r="AL32" s="817"/>
      <c r="AM32" s="817"/>
      <c r="AN32" s="817"/>
      <c r="AO32" s="817"/>
      <c r="AP32" s="817">
        <v>1686</v>
      </c>
      <c r="AQ32" s="817"/>
      <c r="AR32" s="817"/>
      <c r="AS32" s="817"/>
      <c r="AT32" s="817"/>
      <c r="AU32" s="817">
        <v>155</v>
      </c>
      <c r="AV32" s="817"/>
      <c r="AW32" s="817"/>
      <c r="AX32" s="817"/>
      <c r="AY32" s="817"/>
      <c r="AZ32" s="818"/>
      <c r="BA32" s="818"/>
      <c r="BB32" s="818"/>
      <c r="BC32" s="818"/>
      <c r="BD32" s="818"/>
      <c r="BE32" s="819" t="s">
        <v>415</v>
      </c>
      <c r="BF32" s="819"/>
      <c r="BG32" s="819"/>
      <c r="BH32" s="819"/>
      <c r="BI32" s="820"/>
      <c r="BJ32" s="222"/>
      <c r="BK32" s="222"/>
      <c r="BL32" s="222"/>
      <c r="BM32" s="222"/>
      <c r="BN32" s="222"/>
      <c r="BO32" s="231"/>
      <c r="BP32" s="231"/>
      <c r="BQ32" s="228">
        <v>26</v>
      </c>
      <c r="BR32" s="229"/>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0"/>
    </row>
    <row r="33" spans="1:131" ht="26.25" customHeight="1" x14ac:dyDescent="0.2">
      <c r="A33" s="232">
        <v>6</v>
      </c>
      <c r="B33" s="767" t="s">
        <v>416</v>
      </c>
      <c r="C33" s="768"/>
      <c r="D33" s="768"/>
      <c r="E33" s="768"/>
      <c r="F33" s="768"/>
      <c r="G33" s="768"/>
      <c r="H33" s="768"/>
      <c r="I33" s="768"/>
      <c r="J33" s="768"/>
      <c r="K33" s="768"/>
      <c r="L33" s="768"/>
      <c r="M33" s="768"/>
      <c r="N33" s="768"/>
      <c r="O33" s="768"/>
      <c r="P33" s="769"/>
      <c r="Q33" s="770">
        <v>35</v>
      </c>
      <c r="R33" s="771"/>
      <c r="S33" s="771"/>
      <c r="T33" s="771"/>
      <c r="U33" s="771"/>
      <c r="V33" s="771">
        <v>31</v>
      </c>
      <c r="W33" s="771"/>
      <c r="X33" s="771"/>
      <c r="Y33" s="771"/>
      <c r="Z33" s="771"/>
      <c r="AA33" s="771">
        <v>3</v>
      </c>
      <c r="AB33" s="771"/>
      <c r="AC33" s="771"/>
      <c r="AD33" s="771"/>
      <c r="AE33" s="772"/>
      <c r="AF33" s="773">
        <v>26</v>
      </c>
      <c r="AG33" s="774"/>
      <c r="AH33" s="774"/>
      <c r="AI33" s="774"/>
      <c r="AJ33" s="775"/>
      <c r="AK33" s="821">
        <v>51</v>
      </c>
      <c r="AL33" s="817"/>
      <c r="AM33" s="817"/>
      <c r="AN33" s="817"/>
      <c r="AO33" s="817"/>
      <c r="AP33" s="817">
        <v>160</v>
      </c>
      <c r="AQ33" s="817"/>
      <c r="AR33" s="817"/>
      <c r="AS33" s="817"/>
      <c r="AT33" s="817"/>
      <c r="AU33" s="817">
        <v>108</v>
      </c>
      <c r="AV33" s="817"/>
      <c r="AW33" s="817"/>
      <c r="AX33" s="817"/>
      <c r="AY33" s="817"/>
      <c r="AZ33" s="818"/>
      <c r="BA33" s="818"/>
      <c r="BB33" s="818"/>
      <c r="BC33" s="818"/>
      <c r="BD33" s="818"/>
      <c r="BE33" s="819" t="s">
        <v>417</v>
      </c>
      <c r="BF33" s="819"/>
      <c r="BG33" s="819"/>
      <c r="BH33" s="819"/>
      <c r="BI33" s="820"/>
      <c r="BJ33" s="222"/>
      <c r="BK33" s="222"/>
      <c r="BL33" s="222"/>
      <c r="BM33" s="222"/>
      <c r="BN33" s="222"/>
      <c r="BO33" s="231"/>
      <c r="BP33" s="231"/>
      <c r="BQ33" s="228">
        <v>27</v>
      </c>
      <c r="BR33" s="229"/>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0"/>
    </row>
    <row r="34" spans="1:131" ht="26.25" customHeight="1" x14ac:dyDescent="0.2">
      <c r="A34" s="232">
        <v>7</v>
      </c>
      <c r="B34" s="767" t="s">
        <v>418</v>
      </c>
      <c r="C34" s="768"/>
      <c r="D34" s="768"/>
      <c r="E34" s="768"/>
      <c r="F34" s="768"/>
      <c r="G34" s="768"/>
      <c r="H34" s="768"/>
      <c r="I34" s="768"/>
      <c r="J34" s="768"/>
      <c r="K34" s="768"/>
      <c r="L34" s="768"/>
      <c r="M34" s="768"/>
      <c r="N34" s="768"/>
      <c r="O34" s="768"/>
      <c r="P34" s="769"/>
      <c r="Q34" s="770">
        <v>607</v>
      </c>
      <c r="R34" s="771"/>
      <c r="S34" s="771"/>
      <c r="T34" s="771"/>
      <c r="U34" s="771"/>
      <c r="V34" s="771">
        <v>596</v>
      </c>
      <c r="W34" s="771"/>
      <c r="X34" s="771"/>
      <c r="Y34" s="771"/>
      <c r="Z34" s="771"/>
      <c r="AA34" s="771">
        <v>11</v>
      </c>
      <c r="AB34" s="771"/>
      <c r="AC34" s="771"/>
      <c r="AD34" s="771"/>
      <c r="AE34" s="772"/>
      <c r="AF34" s="773">
        <v>103</v>
      </c>
      <c r="AG34" s="774"/>
      <c r="AH34" s="774"/>
      <c r="AI34" s="774"/>
      <c r="AJ34" s="775"/>
      <c r="AK34" s="821">
        <v>369</v>
      </c>
      <c r="AL34" s="817"/>
      <c r="AM34" s="817"/>
      <c r="AN34" s="817"/>
      <c r="AO34" s="817"/>
      <c r="AP34" s="817">
        <v>3482</v>
      </c>
      <c r="AQ34" s="817"/>
      <c r="AR34" s="817"/>
      <c r="AS34" s="817"/>
      <c r="AT34" s="817"/>
      <c r="AU34" s="817">
        <v>2009</v>
      </c>
      <c r="AV34" s="817"/>
      <c r="AW34" s="817"/>
      <c r="AX34" s="817"/>
      <c r="AY34" s="817"/>
      <c r="AZ34" s="818"/>
      <c r="BA34" s="818"/>
      <c r="BB34" s="818"/>
      <c r="BC34" s="818"/>
      <c r="BD34" s="818"/>
      <c r="BE34" s="819" t="s">
        <v>415</v>
      </c>
      <c r="BF34" s="819"/>
      <c r="BG34" s="819"/>
      <c r="BH34" s="819"/>
      <c r="BI34" s="820"/>
      <c r="BJ34" s="222"/>
      <c r="BK34" s="222"/>
      <c r="BL34" s="222"/>
      <c r="BM34" s="222"/>
      <c r="BN34" s="222"/>
      <c r="BO34" s="231"/>
      <c r="BP34" s="231"/>
      <c r="BQ34" s="228">
        <v>28</v>
      </c>
      <c r="BR34" s="229"/>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0"/>
    </row>
    <row r="35" spans="1:131" ht="26.25" customHeight="1" x14ac:dyDescent="0.2">
      <c r="A35" s="232">
        <v>8</v>
      </c>
      <c r="B35" s="767" t="s">
        <v>419</v>
      </c>
      <c r="C35" s="768"/>
      <c r="D35" s="768"/>
      <c r="E35" s="768"/>
      <c r="F35" s="768"/>
      <c r="G35" s="768"/>
      <c r="H35" s="768"/>
      <c r="I35" s="768"/>
      <c r="J35" s="768"/>
      <c r="K35" s="768"/>
      <c r="L35" s="768"/>
      <c r="M35" s="768"/>
      <c r="N35" s="768"/>
      <c r="O35" s="768"/>
      <c r="P35" s="769"/>
      <c r="Q35" s="770">
        <v>117</v>
      </c>
      <c r="R35" s="771"/>
      <c r="S35" s="771"/>
      <c r="T35" s="771"/>
      <c r="U35" s="771"/>
      <c r="V35" s="771">
        <v>114</v>
      </c>
      <c r="W35" s="771"/>
      <c r="X35" s="771"/>
      <c r="Y35" s="771"/>
      <c r="Z35" s="771"/>
      <c r="AA35" s="771">
        <v>3</v>
      </c>
      <c r="AB35" s="771"/>
      <c r="AC35" s="771"/>
      <c r="AD35" s="771"/>
      <c r="AE35" s="772"/>
      <c r="AF35" s="773">
        <v>20</v>
      </c>
      <c r="AG35" s="774"/>
      <c r="AH35" s="774"/>
      <c r="AI35" s="774"/>
      <c r="AJ35" s="775"/>
      <c r="AK35" s="821">
        <v>81</v>
      </c>
      <c r="AL35" s="817"/>
      <c r="AM35" s="817"/>
      <c r="AN35" s="817"/>
      <c r="AO35" s="817"/>
      <c r="AP35" s="817">
        <v>405</v>
      </c>
      <c r="AQ35" s="817"/>
      <c r="AR35" s="817"/>
      <c r="AS35" s="817"/>
      <c r="AT35" s="817"/>
      <c r="AU35" s="817">
        <v>210</v>
      </c>
      <c r="AV35" s="817"/>
      <c r="AW35" s="817"/>
      <c r="AX35" s="817"/>
      <c r="AY35" s="817"/>
      <c r="AZ35" s="818"/>
      <c r="BA35" s="818"/>
      <c r="BB35" s="818"/>
      <c r="BC35" s="818"/>
      <c r="BD35" s="818"/>
      <c r="BE35" s="819" t="s">
        <v>417</v>
      </c>
      <c r="BF35" s="819"/>
      <c r="BG35" s="819"/>
      <c r="BH35" s="819"/>
      <c r="BI35" s="820"/>
      <c r="BJ35" s="222"/>
      <c r="BK35" s="222"/>
      <c r="BL35" s="222"/>
      <c r="BM35" s="222"/>
      <c r="BN35" s="222"/>
      <c r="BO35" s="231"/>
      <c r="BP35" s="231"/>
      <c r="BQ35" s="228">
        <v>29</v>
      </c>
      <c r="BR35" s="229"/>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0"/>
    </row>
    <row r="36" spans="1:131" ht="26.25" customHeight="1" x14ac:dyDescent="0.2">
      <c r="A36" s="232">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2"/>
      <c r="BK36" s="222"/>
      <c r="BL36" s="222"/>
      <c r="BM36" s="222"/>
      <c r="BN36" s="222"/>
      <c r="BO36" s="231"/>
      <c r="BP36" s="231"/>
      <c r="BQ36" s="228">
        <v>30</v>
      </c>
      <c r="BR36" s="229"/>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0"/>
    </row>
    <row r="37" spans="1:131" ht="26.25" customHeight="1" x14ac:dyDescent="0.2">
      <c r="A37" s="232">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2"/>
      <c r="BK37" s="222"/>
      <c r="BL37" s="222"/>
      <c r="BM37" s="222"/>
      <c r="BN37" s="222"/>
      <c r="BO37" s="231"/>
      <c r="BP37" s="231"/>
      <c r="BQ37" s="228">
        <v>31</v>
      </c>
      <c r="BR37" s="229"/>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0"/>
    </row>
    <row r="38" spans="1:131" ht="26.25" customHeight="1" x14ac:dyDescent="0.2">
      <c r="A38" s="232">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2"/>
      <c r="BK38" s="222"/>
      <c r="BL38" s="222"/>
      <c r="BM38" s="222"/>
      <c r="BN38" s="222"/>
      <c r="BO38" s="231"/>
      <c r="BP38" s="231"/>
      <c r="BQ38" s="228">
        <v>32</v>
      </c>
      <c r="BR38" s="229"/>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0"/>
    </row>
    <row r="39" spans="1:131" ht="26.25" customHeight="1" x14ac:dyDescent="0.2">
      <c r="A39" s="232">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2"/>
      <c r="BK39" s="222"/>
      <c r="BL39" s="222"/>
      <c r="BM39" s="222"/>
      <c r="BN39" s="222"/>
      <c r="BO39" s="231"/>
      <c r="BP39" s="231"/>
      <c r="BQ39" s="228">
        <v>33</v>
      </c>
      <c r="BR39" s="229"/>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0"/>
    </row>
    <row r="40" spans="1:131" ht="26.25" customHeight="1" x14ac:dyDescent="0.2">
      <c r="A40" s="228">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2"/>
      <c r="BK40" s="222"/>
      <c r="BL40" s="222"/>
      <c r="BM40" s="222"/>
      <c r="BN40" s="222"/>
      <c r="BO40" s="231"/>
      <c r="BP40" s="231"/>
      <c r="BQ40" s="228">
        <v>34</v>
      </c>
      <c r="BR40" s="229"/>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0"/>
    </row>
    <row r="41" spans="1:131" ht="26.25" customHeight="1" x14ac:dyDescent="0.2">
      <c r="A41" s="228">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2"/>
      <c r="BK41" s="222"/>
      <c r="BL41" s="222"/>
      <c r="BM41" s="222"/>
      <c r="BN41" s="222"/>
      <c r="BO41" s="231"/>
      <c r="BP41" s="231"/>
      <c r="BQ41" s="228">
        <v>35</v>
      </c>
      <c r="BR41" s="229"/>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0"/>
    </row>
    <row r="42" spans="1:131" ht="26.25" customHeight="1" x14ac:dyDescent="0.2">
      <c r="A42" s="228">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2"/>
      <c r="BK42" s="222"/>
      <c r="BL42" s="222"/>
      <c r="BM42" s="222"/>
      <c r="BN42" s="222"/>
      <c r="BO42" s="231"/>
      <c r="BP42" s="231"/>
      <c r="BQ42" s="228">
        <v>36</v>
      </c>
      <c r="BR42" s="229"/>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0"/>
    </row>
    <row r="43" spans="1:131" ht="26.25" customHeight="1" x14ac:dyDescent="0.2">
      <c r="A43" s="228">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2"/>
      <c r="BK43" s="222"/>
      <c r="BL43" s="222"/>
      <c r="BM43" s="222"/>
      <c r="BN43" s="222"/>
      <c r="BO43" s="231"/>
      <c r="BP43" s="231"/>
      <c r="BQ43" s="228">
        <v>37</v>
      </c>
      <c r="BR43" s="229"/>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0"/>
    </row>
    <row r="44" spans="1:131" ht="26.25" customHeight="1" x14ac:dyDescent="0.2">
      <c r="A44" s="228">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2"/>
      <c r="BK44" s="222"/>
      <c r="BL44" s="222"/>
      <c r="BM44" s="222"/>
      <c r="BN44" s="222"/>
      <c r="BO44" s="231"/>
      <c r="BP44" s="231"/>
      <c r="BQ44" s="228">
        <v>38</v>
      </c>
      <c r="BR44" s="229"/>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0"/>
    </row>
    <row r="45" spans="1:131" ht="26.25" customHeight="1" x14ac:dyDescent="0.2">
      <c r="A45" s="228">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2"/>
      <c r="BK45" s="222"/>
      <c r="BL45" s="222"/>
      <c r="BM45" s="222"/>
      <c r="BN45" s="222"/>
      <c r="BO45" s="231"/>
      <c r="BP45" s="231"/>
      <c r="BQ45" s="228">
        <v>39</v>
      </c>
      <c r="BR45" s="229"/>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0"/>
    </row>
    <row r="46" spans="1:131" ht="26.25" customHeight="1" x14ac:dyDescent="0.2">
      <c r="A46" s="228">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2"/>
      <c r="BK46" s="222"/>
      <c r="BL46" s="222"/>
      <c r="BM46" s="222"/>
      <c r="BN46" s="222"/>
      <c r="BO46" s="231"/>
      <c r="BP46" s="231"/>
      <c r="BQ46" s="228">
        <v>40</v>
      </c>
      <c r="BR46" s="229"/>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0"/>
    </row>
    <row r="47" spans="1:131" ht="26.25" customHeight="1" x14ac:dyDescent="0.2">
      <c r="A47" s="228">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2"/>
      <c r="BK47" s="222"/>
      <c r="BL47" s="222"/>
      <c r="BM47" s="222"/>
      <c r="BN47" s="222"/>
      <c r="BO47" s="231"/>
      <c r="BP47" s="231"/>
      <c r="BQ47" s="228">
        <v>41</v>
      </c>
      <c r="BR47" s="229"/>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0"/>
    </row>
    <row r="48" spans="1:131" ht="26.25" customHeight="1" x14ac:dyDescent="0.2">
      <c r="A48" s="228">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2"/>
      <c r="BK48" s="222"/>
      <c r="BL48" s="222"/>
      <c r="BM48" s="222"/>
      <c r="BN48" s="222"/>
      <c r="BO48" s="231"/>
      <c r="BP48" s="231"/>
      <c r="BQ48" s="228">
        <v>42</v>
      </c>
      <c r="BR48" s="229"/>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0"/>
    </row>
    <row r="49" spans="1:131" ht="26.25" customHeight="1" x14ac:dyDescent="0.2">
      <c r="A49" s="228">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2"/>
      <c r="BK49" s="222"/>
      <c r="BL49" s="222"/>
      <c r="BM49" s="222"/>
      <c r="BN49" s="222"/>
      <c r="BO49" s="231"/>
      <c r="BP49" s="231"/>
      <c r="BQ49" s="228">
        <v>43</v>
      </c>
      <c r="BR49" s="229"/>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0"/>
    </row>
    <row r="50" spans="1:131" ht="26.25" customHeight="1" x14ac:dyDescent="0.2">
      <c r="A50" s="228">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2"/>
      <c r="BK50" s="222"/>
      <c r="BL50" s="222"/>
      <c r="BM50" s="222"/>
      <c r="BN50" s="222"/>
      <c r="BO50" s="231"/>
      <c r="BP50" s="231"/>
      <c r="BQ50" s="228">
        <v>44</v>
      </c>
      <c r="BR50" s="229"/>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0"/>
    </row>
    <row r="51" spans="1:131" ht="26.25" customHeight="1" x14ac:dyDescent="0.2">
      <c r="A51" s="228">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2"/>
      <c r="BK51" s="222"/>
      <c r="BL51" s="222"/>
      <c r="BM51" s="222"/>
      <c r="BN51" s="222"/>
      <c r="BO51" s="231"/>
      <c r="BP51" s="231"/>
      <c r="BQ51" s="228">
        <v>45</v>
      </c>
      <c r="BR51" s="229"/>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0"/>
    </row>
    <row r="52" spans="1:131" ht="26.25" customHeight="1" x14ac:dyDescent="0.2">
      <c r="A52" s="228">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2"/>
      <c r="BK52" s="222"/>
      <c r="BL52" s="222"/>
      <c r="BM52" s="222"/>
      <c r="BN52" s="222"/>
      <c r="BO52" s="231"/>
      <c r="BP52" s="231"/>
      <c r="BQ52" s="228">
        <v>46</v>
      </c>
      <c r="BR52" s="229"/>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0"/>
    </row>
    <row r="53" spans="1:131" ht="26.25" customHeight="1" x14ac:dyDescent="0.2">
      <c r="A53" s="228">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2"/>
      <c r="BK53" s="222"/>
      <c r="BL53" s="222"/>
      <c r="BM53" s="222"/>
      <c r="BN53" s="222"/>
      <c r="BO53" s="231"/>
      <c r="BP53" s="231"/>
      <c r="BQ53" s="228">
        <v>47</v>
      </c>
      <c r="BR53" s="229"/>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0"/>
    </row>
    <row r="54" spans="1:131" ht="26.25" customHeight="1" x14ac:dyDescent="0.2">
      <c r="A54" s="228">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2"/>
      <c r="BK54" s="222"/>
      <c r="BL54" s="222"/>
      <c r="BM54" s="222"/>
      <c r="BN54" s="222"/>
      <c r="BO54" s="231"/>
      <c r="BP54" s="231"/>
      <c r="BQ54" s="228">
        <v>48</v>
      </c>
      <c r="BR54" s="229"/>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0"/>
    </row>
    <row r="55" spans="1:131" ht="26.25" customHeight="1" x14ac:dyDescent="0.2">
      <c r="A55" s="228">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2"/>
      <c r="BK55" s="222"/>
      <c r="BL55" s="222"/>
      <c r="BM55" s="222"/>
      <c r="BN55" s="222"/>
      <c r="BO55" s="231"/>
      <c r="BP55" s="231"/>
      <c r="BQ55" s="228">
        <v>49</v>
      </c>
      <c r="BR55" s="229"/>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0"/>
    </row>
    <row r="56" spans="1:131" ht="26.25" customHeight="1" x14ac:dyDescent="0.2">
      <c r="A56" s="228">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2"/>
      <c r="BK56" s="222"/>
      <c r="BL56" s="222"/>
      <c r="BM56" s="222"/>
      <c r="BN56" s="222"/>
      <c r="BO56" s="231"/>
      <c r="BP56" s="231"/>
      <c r="BQ56" s="228">
        <v>50</v>
      </c>
      <c r="BR56" s="229"/>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0"/>
    </row>
    <row r="57" spans="1:131" ht="26.25" customHeight="1" x14ac:dyDescent="0.2">
      <c r="A57" s="228">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2"/>
      <c r="BK57" s="222"/>
      <c r="BL57" s="222"/>
      <c r="BM57" s="222"/>
      <c r="BN57" s="222"/>
      <c r="BO57" s="231"/>
      <c r="BP57" s="231"/>
      <c r="BQ57" s="228">
        <v>51</v>
      </c>
      <c r="BR57" s="229"/>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0"/>
    </row>
    <row r="58" spans="1:131" ht="26.25" customHeight="1" x14ac:dyDescent="0.2">
      <c r="A58" s="228">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2"/>
      <c r="BK58" s="222"/>
      <c r="BL58" s="222"/>
      <c r="BM58" s="222"/>
      <c r="BN58" s="222"/>
      <c r="BO58" s="231"/>
      <c r="BP58" s="231"/>
      <c r="BQ58" s="228">
        <v>52</v>
      </c>
      <c r="BR58" s="229"/>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0"/>
    </row>
    <row r="59" spans="1:131" ht="26.25" customHeight="1" x14ac:dyDescent="0.2">
      <c r="A59" s="228">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2"/>
      <c r="BK59" s="222"/>
      <c r="BL59" s="222"/>
      <c r="BM59" s="222"/>
      <c r="BN59" s="222"/>
      <c r="BO59" s="231"/>
      <c r="BP59" s="231"/>
      <c r="BQ59" s="228">
        <v>53</v>
      </c>
      <c r="BR59" s="229"/>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0"/>
    </row>
    <row r="60" spans="1:131" ht="26.25" customHeight="1" x14ac:dyDescent="0.2">
      <c r="A60" s="228">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2"/>
      <c r="BK60" s="222"/>
      <c r="BL60" s="222"/>
      <c r="BM60" s="222"/>
      <c r="BN60" s="222"/>
      <c r="BO60" s="231"/>
      <c r="BP60" s="231"/>
      <c r="BQ60" s="228">
        <v>54</v>
      </c>
      <c r="BR60" s="229"/>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0"/>
    </row>
    <row r="61" spans="1:131" ht="26.25" customHeight="1" thickBot="1" x14ac:dyDescent="0.25">
      <c r="A61" s="228">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2"/>
      <c r="BK61" s="222"/>
      <c r="BL61" s="222"/>
      <c r="BM61" s="222"/>
      <c r="BN61" s="222"/>
      <c r="BO61" s="231"/>
      <c r="BP61" s="231"/>
      <c r="BQ61" s="228">
        <v>55</v>
      </c>
      <c r="BR61" s="229"/>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0"/>
    </row>
    <row r="62" spans="1:131" ht="26.25" customHeight="1" x14ac:dyDescent="0.2">
      <c r="A62" s="228">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420</v>
      </c>
      <c r="BK62" s="793"/>
      <c r="BL62" s="793"/>
      <c r="BM62" s="793"/>
      <c r="BN62" s="794"/>
      <c r="BO62" s="231"/>
      <c r="BP62" s="231"/>
      <c r="BQ62" s="228">
        <v>56</v>
      </c>
      <c r="BR62" s="229"/>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0"/>
    </row>
    <row r="63" spans="1:131" ht="26.25" customHeight="1" thickBot="1" x14ac:dyDescent="0.25">
      <c r="A63" s="230" t="s">
        <v>397</v>
      </c>
      <c r="B63" s="776" t="s">
        <v>421</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1167</v>
      </c>
      <c r="AG63" s="831"/>
      <c r="AH63" s="831"/>
      <c r="AI63" s="831"/>
      <c r="AJ63" s="832"/>
      <c r="AK63" s="833"/>
      <c r="AL63" s="828"/>
      <c r="AM63" s="828"/>
      <c r="AN63" s="828"/>
      <c r="AO63" s="828"/>
      <c r="AP63" s="831">
        <v>5733</v>
      </c>
      <c r="AQ63" s="831"/>
      <c r="AR63" s="831"/>
      <c r="AS63" s="831"/>
      <c r="AT63" s="831"/>
      <c r="AU63" s="831">
        <v>2482</v>
      </c>
      <c r="AV63" s="831"/>
      <c r="AW63" s="831"/>
      <c r="AX63" s="831"/>
      <c r="AY63" s="831"/>
      <c r="AZ63" s="835"/>
      <c r="BA63" s="835"/>
      <c r="BB63" s="835"/>
      <c r="BC63" s="835"/>
      <c r="BD63" s="835"/>
      <c r="BE63" s="836"/>
      <c r="BF63" s="836"/>
      <c r="BG63" s="836"/>
      <c r="BH63" s="836"/>
      <c r="BI63" s="837"/>
      <c r="BJ63" s="838" t="s">
        <v>147</v>
      </c>
      <c r="BK63" s="839"/>
      <c r="BL63" s="839"/>
      <c r="BM63" s="839"/>
      <c r="BN63" s="840"/>
      <c r="BO63" s="231"/>
      <c r="BP63" s="231"/>
      <c r="BQ63" s="228">
        <v>57</v>
      </c>
      <c r="BR63" s="229"/>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0"/>
    </row>
    <row r="64" spans="1:131" ht="26.25" customHeight="1" x14ac:dyDescent="0.2">
      <c r="A64" s="231"/>
      <c r="B64" s="231"/>
      <c r="C64" s="231"/>
      <c r="D64" s="231"/>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1"/>
      <c r="AY64" s="231"/>
      <c r="AZ64" s="231"/>
      <c r="BA64" s="231"/>
      <c r="BB64" s="231"/>
      <c r="BC64" s="231"/>
      <c r="BD64" s="231"/>
      <c r="BE64" s="231"/>
      <c r="BF64" s="231"/>
      <c r="BG64" s="231"/>
      <c r="BH64" s="231"/>
      <c r="BI64" s="231"/>
      <c r="BJ64" s="231"/>
      <c r="BK64" s="231"/>
      <c r="BL64" s="231"/>
      <c r="BM64" s="231"/>
      <c r="BN64" s="231"/>
      <c r="BO64" s="231"/>
      <c r="BP64" s="231"/>
      <c r="BQ64" s="228">
        <v>58</v>
      </c>
      <c r="BR64" s="229"/>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0"/>
    </row>
    <row r="65" spans="1:131" ht="26.25" customHeight="1" thickBot="1" x14ac:dyDescent="0.25">
      <c r="A65" s="222" t="s">
        <v>422</v>
      </c>
      <c r="B65" s="222"/>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31"/>
      <c r="BF65" s="231"/>
      <c r="BG65" s="231"/>
      <c r="BH65" s="231"/>
      <c r="BI65" s="231"/>
      <c r="BJ65" s="231"/>
      <c r="BK65" s="231"/>
      <c r="BL65" s="231"/>
      <c r="BM65" s="231"/>
      <c r="BN65" s="231"/>
      <c r="BO65" s="231"/>
      <c r="BP65" s="231"/>
      <c r="BQ65" s="228">
        <v>59</v>
      </c>
      <c r="BR65" s="229"/>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0"/>
    </row>
    <row r="66" spans="1:131" ht="26.25" customHeight="1" x14ac:dyDescent="0.2">
      <c r="A66" s="714" t="s">
        <v>423</v>
      </c>
      <c r="B66" s="715"/>
      <c r="C66" s="715"/>
      <c r="D66" s="715"/>
      <c r="E66" s="715"/>
      <c r="F66" s="715"/>
      <c r="G66" s="715"/>
      <c r="H66" s="715"/>
      <c r="I66" s="715"/>
      <c r="J66" s="715"/>
      <c r="K66" s="715"/>
      <c r="L66" s="715"/>
      <c r="M66" s="715"/>
      <c r="N66" s="715"/>
      <c r="O66" s="715"/>
      <c r="P66" s="716"/>
      <c r="Q66" s="720" t="s">
        <v>424</v>
      </c>
      <c r="R66" s="721"/>
      <c r="S66" s="721"/>
      <c r="T66" s="721"/>
      <c r="U66" s="722"/>
      <c r="V66" s="720" t="s">
        <v>425</v>
      </c>
      <c r="W66" s="721"/>
      <c r="X66" s="721"/>
      <c r="Y66" s="721"/>
      <c r="Z66" s="722"/>
      <c r="AA66" s="720" t="s">
        <v>426</v>
      </c>
      <c r="AB66" s="721"/>
      <c r="AC66" s="721"/>
      <c r="AD66" s="721"/>
      <c r="AE66" s="722"/>
      <c r="AF66" s="841" t="s">
        <v>427</v>
      </c>
      <c r="AG66" s="802"/>
      <c r="AH66" s="802"/>
      <c r="AI66" s="802"/>
      <c r="AJ66" s="842"/>
      <c r="AK66" s="720" t="s">
        <v>428</v>
      </c>
      <c r="AL66" s="715"/>
      <c r="AM66" s="715"/>
      <c r="AN66" s="715"/>
      <c r="AO66" s="716"/>
      <c r="AP66" s="720" t="s">
        <v>407</v>
      </c>
      <c r="AQ66" s="721"/>
      <c r="AR66" s="721"/>
      <c r="AS66" s="721"/>
      <c r="AT66" s="722"/>
      <c r="AU66" s="720" t="s">
        <v>429</v>
      </c>
      <c r="AV66" s="721"/>
      <c r="AW66" s="721"/>
      <c r="AX66" s="721"/>
      <c r="AY66" s="722"/>
      <c r="AZ66" s="720" t="s">
        <v>380</v>
      </c>
      <c r="BA66" s="721"/>
      <c r="BB66" s="721"/>
      <c r="BC66" s="721"/>
      <c r="BD66" s="727"/>
      <c r="BE66" s="231"/>
      <c r="BF66" s="231"/>
      <c r="BG66" s="231"/>
      <c r="BH66" s="231"/>
      <c r="BI66" s="231"/>
      <c r="BJ66" s="231"/>
      <c r="BK66" s="231"/>
      <c r="BL66" s="231"/>
      <c r="BM66" s="231"/>
      <c r="BN66" s="231"/>
      <c r="BO66" s="231"/>
      <c r="BP66" s="231"/>
      <c r="BQ66" s="228">
        <v>60</v>
      </c>
      <c r="BR66" s="233"/>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0"/>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1"/>
      <c r="BF67" s="231"/>
      <c r="BG67" s="231"/>
      <c r="BH67" s="231"/>
      <c r="BI67" s="231"/>
      <c r="BJ67" s="231"/>
      <c r="BK67" s="231"/>
      <c r="BL67" s="231"/>
      <c r="BM67" s="231"/>
      <c r="BN67" s="231"/>
      <c r="BO67" s="231"/>
      <c r="BP67" s="231"/>
      <c r="BQ67" s="228">
        <v>61</v>
      </c>
      <c r="BR67" s="233"/>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0"/>
    </row>
    <row r="68" spans="1:131" ht="26.25" customHeight="1" thickTop="1" x14ac:dyDescent="0.2">
      <c r="A68" s="226">
        <v>1</v>
      </c>
      <c r="B68" s="856" t="s">
        <v>590</v>
      </c>
      <c r="C68" s="857"/>
      <c r="D68" s="857"/>
      <c r="E68" s="857"/>
      <c r="F68" s="857"/>
      <c r="G68" s="857"/>
      <c r="H68" s="857"/>
      <c r="I68" s="857"/>
      <c r="J68" s="857"/>
      <c r="K68" s="857"/>
      <c r="L68" s="857"/>
      <c r="M68" s="857"/>
      <c r="N68" s="857"/>
      <c r="O68" s="857"/>
      <c r="P68" s="858"/>
      <c r="Q68" s="859">
        <v>22</v>
      </c>
      <c r="R68" s="853"/>
      <c r="S68" s="853"/>
      <c r="T68" s="853"/>
      <c r="U68" s="853"/>
      <c r="V68" s="853">
        <v>18</v>
      </c>
      <c r="W68" s="853"/>
      <c r="X68" s="853"/>
      <c r="Y68" s="853"/>
      <c r="Z68" s="853"/>
      <c r="AA68" s="853">
        <v>3</v>
      </c>
      <c r="AB68" s="853"/>
      <c r="AC68" s="853"/>
      <c r="AD68" s="853"/>
      <c r="AE68" s="853"/>
      <c r="AF68" s="853">
        <v>3</v>
      </c>
      <c r="AG68" s="853"/>
      <c r="AH68" s="853"/>
      <c r="AI68" s="853"/>
      <c r="AJ68" s="853"/>
      <c r="AK68" s="853" t="s">
        <v>589</v>
      </c>
      <c r="AL68" s="853"/>
      <c r="AM68" s="853"/>
      <c r="AN68" s="853"/>
      <c r="AO68" s="853"/>
      <c r="AP68" s="853" t="s">
        <v>589</v>
      </c>
      <c r="AQ68" s="853"/>
      <c r="AR68" s="853"/>
      <c r="AS68" s="853"/>
      <c r="AT68" s="853"/>
      <c r="AU68" s="853" t="s">
        <v>589</v>
      </c>
      <c r="AV68" s="853"/>
      <c r="AW68" s="853"/>
      <c r="AX68" s="853"/>
      <c r="AY68" s="853"/>
      <c r="AZ68" s="854"/>
      <c r="BA68" s="854"/>
      <c r="BB68" s="854"/>
      <c r="BC68" s="854"/>
      <c r="BD68" s="855"/>
      <c r="BE68" s="231"/>
      <c r="BF68" s="231"/>
      <c r="BG68" s="231"/>
      <c r="BH68" s="231"/>
      <c r="BI68" s="231"/>
      <c r="BJ68" s="231"/>
      <c r="BK68" s="231"/>
      <c r="BL68" s="231"/>
      <c r="BM68" s="231"/>
      <c r="BN68" s="231"/>
      <c r="BO68" s="231"/>
      <c r="BP68" s="231"/>
      <c r="BQ68" s="228">
        <v>62</v>
      </c>
      <c r="BR68" s="233"/>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0"/>
    </row>
    <row r="69" spans="1:131" ht="26.25" customHeight="1" x14ac:dyDescent="0.2">
      <c r="A69" s="228">
        <v>2</v>
      </c>
      <c r="B69" s="860" t="s">
        <v>591</v>
      </c>
      <c r="C69" s="861"/>
      <c r="D69" s="861"/>
      <c r="E69" s="861"/>
      <c r="F69" s="861"/>
      <c r="G69" s="861"/>
      <c r="H69" s="861"/>
      <c r="I69" s="861"/>
      <c r="J69" s="861"/>
      <c r="K69" s="861"/>
      <c r="L69" s="861"/>
      <c r="M69" s="861"/>
      <c r="N69" s="861"/>
      <c r="O69" s="861"/>
      <c r="P69" s="862"/>
      <c r="Q69" s="863">
        <v>112</v>
      </c>
      <c r="R69" s="817"/>
      <c r="S69" s="817"/>
      <c r="T69" s="817"/>
      <c r="U69" s="817"/>
      <c r="V69" s="817">
        <v>107</v>
      </c>
      <c r="W69" s="817"/>
      <c r="X69" s="817"/>
      <c r="Y69" s="817"/>
      <c r="Z69" s="817"/>
      <c r="AA69" s="817">
        <v>5</v>
      </c>
      <c r="AB69" s="817"/>
      <c r="AC69" s="817"/>
      <c r="AD69" s="817"/>
      <c r="AE69" s="817"/>
      <c r="AF69" s="817">
        <v>5</v>
      </c>
      <c r="AG69" s="817"/>
      <c r="AH69" s="817"/>
      <c r="AI69" s="817"/>
      <c r="AJ69" s="817"/>
      <c r="AK69" s="817">
        <v>6</v>
      </c>
      <c r="AL69" s="817"/>
      <c r="AM69" s="817"/>
      <c r="AN69" s="817"/>
      <c r="AO69" s="817"/>
      <c r="AP69" s="817" t="s">
        <v>589</v>
      </c>
      <c r="AQ69" s="817"/>
      <c r="AR69" s="817"/>
      <c r="AS69" s="817"/>
      <c r="AT69" s="817"/>
      <c r="AU69" s="817" t="s">
        <v>589</v>
      </c>
      <c r="AV69" s="817"/>
      <c r="AW69" s="817"/>
      <c r="AX69" s="817"/>
      <c r="AY69" s="817"/>
      <c r="AZ69" s="819"/>
      <c r="BA69" s="819"/>
      <c r="BB69" s="819"/>
      <c r="BC69" s="819"/>
      <c r="BD69" s="820"/>
      <c r="BE69" s="231"/>
      <c r="BF69" s="231"/>
      <c r="BG69" s="231"/>
      <c r="BH69" s="231"/>
      <c r="BI69" s="231"/>
      <c r="BJ69" s="231"/>
      <c r="BK69" s="231"/>
      <c r="BL69" s="231"/>
      <c r="BM69" s="231"/>
      <c r="BN69" s="231"/>
      <c r="BO69" s="231"/>
      <c r="BP69" s="231"/>
      <c r="BQ69" s="228">
        <v>63</v>
      </c>
      <c r="BR69" s="233"/>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0"/>
    </row>
    <row r="70" spans="1:131" ht="26.25" customHeight="1" x14ac:dyDescent="0.2">
      <c r="A70" s="228">
        <v>3</v>
      </c>
      <c r="B70" s="860" t="s">
        <v>592</v>
      </c>
      <c r="C70" s="861"/>
      <c r="D70" s="861"/>
      <c r="E70" s="861"/>
      <c r="F70" s="861"/>
      <c r="G70" s="861"/>
      <c r="H70" s="861"/>
      <c r="I70" s="861"/>
      <c r="J70" s="861"/>
      <c r="K70" s="861"/>
      <c r="L70" s="861"/>
      <c r="M70" s="861"/>
      <c r="N70" s="861"/>
      <c r="O70" s="861"/>
      <c r="P70" s="862"/>
      <c r="Q70" s="863">
        <v>165450</v>
      </c>
      <c r="R70" s="817"/>
      <c r="S70" s="817"/>
      <c r="T70" s="817"/>
      <c r="U70" s="817"/>
      <c r="V70" s="817">
        <v>160836</v>
      </c>
      <c r="W70" s="817"/>
      <c r="X70" s="817"/>
      <c r="Y70" s="817"/>
      <c r="Z70" s="817"/>
      <c r="AA70" s="817">
        <v>4614</v>
      </c>
      <c r="AB70" s="817"/>
      <c r="AC70" s="817"/>
      <c r="AD70" s="817"/>
      <c r="AE70" s="817"/>
      <c r="AF70" s="817">
        <v>4614</v>
      </c>
      <c r="AG70" s="817"/>
      <c r="AH70" s="817"/>
      <c r="AI70" s="817"/>
      <c r="AJ70" s="817"/>
      <c r="AK70" s="817">
        <v>1067</v>
      </c>
      <c r="AL70" s="817"/>
      <c r="AM70" s="817"/>
      <c r="AN70" s="817"/>
      <c r="AO70" s="817"/>
      <c r="AP70" s="817" t="s">
        <v>589</v>
      </c>
      <c r="AQ70" s="817"/>
      <c r="AR70" s="817"/>
      <c r="AS70" s="817"/>
      <c r="AT70" s="817"/>
      <c r="AU70" s="817" t="s">
        <v>589</v>
      </c>
      <c r="AV70" s="817"/>
      <c r="AW70" s="817"/>
      <c r="AX70" s="817"/>
      <c r="AY70" s="817"/>
      <c r="AZ70" s="819"/>
      <c r="BA70" s="819"/>
      <c r="BB70" s="819"/>
      <c r="BC70" s="819"/>
      <c r="BD70" s="820"/>
      <c r="BE70" s="231"/>
      <c r="BF70" s="231"/>
      <c r="BG70" s="231"/>
      <c r="BH70" s="231"/>
      <c r="BI70" s="231"/>
      <c r="BJ70" s="231"/>
      <c r="BK70" s="231"/>
      <c r="BL70" s="231"/>
      <c r="BM70" s="231"/>
      <c r="BN70" s="231"/>
      <c r="BO70" s="231"/>
      <c r="BP70" s="231"/>
      <c r="BQ70" s="228">
        <v>64</v>
      </c>
      <c r="BR70" s="233"/>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0"/>
    </row>
    <row r="71" spans="1:131" ht="26.25" customHeight="1" x14ac:dyDescent="0.2">
      <c r="A71" s="228">
        <v>4</v>
      </c>
      <c r="B71" s="860" t="s">
        <v>593</v>
      </c>
      <c r="C71" s="861"/>
      <c r="D71" s="861"/>
      <c r="E71" s="861"/>
      <c r="F71" s="861"/>
      <c r="G71" s="861"/>
      <c r="H71" s="861"/>
      <c r="I71" s="861"/>
      <c r="J71" s="861"/>
      <c r="K71" s="861"/>
      <c r="L71" s="861"/>
      <c r="M71" s="861"/>
      <c r="N71" s="861"/>
      <c r="O71" s="861"/>
      <c r="P71" s="862"/>
      <c r="Q71" s="863">
        <v>1076</v>
      </c>
      <c r="R71" s="817"/>
      <c r="S71" s="817"/>
      <c r="T71" s="817"/>
      <c r="U71" s="817"/>
      <c r="V71" s="817">
        <v>975</v>
      </c>
      <c r="W71" s="817"/>
      <c r="X71" s="817"/>
      <c r="Y71" s="817"/>
      <c r="Z71" s="817"/>
      <c r="AA71" s="817">
        <v>101</v>
      </c>
      <c r="AB71" s="817"/>
      <c r="AC71" s="817"/>
      <c r="AD71" s="817"/>
      <c r="AE71" s="817"/>
      <c r="AF71" s="817">
        <v>101</v>
      </c>
      <c r="AG71" s="817"/>
      <c r="AH71" s="817"/>
      <c r="AI71" s="817"/>
      <c r="AJ71" s="817"/>
      <c r="AK71" s="817">
        <v>8</v>
      </c>
      <c r="AL71" s="817"/>
      <c r="AM71" s="817"/>
      <c r="AN71" s="817"/>
      <c r="AO71" s="817"/>
      <c r="AP71" s="817">
        <v>145</v>
      </c>
      <c r="AQ71" s="817"/>
      <c r="AR71" s="817"/>
      <c r="AS71" s="817"/>
      <c r="AT71" s="817"/>
      <c r="AU71" s="817">
        <v>40</v>
      </c>
      <c r="AV71" s="817"/>
      <c r="AW71" s="817"/>
      <c r="AX71" s="817"/>
      <c r="AY71" s="817"/>
      <c r="AZ71" s="819"/>
      <c r="BA71" s="819"/>
      <c r="BB71" s="819"/>
      <c r="BC71" s="819"/>
      <c r="BD71" s="820"/>
      <c r="BE71" s="231"/>
      <c r="BF71" s="231"/>
      <c r="BG71" s="231"/>
      <c r="BH71" s="231"/>
      <c r="BI71" s="231"/>
      <c r="BJ71" s="231"/>
      <c r="BK71" s="231"/>
      <c r="BL71" s="231"/>
      <c r="BM71" s="231"/>
      <c r="BN71" s="231"/>
      <c r="BO71" s="231"/>
      <c r="BP71" s="231"/>
      <c r="BQ71" s="228">
        <v>65</v>
      </c>
      <c r="BR71" s="233"/>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0"/>
    </row>
    <row r="72" spans="1:131" ht="26.25" customHeight="1" x14ac:dyDescent="0.2">
      <c r="A72" s="228">
        <v>5</v>
      </c>
      <c r="B72" s="860" t="s">
        <v>594</v>
      </c>
      <c r="C72" s="861"/>
      <c r="D72" s="861"/>
      <c r="E72" s="861"/>
      <c r="F72" s="861"/>
      <c r="G72" s="861"/>
      <c r="H72" s="861"/>
      <c r="I72" s="861"/>
      <c r="J72" s="861"/>
      <c r="K72" s="861"/>
      <c r="L72" s="861"/>
      <c r="M72" s="861"/>
      <c r="N72" s="861"/>
      <c r="O72" s="861"/>
      <c r="P72" s="862"/>
      <c r="Q72" s="863">
        <v>309</v>
      </c>
      <c r="R72" s="817"/>
      <c r="S72" s="817"/>
      <c r="T72" s="817"/>
      <c r="U72" s="817"/>
      <c r="V72" s="817">
        <v>303</v>
      </c>
      <c r="W72" s="817"/>
      <c r="X72" s="817"/>
      <c r="Y72" s="817"/>
      <c r="Z72" s="817"/>
      <c r="AA72" s="817">
        <v>7</v>
      </c>
      <c r="AB72" s="817"/>
      <c r="AC72" s="817"/>
      <c r="AD72" s="817"/>
      <c r="AE72" s="817"/>
      <c r="AF72" s="817">
        <v>487</v>
      </c>
      <c r="AG72" s="817"/>
      <c r="AH72" s="817"/>
      <c r="AI72" s="817"/>
      <c r="AJ72" s="817"/>
      <c r="AK72" s="817">
        <v>16</v>
      </c>
      <c r="AL72" s="817"/>
      <c r="AM72" s="817"/>
      <c r="AN72" s="817"/>
      <c r="AO72" s="817"/>
      <c r="AP72" s="817">
        <v>333</v>
      </c>
      <c r="AQ72" s="817"/>
      <c r="AR72" s="817"/>
      <c r="AS72" s="817"/>
      <c r="AT72" s="817"/>
      <c r="AU72" s="817">
        <v>13</v>
      </c>
      <c r="AV72" s="817"/>
      <c r="AW72" s="817"/>
      <c r="AX72" s="817"/>
      <c r="AY72" s="817"/>
      <c r="AZ72" s="819"/>
      <c r="BA72" s="819"/>
      <c r="BB72" s="819"/>
      <c r="BC72" s="819"/>
      <c r="BD72" s="820"/>
      <c r="BE72" s="231"/>
      <c r="BF72" s="231"/>
      <c r="BG72" s="231"/>
      <c r="BH72" s="231"/>
      <c r="BI72" s="231"/>
      <c r="BJ72" s="231"/>
      <c r="BK72" s="231"/>
      <c r="BL72" s="231"/>
      <c r="BM72" s="231"/>
      <c r="BN72" s="231"/>
      <c r="BO72" s="231"/>
      <c r="BP72" s="231"/>
      <c r="BQ72" s="228">
        <v>66</v>
      </c>
      <c r="BR72" s="233"/>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0"/>
    </row>
    <row r="73" spans="1:131" ht="26.25" customHeight="1" x14ac:dyDescent="0.2">
      <c r="A73" s="228">
        <v>6</v>
      </c>
      <c r="B73" s="860"/>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1"/>
      <c r="BF73" s="231"/>
      <c r="BG73" s="231"/>
      <c r="BH73" s="231"/>
      <c r="BI73" s="231"/>
      <c r="BJ73" s="231"/>
      <c r="BK73" s="231"/>
      <c r="BL73" s="231"/>
      <c r="BM73" s="231"/>
      <c r="BN73" s="231"/>
      <c r="BO73" s="231"/>
      <c r="BP73" s="231"/>
      <c r="BQ73" s="228">
        <v>67</v>
      </c>
      <c r="BR73" s="233"/>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0"/>
    </row>
    <row r="74" spans="1:131" ht="26.25" customHeight="1" x14ac:dyDescent="0.2">
      <c r="A74" s="228">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1"/>
      <c r="BF74" s="231"/>
      <c r="BG74" s="231"/>
      <c r="BH74" s="231"/>
      <c r="BI74" s="231"/>
      <c r="BJ74" s="231"/>
      <c r="BK74" s="231"/>
      <c r="BL74" s="231"/>
      <c r="BM74" s="231"/>
      <c r="BN74" s="231"/>
      <c r="BO74" s="231"/>
      <c r="BP74" s="231"/>
      <c r="BQ74" s="228">
        <v>68</v>
      </c>
      <c r="BR74" s="233"/>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0"/>
    </row>
    <row r="75" spans="1:131" ht="26.25" customHeight="1" x14ac:dyDescent="0.2">
      <c r="A75" s="228">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1"/>
      <c r="BF75" s="231"/>
      <c r="BG75" s="231"/>
      <c r="BH75" s="231"/>
      <c r="BI75" s="231"/>
      <c r="BJ75" s="231"/>
      <c r="BK75" s="231"/>
      <c r="BL75" s="231"/>
      <c r="BM75" s="231"/>
      <c r="BN75" s="231"/>
      <c r="BO75" s="231"/>
      <c r="BP75" s="231"/>
      <c r="BQ75" s="228">
        <v>69</v>
      </c>
      <c r="BR75" s="233"/>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0"/>
    </row>
    <row r="76" spans="1:131" ht="26.25" customHeight="1" x14ac:dyDescent="0.2">
      <c r="A76" s="228">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1"/>
      <c r="BF76" s="231"/>
      <c r="BG76" s="231"/>
      <c r="BH76" s="231"/>
      <c r="BI76" s="231"/>
      <c r="BJ76" s="231"/>
      <c r="BK76" s="231"/>
      <c r="BL76" s="231"/>
      <c r="BM76" s="231"/>
      <c r="BN76" s="231"/>
      <c r="BO76" s="231"/>
      <c r="BP76" s="231"/>
      <c r="BQ76" s="228">
        <v>70</v>
      </c>
      <c r="BR76" s="233"/>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0"/>
    </row>
    <row r="77" spans="1:131" ht="26.25" customHeight="1" x14ac:dyDescent="0.2">
      <c r="A77" s="228">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1"/>
      <c r="BF77" s="231"/>
      <c r="BG77" s="231"/>
      <c r="BH77" s="231"/>
      <c r="BI77" s="231"/>
      <c r="BJ77" s="231"/>
      <c r="BK77" s="231"/>
      <c r="BL77" s="231"/>
      <c r="BM77" s="231"/>
      <c r="BN77" s="231"/>
      <c r="BO77" s="231"/>
      <c r="BP77" s="231"/>
      <c r="BQ77" s="228">
        <v>71</v>
      </c>
      <c r="BR77" s="233"/>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0"/>
    </row>
    <row r="78" spans="1:131" ht="26.25" customHeight="1" x14ac:dyDescent="0.2">
      <c r="A78" s="228">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1"/>
      <c r="BF78" s="231"/>
      <c r="BG78" s="231"/>
      <c r="BH78" s="231"/>
      <c r="BI78" s="231"/>
      <c r="BJ78" s="220"/>
      <c r="BK78" s="220"/>
      <c r="BL78" s="220"/>
      <c r="BM78" s="220"/>
      <c r="BN78" s="220"/>
      <c r="BO78" s="231"/>
      <c r="BP78" s="231"/>
      <c r="BQ78" s="228">
        <v>72</v>
      </c>
      <c r="BR78" s="233"/>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0"/>
    </row>
    <row r="79" spans="1:131" ht="26.25" customHeight="1" x14ac:dyDescent="0.2">
      <c r="A79" s="228">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1"/>
      <c r="BF79" s="231"/>
      <c r="BG79" s="231"/>
      <c r="BH79" s="231"/>
      <c r="BI79" s="231"/>
      <c r="BJ79" s="220"/>
      <c r="BK79" s="220"/>
      <c r="BL79" s="220"/>
      <c r="BM79" s="220"/>
      <c r="BN79" s="220"/>
      <c r="BO79" s="231"/>
      <c r="BP79" s="231"/>
      <c r="BQ79" s="228">
        <v>73</v>
      </c>
      <c r="BR79" s="233"/>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0"/>
    </row>
    <row r="80" spans="1:131" ht="26.25" customHeight="1" x14ac:dyDescent="0.2">
      <c r="A80" s="228">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1"/>
      <c r="BF80" s="231"/>
      <c r="BG80" s="231"/>
      <c r="BH80" s="231"/>
      <c r="BI80" s="231"/>
      <c r="BJ80" s="231"/>
      <c r="BK80" s="231"/>
      <c r="BL80" s="231"/>
      <c r="BM80" s="231"/>
      <c r="BN80" s="231"/>
      <c r="BO80" s="231"/>
      <c r="BP80" s="231"/>
      <c r="BQ80" s="228">
        <v>74</v>
      </c>
      <c r="BR80" s="233"/>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0"/>
    </row>
    <row r="81" spans="1:131" ht="26.25" customHeight="1" x14ac:dyDescent="0.2">
      <c r="A81" s="228">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1"/>
      <c r="BF81" s="231"/>
      <c r="BG81" s="231"/>
      <c r="BH81" s="231"/>
      <c r="BI81" s="231"/>
      <c r="BJ81" s="231"/>
      <c r="BK81" s="231"/>
      <c r="BL81" s="231"/>
      <c r="BM81" s="231"/>
      <c r="BN81" s="231"/>
      <c r="BO81" s="231"/>
      <c r="BP81" s="231"/>
      <c r="BQ81" s="228">
        <v>75</v>
      </c>
      <c r="BR81" s="233"/>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0"/>
    </row>
    <row r="82" spans="1:131" ht="26.25" customHeight="1" x14ac:dyDescent="0.2">
      <c r="A82" s="228">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1"/>
      <c r="BF82" s="231"/>
      <c r="BG82" s="231"/>
      <c r="BH82" s="231"/>
      <c r="BI82" s="231"/>
      <c r="BJ82" s="231"/>
      <c r="BK82" s="231"/>
      <c r="BL82" s="231"/>
      <c r="BM82" s="231"/>
      <c r="BN82" s="231"/>
      <c r="BO82" s="231"/>
      <c r="BP82" s="231"/>
      <c r="BQ82" s="228">
        <v>76</v>
      </c>
      <c r="BR82" s="233"/>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0"/>
    </row>
    <row r="83" spans="1:131" ht="26.25" customHeight="1" x14ac:dyDescent="0.2">
      <c r="A83" s="228">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1"/>
      <c r="BF83" s="231"/>
      <c r="BG83" s="231"/>
      <c r="BH83" s="231"/>
      <c r="BI83" s="231"/>
      <c r="BJ83" s="231"/>
      <c r="BK83" s="231"/>
      <c r="BL83" s="231"/>
      <c r="BM83" s="231"/>
      <c r="BN83" s="231"/>
      <c r="BO83" s="231"/>
      <c r="BP83" s="231"/>
      <c r="BQ83" s="228">
        <v>77</v>
      </c>
      <c r="BR83" s="233"/>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0"/>
    </row>
    <row r="84" spans="1:131" ht="26.25" customHeight="1" x14ac:dyDescent="0.2">
      <c r="A84" s="228">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1"/>
      <c r="BF84" s="231"/>
      <c r="BG84" s="231"/>
      <c r="BH84" s="231"/>
      <c r="BI84" s="231"/>
      <c r="BJ84" s="231"/>
      <c r="BK84" s="231"/>
      <c r="BL84" s="231"/>
      <c r="BM84" s="231"/>
      <c r="BN84" s="231"/>
      <c r="BO84" s="231"/>
      <c r="BP84" s="231"/>
      <c r="BQ84" s="228">
        <v>78</v>
      </c>
      <c r="BR84" s="233"/>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0"/>
    </row>
    <row r="85" spans="1:131" ht="26.25" customHeight="1" x14ac:dyDescent="0.2">
      <c r="A85" s="228">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1"/>
      <c r="BF85" s="231"/>
      <c r="BG85" s="231"/>
      <c r="BH85" s="231"/>
      <c r="BI85" s="231"/>
      <c r="BJ85" s="231"/>
      <c r="BK85" s="231"/>
      <c r="BL85" s="231"/>
      <c r="BM85" s="231"/>
      <c r="BN85" s="231"/>
      <c r="BO85" s="231"/>
      <c r="BP85" s="231"/>
      <c r="BQ85" s="228">
        <v>79</v>
      </c>
      <c r="BR85" s="233"/>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0"/>
    </row>
    <row r="86" spans="1:131" ht="26.25" customHeight="1" x14ac:dyDescent="0.2">
      <c r="A86" s="228">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1"/>
      <c r="BF86" s="231"/>
      <c r="BG86" s="231"/>
      <c r="BH86" s="231"/>
      <c r="BI86" s="231"/>
      <c r="BJ86" s="231"/>
      <c r="BK86" s="231"/>
      <c r="BL86" s="231"/>
      <c r="BM86" s="231"/>
      <c r="BN86" s="231"/>
      <c r="BO86" s="231"/>
      <c r="BP86" s="231"/>
      <c r="BQ86" s="228">
        <v>80</v>
      </c>
      <c r="BR86" s="233"/>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0"/>
    </row>
    <row r="87" spans="1:131" ht="26.25" customHeight="1" x14ac:dyDescent="0.2">
      <c r="A87" s="234">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1"/>
      <c r="BF87" s="231"/>
      <c r="BG87" s="231"/>
      <c r="BH87" s="231"/>
      <c r="BI87" s="231"/>
      <c r="BJ87" s="231"/>
      <c r="BK87" s="231"/>
      <c r="BL87" s="231"/>
      <c r="BM87" s="231"/>
      <c r="BN87" s="231"/>
      <c r="BO87" s="231"/>
      <c r="BP87" s="231"/>
      <c r="BQ87" s="228">
        <v>81</v>
      </c>
      <c r="BR87" s="233"/>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0"/>
    </row>
    <row r="88" spans="1:131" ht="26.25" customHeight="1" thickBot="1" x14ac:dyDescent="0.25">
      <c r="A88" s="230" t="s">
        <v>397</v>
      </c>
      <c r="B88" s="776" t="s">
        <v>430</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5210</v>
      </c>
      <c r="AG88" s="831"/>
      <c r="AH88" s="831"/>
      <c r="AI88" s="831"/>
      <c r="AJ88" s="831"/>
      <c r="AK88" s="828"/>
      <c r="AL88" s="828"/>
      <c r="AM88" s="828"/>
      <c r="AN88" s="828"/>
      <c r="AO88" s="828"/>
      <c r="AP88" s="831">
        <v>478</v>
      </c>
      <c r="AQ88" s="831"/>
      <c r="AR88" s="831"/>
      <c r="AS88" s="831"/>
      <c r="AT88" s="831"/>
      <c r="AU88" s="831">
        <v>53</v>
      </c>
      <c r="AV88" s="831"/>
      <c r="AW88" s="831"/>
      <c r="AX88" s="831"/>
      <c r="AY88" s="831"/>
      <c r="AZ88" s="836"/>
      <c r="BA88" s="836"/>
      <c r="BB88" s="836"/>
      <c r="BC88" s="836"/>
      <c r="BD88" s="837"/>
      <c r="BE88" s="231"/>
      <c r="BF88" s="231"/>
      <c r="BG88" s="231"/>
      <c r="BH88" s="231"/>
      <c r="BI88" s="231"/>
      <c r="BJ88" s="231"/>
      <c r="BK88" s="231"/>
      <c r="BL88" s="231"/>
      <c r="BM88" s="231"/>
      <c r="BN88" s="231"/>
      <c r="BO88" s="231"/>
      <c r="BP88" s="231"/>
      <c r="BQ88" s="228">
        <v>82</v>
      </c>
      <c r="BR88" s="233"/>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0"/>
    </row>
    <row r="89" spans="1:131" ht="26.25" hidden="1" customHeight="1" x14ac:dyDescent="0.2">
      <c r="A89" s="235"/>
      <c r="B89" s="236"/>
      <c r="C89" s="236"/>
      <c r="D89" s="236"/>
      <c r="E89" s="236"/>
      <c r="F89" s="236"/>
      <c r="G89" s="236"/>
      <c r="H89" s="236"/>
      <c r="I89" s="236"/>
      <c r="J89" s="236"/>
      <c r="K89" s="236"/>
      <c r="L89" s="236"/>
      <c r="M89" s="236"/>
      <c r="N89" s="236"/>
      <c r="O89" s="236"/>
      <c r="P89" s="236"/>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237"/>
      <c r="AP89" s="237"/>
      <c r="AQ89" s="237"/>
      <c r="AR89" s="237"/>
      <c r="AS89" s="237"/>
      <c r="AT89" s="237"/>
      <c r="AU89" s="237"/>
      <c r="AV89" s="237"/>
      <c r="AW89" s="237"/>
      <c r="AX89" s="237"/>
      <c r="AY89" s="237"/>
      <c r="AZ89" s="238"/>
      <c r="BA89" s="238"/>
      <c r="BB89" s="238"/>
      <c r="BC89" s="238"/>
      <c r="BD89" s="238"/>
      <c r="BE89" s="231"/>
      <c r="BF89" s="231"/>
      <c r="BG89" s="231"/>
      <c r="BH89" s="231"/>
      <c r="BI89" s="231"/>
      <c r="BJ89" s="231"/>
      <c r="BK89" s="231"/>
      <c r="BL89" s="231"/>
      <c r="BM89" s="231"/>
      <c r="BN89" s="231"/>
      <c r="BO89" s="231"/>
      <c r="BP89" s="231"/>
      <c r="BQ89" s="228">
        <v>83</v>
      </c>
      <c r="BR89" s="233"/>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0"/>
    </row>
    <row r="90" spans="1:131" ht="26.25" hidden="1" customHeight="1" x14ac:dyDescent="0.2">
      <c r="A90" s="235"/>
      <c r="B90" s="236"/>
      <c r="C90" s="236"/>
      <c r="D90" s="236"/>
      <c r="E90" s="236"/>
      <c r="F90" s="236"/>
      <c r="G90" s="236"/>
      <c r="H90" s="236"/>
      <c r="I90" s="236"/>
      <c r="J90" s="236"/>
      <c r="K90" s="236"/>
      <c r="L90" s="236"/>
      <c r="M90" s="236"/>
      <c r="N90" s="236"/>
      <c r="O90" s="236"/>
      <c r="P90" s="236"/>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237"/>
      <c r="AP90" s="237"/>
      <c r="AQ90" s="237"/>
      <c r="AR90" s="237"/>
      <c r="AS90" s="237"/>
      <c r="AT90" s="237"/>
      <c r="AU90" s="237"/>
      <c r="AV90" s="237"/>
      <c r="AW90" s="237"/>
      <c r="AX90" s="237"/>
      <c r="AY90" s="237"/>
      <c r="AZ90" s="238"/>
      <c r="BA90" s="238"/>
      <c r="BB90" s="238"/>
      <c r="BC90" s="238"/>
      <c r="BD90" s="238"/>
      <c r="BE90" s="231"/>
      <c r="BF90" s="231"/>
      <c r="BG90" s="231"/>
      <c r="BH90" s="231"/>
      <c r="BI90" s="231"/>
      <c r="BJ90" s="231"/>
      <c r="BK90" s="231"/>
      <c r="BL90" s="231"/>
      <c r="BM90" s="231"/>
      <c r="BN90" s="231"/>
      <c r="BO90" s="231"/>
      <c r="BP90" s="231"/>
      <c r="BQ90" s="228">
        <v>84</v>
      </c>
      <c r="BR90" s="233"/>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0"/>
    </row>
    <row r="91" spans="1:131" ht="26.25" hidden="1" customHeight="1" x14ac:dyDescent="0.2">
      <c r="A91" s="235"/>
      <c r="B91" s="236"/>
      <c r="C91" s="236"/>
      <c r="D91" s="236"/>
      <c r="E91" s="236"/>
      <c r="F91" s="236"/>
      <c r="G91" s="236"/>
      <c r="H91" s="236"/>
      <c r="I91" s="236"/>
      <c r="J91" s="236"/>
      <c r="K91" s="236"/>
      <c r="L91" s="236"/>
      <c r="M91" s="236"/>
      <c r="N91" s="236"/>
      <c r="O91" s="236"/>
      <c r="P91" s="236"/>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7"/>
      <c r="AY91" s="237"/>
      <c r="AZ91" s="238"/>
      <c r="BA91" s="238"/>
      <c r="BB91" s="238"/>
      <c r="BC91" s="238"/>
      <c r="BD91" s="238"/>
      <c r="BE91" s="231"/>
      <c r="BF91" s="231"/>
      <c r="BG91" s="231"/>
      <c r="BH91" s="231"/>
      <c r="BI91" s="231"/>
      <c r="BJ91" s="231"/>
      <c r="BK91" s="231"/>
      <c r="BL91" s="231"/>
      <c r="BM91" s="231"/>
      <c r="BN91" s="231"/>
      <c r="BO91" s="231"/>
      <c r="BP91" s="231"/>
      <c r="BQ91" s="228">
        <v>85</v>
      </c>
      <c r="BR91" s="233"/>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0"/>
    </row>
    <row r="92" spans="1:131" ht="26.25" hidden="1" customHeight="1" x14ac:dyDescent="0.2">
      <c r="A92" s="235"/>
      <c r="B92" s="236"/>
      <c r="C92" s="236"/>
      <c r="D92" s="236"/>
      <c r="E92" s="236"/>
      <c r="F92" s="236"/>
      <c r="G92" s="236"/>
      <c r="H92" s="236"/>
      <c r="I92" s="236"/>
      <c r="J92" s="236"/>
      <c r="K92" s="236"/>
      <c r="L92" s="236"/>
      <c r="M92" s="236"/>
      <c r="N92" s="236"/>
      <c r="O92" s="236"/>
      <c r="P92" s="236"/>
      <c r="Q92" s="237"/>
      <c r="R92" s="237"/>
      <c r="S92" s="237"/>
      <c r="T92" s="237"/>
      <c r="U92" s="237"/>
      <c r="V92" s="237"/>
      <c r="W92" s="237"/>
      <c r="X92" s="237"/>
      <c r="Y92" s="237"/>
      <c r="Z92" s="237"/>
      <c r="AA92" s="237"/>
      <c r="AB92" s="237"/>
      <c r="AC92" s="237"/>
      <c r="AD92" s="237"/>
      <c r="AE92" s="237"/>
      <c r="AF92" s="237"/>
      <c r="AG92" s="237"/>
      <c r="AH92" s="237"/>
      <c r="AI92" s="237"/>
      <c r="AJ92" s="237"/>
      <c r="AK92" s="237"/>
      <c r="AL92" s="237"/>
      <c r="AM92" s="237"/>
      <c r="AN92" s="237"/>
      <c r="AO92" s="237"/>
      <c r="AP92" s="237"/>
      <c r="AQ92" s="237"/>
      <c r="AR92" s="237"/>
      <c r="AS92" s="237"/>
      <c r="AT92" s="237"/>
      <c r="AU92" s="237"/>
      <c r="AV92" s="237"/>
      <c r="AW92" s="237"/>
      <c r="AX92" s="237"/>
      <c r="AY92" s="237"/>
      <c r="AZ92" s="238"/>
      <c r="BA92" s="238"/>
      <c r="BB92" s="238"/>
      <c r="BC92" s="238"/>
      <c r="BD92" s="238"/>
      <c r="BE92" s="231"/>
      <c r="BF92" s="231"/>
      <c r="BG92" s="231"/>
      <c r="BH92" s="231"/>
      <c r="BI92" s="231"/>
      <c r="BJ92" s="231"/>
      <c r="BK92" s="231"/>
      <c r="BL92" s="231"/>
      <c r="BM92" s="231"/>
      <c r="BN92" s="231"/>
      <c r="BO92" s="231"/>
      <c r="BP92" s="231"/>
      <c r="BQ92" s="228">
        <v>86</v>
      </c>
      <c r="BR92" s="233"/>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0"/>
    </row>
    <row r="93" spans="1:131" ht="26.25" hidden="1" customHeight="1" x14ac:dyDescent="0.2">
      <c r="A93" s="235"/>
      <c r="B93" s="236"/>
      <c r="C93" s="236"/>
      <c r="D93" s="236"/>
      <c r="E93" s="236"/>
      <c r="F93" s="236"/>
      <c r="G93" s="236"/>
      <c r="H93" s="236"/>
      <c r="I93" s="236"/>
      <c r="J93" s="236"/>
      <c r="K93" s="236"/>
      <c r="L93" s="236"/>
      <c r="M93" s="236"/>
      <c r="N93" s="236"/>
      <c r="O93" s="236"/>
      <c r="P93" s="236"/>
      <c r="Q93" s="237"/>
      <c r="R93" s="237"/>
      <c r="S93" s="237"/>
      <c r="T93" s="237"/>
      <c r="U93" s="237"/>
      <c r="V93" s="237"/>
      <c r="W93" s="237"/>
      <c r="X93" s="237"/>
      <c r="Y93" s="237"/>
      <c r="Z93" s="237"/>
      <c r="AA93" s="237"/>
      <c r="AB93" s="237"/>
      <c r="AC93" s="237"/>
      <c r="AD93" s="237"/>
      <c r="AE93" s="237"/>
      <c r="AF93" s="237"/>
      <c r="AG93" s="237"/>
      <c r="AH93" s="237"/>
      <c r="AI93" s="237"/>
      <c r="AJ93" s="237"/>
      <c r="AK93" s="237"/>
      <c r="AL93" s="237"/>
      <c r="AM93" s="237"/>
      <c r="AN93" s="237"/>
      <c r="AO93" s="237"/>
      <c r="AP93" s="237"/>
      <c r="AQ93" s="237"/>
      <c r="AR93" s="237"/>
      <c r="AS93" s="237"/>
      <c r="AT93" s="237"/>
      <c r="AU93" s="237"/>
      <c r="AV93" s="237"/>
      <c r="AW93" s="237"/>
      <c r="AX93" s="237"/>
      <c r="AY93" s="237"/>
      <c r="AZ93" s="238"/>
      <c r="BA93" s="238"/>
      <c r="BB93" s="238"/>
      <c r="BC93" s="238"/>
      <c r="BD93" s="238"/>
      <c r="BE93" s="231"/>
      <c r="BF93" s="231"/>
      <c r="BG93" s="231"/>
      <c r="BH93" s="231"/>
      <c r="BI93" s="231"/>
      <c r="BJ93" s="231"/>
      <c r="BK93" s="231"/>
      <c r="BL93" s="231"/>
      <c r="BM93" s="231"/>
      <c r="BN93" s="231"/>
      <c r="BO93" s="231"/>
      <c r="BP93" s="231"/>
      <c r="BQ93" s="228">
        <v>87</v>
      </c>
      <c r="BR93" s="233"/>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0"/>
    </row>
    <row r="94" spans="1:131" ht="26.25" hidden="1" customHeight="1" x14ac:dyDescent="0.2">
      <c r="A94" s="235"/>
      <c r="B94" s="236"/>
      <c r="C94" s="236"/>
      <c r="D94" s="236"/>
      <c r="E94" s="236"/>
      <c r="F94" s="236"/>
      <c r="G94" s="236"/>
      <c r="H94" s="236"/>
      <c r="I94" s="236"/>
      <c r="J94" s="236"/>
      <c r="K94" s="236"/>
      <c r="L94" s="236"/>
      <c r="M94" s="236"/>
      <c r="N94" s="236"/>
      <c r="O94" s="236"/>
      <c r="P94" s="236"/>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237"/>
      <c r="AP94" s="237"/>
      <c r="AQ94" s="237"/>
      <c r="AR94" s="237"/>
      <c r="AS94" s="237"/>
      <c r="AT94" s="237"/>
      <c r="AU94" s="237"/>
      <c r="AV94" s="237"/>
      <c r="AW94" s="237"/>
      <c r="AX94" s="237"/>
      <c r="AY94" s="237"/>
      <c r="AZ94" s="238"/>
      <c r="BA94" s="238"/>
      <c r="BB94" s="238"/>
      <c r="BC94" s="238"/>
      <c r="BD94" s="238"/>
      <c r="BE94" s="231"/>
      <c r="BF94" s="231"/>
      <c r="BG94" s="231"/>
      <c r="BH94" s="231"/>
      <c r="BI94" s="231"/>
      <c r="BJ94" s="231"/>
      <c r="BK94" s="231"/>
      <c r="BL94" s="231"/>
      <c r="BM94" s="231"/>
      <c r="BN94" s="231"/>
      <c r="BO94" s="231"/>
      <c r="BP94" s="231"/>
      <c r="BQ94" s="228">
        <v>88</v>
      </c>
      <c r="BR94" s="233"/>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0"/>
    </row>
    <row r="95" spans="1:131" ht="26.25" hidden="1" customHeight="1" x14ac:dyDescent="0.2">
      <c r="A95" s="235"/>
      <c r="B95" s="236"/>
      <c r="C95" s="236"/>
      <c r="D95" s="236"/>
      <c r="E95" s="236"/>
      <c r="F95" s="236"/>
      <c r="G95" s="236"/>
      <c r="H95" s="236"/>
      <c r="I95" s="236"/>
      <c r="J95" s="236"/>
      <c r="K95" s="236"/>
      <c r="L95" s="236"/>
      <c r="M95" s="236"/>
      <c r="N95" s="236"/>
      <c r="O95" s="236"/>
      <c r="P95" s="236"/>
      <c r="Q95" s="237"/>
      <c r="R95" s="237"/>
      <c r="S95" s="237"/>
      <c r="T95" s="237"/>
      <c r="U95" s="237"/>
      <c r="V95" s="237"/>
      <c r="W95" s="237"/>
      <c r="X95" s="237"/>
      <c r="Y95" s="237"/>
      <c r="Z95" s="237"/>
      <c r="AA95" s="237"/>
      <c r="AB95" s="237"/>
      <c r="AC95" s="237"/>
      <c r="AD95" s="237"/>
      <c r="AE95" s="237"/>
      <c r="AF95" s="237"/>
      <c r="AG95" s="237"/>
      <c r="AH95" s="237"/>
      <c r="AI95" s="237"/>
      <c r="AJ95" s="237"/>
      <c r="AK95" s="237"/>
      <c r="AL95" s="237"/>
      <c r="AM95" s="237"/>
      <c r="AN95" s="237"/>
      <c r="AO95" s="237"/>
      <c r="AP95" s="237"/>
      <c r="AQ95" s="237"/>
      <c r="AR95" s="237"/>
      <c r="AS95" s="237"/>
      <c r="AT95" s="237"/>
      <c r="AU95" s="237"/>
      <c r="AV95" s="237"/>
      <c r="AW95" s="237"/>
      <c r="AX95" s="237"/>
      <c r="AY95" s="237"/>
      <c r="AZ95" s="238"/>
      <c r="BA95" s="238"/>
      <c r="BB95" s="238"/>
      <c r="BC95" s="238"/>
      <c r="BD95" s="238"/>
      <c r="BE95" s="231"/>
      <c r="BF95" s="231"/>
      <c r="BG95" s="231"/>
      <c r="BH95" s="231"/>
      <c r="BI95" s="231"/>
      <c r="BJ95" s="231"/>
      <c r="BK95" s="231"/>
      <c r="BL95" s="231"/>
      <c r="BM95" s="231"/>
      <c r="BN95" s="231"/>
      <c r="BO95" s="231"/>
      <c r="BP95" s="231"/>
      <c r="BQ95" s="228">
        <v>89</v>
      </c>
      <c r="BR95" s="233"/>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0"/>
    </row>
    <row r="96" spans="1:131" ht="26.25" hidden="1" customHeight="1" x14ac:dyDescent="0.2">
      <c r="A96" s="235"/>
      <c r="B96" s="236"/>
      <c r="C96" s="236"/>
      <c r="D96" s="236"/>
      <c r="E96" s="236"/>
      <c r="F96" s="236"/>
      <c r="G96" s="236"/>
      <c r="H96" s="236"/>
      <c r="I96" s="236"/>
      <c r="J96" s="236"/>
      <c r="K96" s="236"/>
      <c r="L96" s="236"/>
      <c r="M96" s="236"/>
      <c r="N96" s="236"/>
      <c r="O96" s="236"/>
      <c r="P96" s="236"/>
      <c r="Q96" s="237"/>
      <c r="R96" s="237"/>
      <c r="S96" s="237"/>
      <c r="T96" s="237"/>
      <c r="U96" s="237"/>
      <c r="V96" s="237"/>
      <c r="W96" s="237"/>
      <c r="X96" s="237"/>
      <c r="Y96" s="237"/>
      <c r="Z96" s="237"/>
      <c r="AA96" s="237"/>
      <c r="AB96" s="237"/>
      <c r="AC96" s="237"/>
      <c r="AD96" s="237"/>
      <c r="AE96" s="237"/>
      <c r="AF96" s="237"/>
      <c r="AG96" s="237"/>
      <c r="AH96" s="237"/>
      <c r="AI96" s="237"/>
      <c r="AJ96" s="237"/>
      <c r="AK96" s="237"/>
      <c r="AL96" s="237"/>
      <c r="AM96" s="237"/>
      <c r="AN96" s="237"/>
      <c r="AO96" s="237"/>
      <c r="AP96" s="237"/>
      <c r="AQ96" s="237"/>
      <c r="AR96" s="237"/>
      <c r="AS96" s="237"/>
      <c r="AT96" s="237"/>
      <c r="AU96" s="237"/>
      <c r="AV96" s="237"/>
      <c r="AW96" s="237"/>
      <c r="AX96" s="237"/>
      <c r="AY96" s="237"/>
      <c r="AZ96" s="238"/>
      <c r="BA96" s="238"/>
      <c r="BB96" s="238"/>
      <c r="BC96" s="238"/>
      <c r="BD96" s="238"/>
      <c r="BE96" s="231"/>
      <c r="BF96" s="231"/>
      <c r="BG96" s="231"/>
      <c r="BH96" s="231"/>
      <c r="BI96" s="231"/>
      <c r="BJ96" s="231"/>
      <c r="BK96" s="231"/>
      <c r="BL96" s="231"/>
      <c r="BM96" s="231"/>
      <c r="BN96" s="231"/>
      <c r="BO96" s="231"/>
      <c r="BP96" s="231"/>
      <c r="BQ96" s="228">
        <v>90</v>
      </c>
      <c r="BR96" s="233"/>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0"/>
    </row>
    <row r="97" spans="1:131" ht="26.25" hidden="1" customHeight="1" x14ac:dyDescent="0.2">
      <c r="A97" s="235"/>
      <c r="B97" s="236"/>
      <c r="C97" s="236"/>
      <c r="D97" s="236"/>
      <c r="E97" s="236"/>
      <c r="F97" s="236"/>
      <c r="G97" s="236"/>
      <c r="H97" s="236"/>
      <c r="I97" s="236"/>
      <c r="J97" s="236"/>
      <c r="K97" s="236"/>
      <c r="L97" s="236"/>
      <c r="M97" s="236"/>
      <c r="N97" s="236"/>
      <c r="O97" s="236"/>
      <c r="P97" s="236"/>
      <c r="Q97" s="237"/>
      <c r="R97" s="237"/>
      <c r="S97" s="237"/>
      <c r="T97" s="237"/>
      <c r="U97" s="237"/>
      <c r="V97" s="237"/>
      <c r="W97" s="237"/>
      <c r="X97" s="237"/>
      <c r="Y97" s="237"/>
      <c r="Z97" s="237"/>
      <c r="AA97" s="237"/>
      <c r="AB97" s="237"/>
      <c r="AC97" s="237"/>
      <c r="AD97" s="237"/>
      <c r="AE97" s="237"/>
      <c r="AF97" s="237"/>
      <c r="AG97" s="237"/>
      <c r="AH97" s="237"/>
      <c r="AI97" s="237"/>
      <c r="AJ97" s="237"/>
      <c r="AK97" s="237"/>
      <c r="AL97" s="237"/>
      <c r="AM97" s="237"/>
      <c r="AN97" s="237"/>
      <c r="AO97" s="237"/>
      <c r="AP97" s="237"/>
      <c r="AQ97" s="237"/>
      <c r="AR97" s="237"/>
      <c r="AS97" s="237"/>
      <c r="AT97" s="237"/>
      <c r="AU97" s="237"/>
      <c r="AV97" s="237"/>
      <c r="AW97" s="237"/>
      <c r="AX97" s="237"/>
      <c r="AY97" s="237"/>
      <c r="AZ97" s="238"/>
      <c r="BA97" s="238"/>
      <c r="BB97" s="238"/>
      <c r="BC97" s="238"/>
      <c r="BD97" s="238"/>
      <c r="BE97" s="231"/>
      <c r="BF97" s="231"/>
      <c r="BG97" s="231"/>
      <c r="BH97" s="231"/>
      <c r="BI97" s="231"/>
      <c r="BJ97" s="231"/>
      <c r="BK97" s="231"/>
      <c r="BL97" s="231"/>
      <c r="BM97" s="231"/>
      <c r="BN97" s="231"/>
      <c r="BO97" s="231"/>
      <c r="BP97" s="231"/>
      <c r="BQ97" s="228">
        <v>91</v>
      </c>
      <c r="BR97" s="233"/>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0"/>
    </row>
    <row r="98" spans="1:131" ht="26.25" hidden="1" customHeight="1" x14ac:dyDescent="0.2">
      <c r="A98" s="235"/>
      <c r="B98" s="236"/>
      <c r="C98" s="236"/>
      <c r="D98" s="236"/>
      <c r="E98" s="236"/>
      <c r="F98" s="236"/>
      <c r="G98" s="236"/>
      <c r="H98" s="236"/>
      <c r="I98" s="236"/>
      <c r="J98" s="236"/>
      <c r="K98" s="236"/>
      <c r="L98" s="236"/>
      <c r="M98" s="236"/>
      <c r="N98" s="236"/>
      <c r="O98" s="236"/>
      <c r="P98" s="236"/>
      <c r="Q98" s="237"/>
      <c r="R98" s="237"/>
      <c r="S98" s="237"/>
      <c r="T98" s="237"/>
      <c r="U98" s="237"/>
      <c r="V98" s="237"/>
      <c r="W98" s="237"/>
      <c r="X98" s="237"/>
      <c r="Y98" s="237"/>
      <c r="Z98" s="237"/>
      <c r="AA98" s="237"/>
      <c r="AB98" s="237"/>
      <c r="AC98" s="237"/>
      <c r="AD98" s="237"/>
      <c r="AE98" s="237"/>
      <c r="AF98" s="237"/>
      <c r="AG98" s="237"/>
      <c r="AH98" s="237"/>
      <c r="AI98" s="237"/>
      <c r="AJ98" s="237"/>
      <c r="AK98" s="237"/>
      <c r="AL98" s="237"/>
      <c r="AM98" s="237"/>
      <c r="AN98" s="237"/>
      <c r="AO98" s="237"/>
      <c r="AP98" s="237"/>
      <c r="AQ98" s="237"/>
      <c r="AR98" s="237"/>
      <c r="AS98" s="237"/>
      <c r="AT98" s="237"/>
      <c r="AU98" s="237"/>
      <c r="AV98" s="237"/>
      <c r="AW98" s="237"/>
      <c r="AX98" s="237"/>
      <c r="AY98" s="237"/>
      <c r="AZ98" s="238"/>
      <c r="BA98" s="238"/>
      <c r="BB98" s="238"/>
      <c r="BC98" s="238"/>
      <c r="BD98" s="238"/>
      <c r="BE98" s="231"/>
      <c r="BF98" s="231"/>
      <c r="BG98" s="231"/>
      <c r="BH98" s="231"/>
      <c r="BI98" s="231"/>
      <c r="BJ98" s="231"/>
      <c r="BK98" s="231"/>
      <c r="BL98" s="231"/>
      <c r="BM98" s="231"/>
      <c r="BN98" s="231"/>
      <c r="BO98" s="231"/>
      <c r="BP98" s="231"/>
      <c r="BQ98" s="228">
        <v>92</v>
      </c>
      <c r="BR98" s="233"/>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0"/>
    </row>
    <row r="99" spans="1:131" ht="26.25" hidden="1" customHeight="1" x14ac:dyDescent="0.2">
      <c r="A99" s="235"/>
      <c r="B99" s="236"/>
      <c r="C99" s="236"/>
      <c r="D99" s="236"/>
      <c r="E99" s="236"/>
      <c r="F99" s="236"/>
      <c r="G99" s="236"/>
      <c r="H99" s="236"/>
      <c r="I99" s="236"/>
      <c r="J99" s="236"/>
      <c r="K99" s="236"/>
      <c r="L99" s="236"/>
      <c r="M99" s="236"/>
      <c r="N99" s="236"/>
      <c r="O99" s="236"/>
      <c r="P99" s="236"/>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37"/>
      <c r="AP99" s="237"/>
      <c r="AQ99" s="237"/>
      <c r="AR99" s="237"/>
      <c r="AS99" s="237"/>
      <c r="AT99" s="237"/>
      <c r="AU99" s="237"/>
      <c r="AV99" s="237"/>
      <c r="AW99" s="237"/>
      <c r="AX99" s="237"/>
      <c r="AY99" s="237"/>
      <c r="AZ99" s="238"/>
      <c r="BA99" s="238"/>
      <c r="BB99" s="238"/>
      <c r="BC99" s="238"/>
      <c r="BD99" s="238"/>
      <c r="BE99" s="231"/>
      <c r="BF99" s="231"/>
      <c r="BG99" s="231"/>
      <c r="BH99" s="231"/>
      <c r="BI99" s="231"/>
      <c r="BJ99" s="231"/>
      <c r="BK99" s="231"/>
      <c r="BL99" s="231"/>
      <c r="BM99" s="231"/>
      <c r="BN99" s="231"/>
      <c r="BO99" s="231"/>
      <c r="BP99" s="231"/>
      <c r="BQ99" s="228">
        <v>93</v>
      </c>
      <c r="BR99" s="233"/>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0"/>
    </row>
    <row r="100" spans="1:131" ht="26.25" hidden="1" customHeight="1" x14ac:dyDescent="0.2">
      <c r="A100" s="235"/>
      <c r="B100" s="236"/>
      <c r="C100" s="236"/>
      <c r="D100" s="236"/>
      <c r="E100" s="236"/>
      <c r="F100" s="236"/>
      <c r="G100" s="236"/>
      <c r="H100" s="236"/>
      <c r="I100" s="236"/>
      <c r="J100" s="236"/>
      <c r="K100" s="236"/>
      <c r="L100" s="236"/>
      <c r="M100" s="236"/>
      <c r="N100" s="236"/>
      <c r="O100" s="236"/>
      <c r="P100" s="236"/>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237"/>
      <c r="AP100" s="237"/>
      <c r="AQ100" s="237"/>
      <c r="AR100" s="237"/>
      <c r="AS100" s="237"/>
      <c r="AT100" s="237"/>
      <c r="AU100" s="237"/>
      <c r="AV100" s="237"/>
      <c r="AW100" s="237"/>
      <c r="AX100" s="237"/>
      <c r="AY100" s="237"/>
      <c r="AZ100" s="238"/>
      <c r="BA100" s="238"/>
      <c r="BB100" s="238"/>
      <c r="BC100" s="238"/>
      <c r="BD100" s="238"/>
      <c r="BE100" s="231"/>
      <c r="BF100" s="231"/>
      <c r="BG100" s="231"/>
      <c r="BH100" s="231"/>
      <c r="BI100" s="231"/>
      <c r="BJ100" s="231"/>
      <c r="BK100" s="231"/>
      <c r="BL100" s="231"/>
      <c r="BM100" s="231"/>
      <c r="BN100" s="231"/>
      <c r="BO100" s="231"/>
      <c r="BP100" s="231"/>
      <c r="BQ100" s="228">
        <v>94</v>
      </c>
      <c r="BR100" s="233"/>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0"/>
    </row>
    <row r="101" spans="1:131" ht="26.25" hidden="1" customHeight="1" x14ac:dyDescent="0.2">
      <c r="A101" s="235"/>
      <c r="B101" s="236"/>
      <c r="C101" s="236"/>
      <c r="D101" s="236"/>
      <c r="E101" s="236"/>
      <c r="F101" s="236"/>
      <c r="G101" s="236"/>
      <c r="H101" s="236"/>
      <c r="I101" s="236"/>
      <c r="J101" s="236"/>
      <c r="K101" s="236"/>
      <c r="L101" s="236"/>
      <c r="M101" s="236"/>
      <c r="N101" s="236"/>
      <c r="O101" s="236"/>
      <c r="P101" s="236"/>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237"/>
      <c r="AP101" s="237"/>
      <c r="AQ101" s="237"/>
      <c r="AR101" s="237"/>
      <c r="AS101" s="237"/>
      <c r="AT101" s="237"/>
      <c r="AU101" s="237"/>
      <c r="AV101" s="237"/>
      <c r="AW101" s="237"/>
      <c r="AX101" s="237"/>
      <c r="AY101" s="237"/>
      <c r="AZ101" s="238"/>
      <c r="BA101" s="238"/>
      <c r="BB101" s="238"/>
      <c r="BC101" s="238"/>
      <c r="BD101" s="238"/>
      <c r="BE101" s="231"/>
      <c r="BF101" s="231"/>
      <c r="BG101" s="231"/>
      <c r="BH101" s="231"/>
      <c r="BI101" s="231"/>
      <c r="BJ101" s="231"/>
      <c r="BK101" s="231"/>
      <c r="BL101" s="231"/>
      <c r="BM101" s="231"/>
      <c r="BN101" s="231"/>
      <c r="BO101" s="231"/>
      <c r="BP101" s="231"/>
      <c r="BQ101" s="228">
        <v>95</v>
      </c>
      <c r="BR101" s="233"/>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0"/>
    </row>
    <row r="102" spans="1:131" ht="26.25" customHeight="1" thickBot="1" x14ac:dyDescent="0.25">
      <c r="A102" s="235"/>
      <c r="B102" s="236"/>
      <c r="C102" s="236"/>
      <c r="D102" s="236"/>
      <c r="E102" s="236"/>
      <c r="F102" s="236"/>
      <c r="G102" s="236"/>
      <c r="H102" s="236"/>
      <c r="I102" s="236"/>
      <c r="J102" s="236"/>
      <c r="K102" s="236"/>
      <c r="L102" s="236"/>
      <c r="M102" s="236"/>
      <c r="N102" s="236"/>
      <c r="O102" s="236"/>
      <c r="P102" s="236"/>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37"/>
      <c r="AM102" s="237"/>
      <c r="AN102" s="237"/>
      <c r="AO102" s="237"/>
      <c r="AP102" s="237"/>
      <c r="AQ102" s="237"/>
      <c r="AR102" s="237"/>
      <c r="AS102" s="237"/>
      <c r="AT102" s="237"/>
      <c r="AU102" s="237"/>
      <c r="AV102" s="237"/>
      <c r="AW102" s="237"/>
      <c r="AX102" s="237"/>
      <c r="AY102" s="237"/>
      <c r="AZ102" s="238"/>
      <c r="BA102" s="238"/>
      <c r="BB102" s="238"/>
      <c r="BC102" s="238"/>
      <c r="BD102" s="238"/>
      <c r="BE102" s="231"/>
      <c r="BF102" s="231"/>
      <c r="BG102" s="231"/>
      <c r="BH102" s="231"/>
      <c r="BI102" s="231"/>
      <c r="BJ102" s="231"/>
      <c r="BK102" s="231"/>
      <c r="BL102" s="231"/>
      <c r="BM102" s="231"/>
      <c r="BN102" s="231"/>
      <c r="BO102" s="231"/>
      <c r="BP102" s="231"/>
      <c r="BQ102" s="230" t="s">
        <v>397</v>
      </c>
      <c r="BR102" s="776" t="s">
        <v>431</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210</v>
      </c>
      <c r="CS102" s="839"/>
      <c r="CT102" s="839"/>
      <c r="CU102" s="839"/>
      <c r="CV102" s="878"/>
      <c r="CW102" s="877">
        <v>165</v>
      </c>
      <c r="CX102" s="839"/>
      <c r="CY102" s="839"/>
      <c r="CZ102" s="839"/>
      <c r="DA102" s="878"/>
      <c r="DB102" s="877">
        <v>55</v>
      </c>
      <c r="DC102" s="839"/>
      <c r="DD102" s="839"/>
      <c r="DE102" s="839"/>
      <c r="DF102" s="878"/>
      <c r="DG102" s="877" t="s">
        <v>602</v>
      </c>
      <c r="DH102" s="839"/>
      <c r="DI102" s="839"/>
      <c r="DJ102" s="839"/>
      <c r="DK102" s="878"/>
      <c r="DL102" s="877" t="s">
        <v>602</v>
      </c>
      <c r="DM102" s="839"/>
      <c r="DN102" s="839"/>
      <c r="DO102" s="839"/>
      <c r="DP102" s="878"/>
      <c r="DQ102" s="877" t="s">
        <v>602</v>
      </c>
      <c r="DR102" s="839"/>
      <c r="DS102" s="839"/>
      <c r="DT102" s="839"/>
      <c r="DU102" s="878"/>
      <c r="DV102" s="776"/>
      <c r="DW102" s="777"/>
      <c r="DX102" s="777"/>
      <c r="DY102" s="777"/>
      <c r="DZ102" s="901"/>
      <c r="EA102" s="220"/>
    </row>
    <row r="103" spans="1:131" ht="26.25" customHeight="1" x14ac:dyDescent="0.2">
      <c r="A103" s="235"/>
      <c r="B103" s="236"/>
      <c r="C103" s="236"/>
      <c r="D103" s="236"/>
      <c r="E103" s="236"/>
      <c r="F103" s="236"/>
      <c r="G103" s="236"/>
      <c r="H103" s="236"/>
      <c r="I103" s="236"/>
      <c r="J103" s="236"/>
      <c r="K103" s="236"/>
      <c r="L103" s="236"/>
      <c r="M103" s="236"/>
      <c r="N103" s="236"/>
      <c r="O103" s="236"/>
      <c r="P103" s="236"/>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237"/>
      <c r="AP103" s="237"/>
      <c r="AQ103" s="237"/>
      <c r="AR103" s="237"/>
      <c r="AS103" s="237"/>
      <c r="AT103" s="237"/>
      <c r="AU103" s="237"/>
      <c r="AV103" s="237"/>
      <c r="AW103" s="237"/>
      <c r="AX103" s="237"/>
      <c r="AY103" s="237"/>
      <c r="AZ103" s="238"/>
      <c r="BA103" s="238"/>
      <c r="BB103" s="238"/>
      <c r="BC103" s="238"/>
      <c r="BD103" s="238"/>
      <c r="BE103" s="231"/>
      <c r="BF103" s="231"/>
      <c r="BG103" s="231"/>
      <c r="BH103" s="231"/>
      <c r="BI103" s="231"/>
      <c r="BJ103" s="231"/>
      <c r="BK103" s="231"/>
      <c r="BL103" s="231"/>
      <c r="BM103" s="231"/>
      <c r="BN103" s="231"/>
      <c r="BO103" s="231"/>
      <c r="BP103" s="231"/>
      <c r="BQ103" s="902" t="s">
        <v>432</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0"/>
    </row>
    <row r="104" spans="1:131" ht="26.25" customHeight="1" x14ac:dyDescent="0.2">
      <c r="A104" s="235"/>
      <c r="B104" s="236"/>
      <c r="C104" s="236"/>
      <c r="D104" s="236"/>
      <c r="E104" s="236"/>
      <c r="F104" s="236"/>
      <c r="G104" s="236"/>
      <c r="H104" s="236"/>
      <c r="I104" s="236"/>
      <c r="J104" s="236"/>
      <c r="K104" s="236"/>
      <c r="L104" s="236"/>
      <c r="M104" s="236"/>
      <c r="N104" s="236"/>
      <c r="O104" s="236"/>
      <c r="P104" s="236"/>
      <c r="Q104" s="237"/>
      <c r="R104" s="237"/>
      <c r="S104" s="237"/>
      <c r="T104" s="237"/>
      <c r="U104" s="237"/>
      <c r="V104" s="237"/>
      <c r="W104" s="237"/>
      <c r="X104" s="237"/>
      <c r="Y104" s="237"/>
      <c r="Z104" s="237"/>
      <c r="AA104" s="237"/>
      <c r="AB104" s="237"/>
      <c r="AC104" s="237"/>
      <c r="AD104" s="237"/>
      <c r="AE104" s="237"/>
      <c r="AF104" s="237"/>
      <c r="AG104" s="237"/>
      <c r="AH104" s="237"/>
      <c r="AI104" s="237"/>
      <c r="AJ104" s="237"/>
      <c r="AK104" s="237"/>
      <c r="AL104" s="237"/>
      <c r="AM104" s="237"/>
      <c r="AN104" s="237"/>
      <c r="AO104" s="237"/>
      <c r="AP104" s="237"/>
      <c r="AQ104" s="237"/>
      <c r="AR104" s="237"/>
      <c r="AS104" s="237"/>
      <c r="AT104" s="237"/>
      <c r="AU104" s="237"/>
      <c r="AV104" s="237"/>
      <c r="AW104" s="237"/>
      <c r="AX104" s="237"/>
      <c r="AY104" s="237"/>
      <c r="AZ104" s="238"/>
      <c r="BA104" s="238"/>
      <c r="BB104" s="238"/>
      <c r="BC104" s="238"/>
      <c r="BD104" s="238"/>
      <c r="BE104" s="231"/>
      <c r="BF104" s="231"/>
      <c r="BG104" s="231"/>
      <c r="BH104" s="231"/>
      <c r="BI104" s="231"/>
      <c r="BJ104" s="231"/>
      <c r="BK104" s="231"/>
      <c r="BL104" s="231"/>
      <c r="BM104" s="231"/>
      <c r="BN104" s="231"/>
      <c r="BO104" s="231"/>
      <c r="BP104" s="231"/>
      <c r="BQ104" s="903" t="s">
        <v>433</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0"/>
    </row>
    <row r="105" spans="1:131" ht="11.25" customHeight="1" x14ac:dyDescent="0.2">
      <c r="A105" s="231"/>
      <c r="B105" s="231"/>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1"/>
      <c r="AP105" s="231"/>
      <c r="AQ105" s="231"/>
      <c r="AR105" s="231"/>
      <c r="AS105" s="231"/>
      <c r="AT105" s="231"/>
      <c r="AU105" s="231"/>
      <c r="AV105" s="231"/>
      <c r="AW105" s="231"/>
      <c r="AX105" s="231"/>
      <c r="AY105" s="231"/>
      <c r="AZ105" s="231"/>
      <c r="BA105" s="231"/>
      <c r="BB105" s="231"/>
      <c r="BC105" s="231"/>
      <c r="BD105" s="231"/>
      <c r="BE105" s="231"/>
      <c r="BF105" s="231"/>
      <c r="BG105" s="231"/>
      <c r="BH105" s="231"/>
      <c r="BI105" s="231"/>
      <c r="BJ105" s="231"/>
      <c r="BK105" s="231"/>
      <c r="BL105" s="231"/>
      <c r="BM105" s="231"/>
      <c r="BN105" s="231"/>
      <c r="BO105" s="231"/>
      <c r="BP105" s="231"/>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row>
    <row r="106" spans="1:131" ht="11.25" customHeight="1" x14ac:dyDescent="0.2">
      <c r="A106" s="231"/>
      <c r="B106" s="231"/>
      <c r="C106" s="231"/>
      <c r="D106" s="231"/>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31"/>
      <c r="AM106" s="231"/>
      <c r="AN106" s="231"/>
      <c r="AO106" s="231"/>
      <c r="AP106" s="231"/>
      <c r="AQ106" s="231"/>
      <c r="AR106" s="231"/>
      <c r="AS106" s="231"/>
      <c r="AT106" s="231"/>
      <c r="AU106" s="231"/>
      <c r="AV106" s="231"/>
      <c r="AW106" s="231"/>
      <c r="AX106" s="231"/>
      <c r="AY106" s="231"/>
      <c r="AZ106" s="231"/>
      <c r="BA106" s="231"/>
      <c r="BB106" s="231"/>
      <c r="BC106" s="231"/>
      <c r="BD106" s="231"/>
      <c r="BE106" s="231"/>
      <c r="BF106" s="231"/>
      <c r="BG106" s="231"/>
      <c r="BH106" s="231"/>
      <c r="BI106" s="231"/>
      <c r="BJ106" s="231"/>
      <c r="BK106" s="231"/>
      <c r="BL106" s="231"/>
      <c r="BM106" s="231"/>
      <c r="BN106" s="231"/>
      <c r="BO106" s="231"/>
      <c r="BP106" s="231"/>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row>
    <row r="107" spans="1:131" s="220" customFormat="1" ht="26.25" customHeight="1" thickBot="1" x14ac:dyDescent="0.25">
      <c r="A107" s="239" t="s">
        <v>434</v>
      </c>
      <c r="B107" s="240"/>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240"/>
      <c r="AM107" s="240"/>
      <c r="AN107" s="240"/>
      <c r="AO107" s="240"/>
      <c r="AP107" s="240"/>
      <c r="AQ107" s="240"/>
      <c r="AR107" s="240"/>
      <c r="AS107" s="240"/>
      <c r="AT107" s="240"/>
      <c r="AU107" s="239" t="s">
        <v>435</v>
      </c>
      <c r="AV107" s="240"/>
      <c r="AW107" s="240"/>
      <c r="AX107" s="240"/>
      <c r="AY107" s="240"/>
      <c r="AZ107" s="240"/>
      <c r="BA107" s="240"/>
      <c r="BB107" s="240"/>
      <c r="BC107" s="240"/>
      <c r="BD107" s="240"/>
      <c r="BE107" s="240"/>
      <c r="BF107" s="240"/>
      <c r="BG107" s="240"/>
      <c r="BH107" s="240"/>
      <c r="BI107" s="240"/>
      <c r="BJ107" s="240"/>
      <c r="BK107" s="240"/>
      <c r="BL107" s="240"/>
      <c r="BM107" s="240"/>
      <c r="BN107" s="240"/>
      <c r="BO107" s="240"/>
      <c r="BP107" s="240"/>
      <c r="BQ107" s="240"/>
      <c r="BR107" s="240"/>
      <c r="BS107" s="240"/>
      <c r="BT107" s="240"/>
      <c r="BU107" s="240"/>
      <c r="BV107" s="240"/>
      <c r="BW107" s="240"/>
      <c r="BX107" s="240"/>
      <c r="BY107" s="240"/>
      <c r="BZ107" s="240"/>
      <c r="CA107" s="240"/>
      <c r="CB107" s="240"/>
      <c r="CC107" s="240"/>
      <c r="CD107" s="240"/>
      <c r="CE107" s="240"/>
      <c r="CF107" s="240"/>
      <c r="CG107" s="240"/>
      <c r="CH107" s="240"/>
      <c r="CI107" s="240"/>
      <c r="CJ107" s="240"/>
      <c r="CK107" s="240"/>
      <c r="CL107" s="240"/>
      <c r="CM107" s="240"/>
      <c r="CN107" s="240"/>
      <c r="CO107" s="240"/>
      <c r="CP107" s="240"/>
      <c r="CQ107" s="240"/>
      <c r="CR107" s="240"/>
      <c r="CS107" s="240"/>
      <c r="CT107" s="240"/>
      <c r="CU107" s="240"/>
      <c r="CV107" s="240"/>
      <c r="CW107" s="240"/>
      <c r="CX107" s="240"/>
      <c r="CY107" s="240"/>
      <c r="CZ107" s="240"/>
      <c r="DA107" s="240"/>
      <c r="DB107" s="240"/>
      <c r="DC107" s="240"/>
      <c r="DD107" s="240"/>
      <c r="DE107" s="240"/>
      <c r="DF107" s="240"/>
      <c r="DG107" s="240"/>
      <c r="DH107" s="240"/>
      <c r="DI107" s="240"/>
      <c r="DJ107" s="240"/>
      <c r="DK107" s="240"/>
      <c r="DL107" s="240"/>
      <c r="DM107" s="240"/>
      <c r="DN107" s="240"/>
      <c r="DO107" s="240"/>
      <c r="DP107" s="240"/>
      <c r="DQ107" s="240"/>
      <c r="DR107" s="240"/>
      <c r="DS107" s="240"/>
      <c r="DT107" s="240"/>
      <c r="DU107" s="240"/>
      <c r="DV107" s="240"/>
      <c r="DW107" s="240"/>
      <c r="DX107" s="240"/>
      <c r="DY107" s="240"/>
      <c r="DZ107" s="240"/>
    </row>
    <row r="108" spans="1:131" s="220" customFormat="1" ht="26.25" customHeight="1" x14ac:dyDescent="0.2">
      <c r="A108" s="904" t="s">
        <v>436</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437</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0" customFormat="1" ht="26.25" customHeight="1" x14ac:dyDescent="0.2">
      <c r="A109" s="899" t="s">
        <v>438</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439</v>
      </c>
      <c r="AB109" s="880"/>
      <c r="AC109" s="880"/>
      <c r="AD109" s="880"/>
      <c r="AE109" s="881"/>
      <c r="AF109" s="879" t="s">
        <v>440</v>
      </c>
      <c r="AG109" s="880"/>
      <c r="AH109" s="880"/>
      <c r="AI109" s="880"/>
      <c r="AJ109" s="881"/>
      <c r="AK109" s="879" t="s">
        <v>309</v>
      </c>
      <c r="AL109" s="880"/>
      <c r="AM109" s="880"/>
      <c r="AN109" s="880"/>
      <c r="AO109" s="881"/>
      <c r="AP109" s="879" t="s">
        <v>441</v>
      </c>
      <c r="AQ109" s="880"/>
      <c r="AR109" s="880"/>
      <c r="AS109" s="880"/>
      <c r="AT109" s="882"/>
      <c r="AU109" s="899" t="s">
        <v>438</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439</v>
      </c>
      <c r="BR109" s="880"/>
      <c r="BS109" s="880"/>
      <c r="BT109" s="880"/>
      <c r="BU109" s="881"/>
      <c r="BV109" s="879" t="s">
        <v>440</v>
      </c>
      <c r="BW109" s="880"/>
      <c r="BX109" s="880"/>
      <c r="BY109" s="880"/>
      <c r="BZ109" s="881"/>
      <c r="CA109" s="879" t="s">
        <v>309</v>
      </c>
      <c r="CB109" s="880"/>
      <c r="CC109" s="880"/>
      <c r="CD109" s="880"/>
      <c r="CE109" s="881"/>
      <c r="CF109" s="900" t="s">
        <v>441</v>
      </c>
      <c r="CG109" s="900"/>
      <c r="CH109" s="900"/>
      <c r="CI109" s="900"/>
      <c r="CJ109" s="900"/>
      <c r="CK109" s="879" t="s">
        <v>442</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439</v>
      </c>
      <c r="DH109" s="880"/>
      <c r="DI109" s="880"/>
      <c r="DJ109" s="880"/>
      <c r="DK109" s="881"/>
      <c r="DL109" s="879" t="s">
        <v>440</v>
      </c>
      <c r="DM109" s="880"/>
      <c r="DN109" s="880"/>
      <c r="DO109" s="880"/>
      <c r="DP109" s="881"/>
      <c r="DQ109" s="879" t="s">
        <v>309</v>
      </c>
      <c r="DR109" s="880"/>
      <c r="DS109" s="880"/>
      <c r="DT109" s="880"/>
      <c r="DU109" s="881"/>
      <c r="DV109" s="879" t="s">
        <v>441</v>
      </c>
      <c r="DW109" s="880"/>
      <c r="DX109" s="880"/>
      <c r="DY109" s="880"/>
      <c r="DZ109" s="882"/>
    </row>
    <row r="110" spans="1:131" s="220" customFormat="1" ht="26.25" customHeight="1" x14ac:dyDescent="0.2">
      <c r="A110" s="883" t="s">
        <v>443</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917877</v>
      </c>
      <c r="AB110" s="887"/>
      <c r="AC110" s="887"/>
      <c r="AD110" s="887"/>
      <c r="AE110" s="888"/>
      <c r="AF110" s="889">
        <v>942223</v>
      </c>
      <c r="AG110" s="887"/>
      <c r="AH110" s="887"/>
      <c r="AI110" s="887"/>
      <c r="AJ110" s="888"/>
      <c r="AK110" s="889">
        <v>922423</v>
      </c>
      <c r="AL110" s="887"/>
      <c r="AM110" s="887"/>
      <c r="AN110" s="887"/>
      <c r="AO110" s="888"/>
      <c r="AP110" s="890">
        <v>11.2</v>
      </c>
      <c r="AQ110" s="891"/>
      <c r="AR110" s="891"/>
      <c r="AS110" s="891"/>
      <c r="AT110" s="892"/>
      <c r="AU110" s="893" t="s">
        <v>75</v>
      </c>
      <c r="AV110" s="894"/>
      <c r="AW110" s="894"/>
      <c r="AX110" s="894"/>
      <c r="AY110" s="894"/>
      <c r="AZ110" s="916" t="s">
        <v>444</v>
      </c>
      <c r="BA110" s="884"/>
      <c r="BB110" s="884"/>
      <c r="BC110" s="884"/>
      <c r="BD110" s="884"/>
      <c r="BE110" s="884"/>
      <c r="BF110" s="884"/>
      <c r="BG110" s="884"/>
      <c r="BH110" s="884"/>
      <c r="BI110" s="884"/>
      <c r="BJ110" s="884"/>
      <c r="BK110" s="884"/>
      <c r="BL110" s="884"/>
      <c r="BM110" s="884"/>
      <c r="BN110" s="884"/>
      <c r="BO110" s="884"/>
      <c r="BP110" s="885"/>
      <c r="BQ110" s="917">
        <v>11607562</v>
      </c>
      <c r="BR110" s="918"/>
      <c r="BS110" s="918"/>
      <c r="BT110" s="918"/>
      <c r="BU110" s="918"/>
      <c r="BV110" s="918">
        <v>12665079</v>
      </c>
      <c r="BW110" s="918"/>
      <c r="BX110" s="918"/>
      <c r="BY110" s="918"/>
      <c r="BZ110" s="918"/>
      <c r="CA110" s="918">
        <v>12269098</v>
      </c>
      <c r="CB110" s="918"/>
      <c r="CC110" s="918"/>
      <c r="CD110" s="918"/>
      <c r="CE110" s="918"/>
      <c r="CF110" s="931">
        <v>149</v>
      </c>
      <c r="CG110" s="932"/>
      <c r="CH110" s="932"/>
      <c r="CI110" s="932"/>
      <c r="CJ110" s="932"/>
      <c r="CK110" s="933" t="s">
        <v>445</v>
      </c>
      <c r="CL110" s="934"/>
      <c r="CM110" s="916" t="s">
        <v>446</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147</v>
      </c>
      <c r="DH110" s="918"/>
      <c r="DI110" s="918"/>
      <c r="DJ110" s="918"/>
      <c r="DK110" s="918"/>
      <c r="DL110" s="918" t="s">
        <v>147</v>
      </c>
      <c r="DM110" s="918"/>
      <c r="DN110" s="918"/>
      <c r="DO110" s="918"/>
      <c r="DP110" s="918"/>
      <c r="DQ110" s="918" t="s">
        <v>147</v>
      </c>
      <c r="DR110" s="918"/>
      <c r="DS110" s="918"/>
      <c r="DT110" s="918"/>
      <c r="DU110" s="918"/>
      <c r="DV110" s="919" t="s">
        <v>147</v>
      </c>
      <c r="DW110" s="919"/>
      <c r="DX110" s="919"/>
      <c r="DY110" s="919"/>
      <c r="DZ110" s="920"/>
    </row>
    <row r="111" spans="1:131" s="220" customFormat="1" ht="26.25" customHeight="1" x14ac:dyDescent="0.2">
      <c r="A111" s="921" t="s">
        <v>447</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147</v>
      </c>
      <c r="AB111" s="925"/>
      <c r="AC111" s="925"/>
      <c r="AD111" s="925"/>
      <c r="AE111" s="926"/>
      <c r="AF111" s="927" t="s">
        <v>147</v>
      </c>
      <c r="AG111" s="925"/>
      <c r="AH111" s="925"/>
      <c r="AI111" s="925"/>
      <c r="AJ111" s="926"/>
      <c r="AK111" s="927" t="s">
        <v>147</v>
      </c>
      <c r="AL111" s="925"/>
      <c r="AM111" s="925"/>
      <c r="AN111" s="925"/>
      <c r="AO111" s="926"/>
      <c r="AP111" s="928" t="s">
        <v>147</v>
      </c>
      <c r="AQ111" s="929"/>
      <c r="AR111" s="929"/>
      <c r="AS111" s="929"/>
      <c r="AT111" s="930"/>
      <c r="AU111" s="895"/>
      <c r="AV111" s="896"/>
      <c r="AW111" s="896"/>
      <c r="AX111" s="896"/>
      <c r="AY111" s="896"/>
      <c r="AZ111" s="909" t="s">
        <v>448</v>
      </c>
      <c r="BA111" s="910"/>
      <c r="BB111" s="910"/>
      <c r="BC111" s="910"/>
      <c r="BD111" s="910"/>
      <c r="BE111" s="910"/>
      <c r="BF111" s="910"/>
      <c r="BG111" s="910"/>
      <c r="BH111" s="910"/>
      <c r="BI111" s="910"/>
      <c r="BJ111" s="910"/>
      <c r="BK111" s="910"/>
      <c r="BL111" s="910"/>
      <c r="BM111" s="910"/>
      <c r="BN111" s="910"/>
      <c r="BO111" s="910"/>
      <c r="BP111" s="911"/>
      <c r="BQ111" s="912" t="s">
        <v>147</v>
      </c>
      <c r="BR111" s="913"/>
      <c r="BS111" s="913"/>
      <c r="BT111" s="913"/>
      <c r="BU111" s="913"/>
      <c r="BV111" s="913" t="s">
        <v>147</v>
      </c>
      <c r="BW111" s="913"/>
      <c r="BX111" s="913"/>
      <c r="BY111" s="913"/>
      <c r="BZ111" s="913"/>
      <c r="CA111" s="913" t="s">
        <v>147</v>
      </c>
      <c r="CB111" s="913"/>
      <c r="CC111" s="913"/>
      <c r="CD111" s="913"/>
      <c r="CE111" s="913"/>
      <c r="CF111" s="907" t="s">
        <v>147</v>
      </c>
      <c r="CG111" s="908"/>
      <c r="CH111" s="908"/>
      <c r="CI111" s="908"/>
      <c r="CJ111" s="908"/>
      <c r="CK111" s="935"/>
      <c r="CL111" s="936"/>
      <c r="CM111" s="909" t="s">
        <v>449</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147</v>
      </c>
      <c r="DH111" s="913"/>
      <c r="DI111" s="913"/>
      <c r="DJ111" s="913"/>
      <c r="DK111" s="913"/>
      <c r="DL111" s="913" t="s">
        <v>147</v>
      </c>
      <c r="DM111" s="913"/>
      <c r="DN111" s="913"/>
      <c r="DO111" s="913"/>
      <c r="DP111" s="913"/>
      <c r="DQ111" s="913" t="s">
        <v>147</v>
      </c>
      <c r="DR111" s="913"/>
      <c r="DS111" s="913"/>
      <c r="DT111" s="913"/>
      <c r="DU111" s="913"/>
      <c r="DV111" s="914" t="s">
        <v>147</v>
      </c>
      <c r="DW111" s="914"/>
      <c r="DX111" s="914"/>
      <c r="DY111" s="914"/>
      <c r="DZ111" s="915"/>
    </row>
    <row r="112" spans="1:131" s="220" customFormat="1" ht="26.25" customHeight="1" x14ac:dyDescent="0.2">
      <c r="A112" s="939" t="s">
        <v>450</v>
      </c>
      <c r="B112" s="940"/>
      <c r="C112" s="910" t="s">
        <v>451</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452</v>
      </c>
      <c r="AB112" s="946"/>
      <c r="AC112" s="946"/>
      <c r="AD112" s="946"/>
      <c r="AE112" s="947"/>
      <c r="AF112" s="948" t="s">
        <v>452</v>
      </c>
      <c r="AG112" s="946"/>
      <c r="AH112" s="946"/>
      <c r="AI112" s="946"/>
      <c r="AJ112" s="947"/>
      <c r="AK112" s="948" t="s">
        <v>453</v>
      </c>
      <c r="AL112" s="946"/>
      <c r="AM112" s="946"/>
      <c r="AN112" s="946"/>
      <c r="AO112" s="947"/>
      <c r="AP112" s="949" t="s">
        <v>452</v>
      </c>
      <c r="AQ112" s="950"/>
      <c r="AR112" s="950"/>
      <c r="AS112" s="950"/>
      <c r="AT112" s="951"/>
      <c r="AU112" s="895"/>
      <c r="AV112" s="896"/>
      <c r="AW112" s="896"/>
      <c r="AX112" s="896"/>
      <c r="AY112" s="896"/>
      <c r="AZ112" s="909" t="s">
        <v>454</v>
      </c>
      <c r="BA112" s="910"/>
      <c r="BB112" s="910"/>
      <c r="BC112" s="910"/>
      <c r="BD112" s="910"/>
      <c r="BE112" s="910"/>
      <c r="BF112" s="910"/>
      <c r="BG112" s="910"/>
      <c r="BH112" s="910"/>
      <c r="BI112" s="910"/>
      <c r="BJ112" s="910"/>
      <c r="BK112" s="910"/>
      <c r="BL112" s="910"/>
      <c r="BM112" s="910"/>
      <c r="BN112" s="910"/>
      <c r="BO112" s="910"/>
      <c r="BP112" s="911"/>
      <c r="BQ112" s="912">
        <v>3028137</v>
      </c>
      <c r="BR112" s="913"/>
      <c r="BS112" s="913"/>
      <c r="BT112" s="913"/>
      <c r="BU112" s="913"/>
      <c r="BV112" s="913">
        <v>2874221</v>
      </c>
      <c r="BW112" s="913"/>
      <c r="BX112" s="913"/>
      <c r="BY112" s="913"/>
      <c r="BZ112" s="913"/>
      <c r="CA112" s="913">
        <v>2481831</v>
      </c>
      <c r="CB112" s="913"/>
      <c r="CC112" s="913"/>
      <c r="CD112" s="913"/>
      <c r="CE112" s="913"/>
      <c r="CF112" s="907">
        <v>30.1</v>
      </c>
      <c r="CG112" s="908"/>
      <c r="CH112" s="908"/>
      <c r="CI112" s="908"/>
      <c r="CJ112" s="908"/>
      <c r="CK112" s="935"/>
      <c r="CL112" s="936"/>
      <c r="CM112" s="909" t="s">
        <v>455</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453</v>
      </c>
      <c r="DH112" s="913"/>
      <c r="DI112" s="913"/>
      <c r="DJ112" s="913"/>
      <c r="DK112" s="913"/>
      <c r="DL112" s="913" t="s">
        <v>453</v>
      </c>
      <c r="DM112" s="913"/>
      <c r="DN112" s="913"/>
      <c r="DO112" s="913"/>
      <c r="DP112" s="913"/>
      <c r="DQ112" s="913" t="s">
        <v>452</v>
      </c>
      <c r="DR112" s="913"/>
      <c r="DS112" s="913"/>
      <c r="DT112" s="913"/>
      <c r="DU112" s="913"/>
      <c r="DV112" s="914" t="s">
        <v>147</v>
      </c>
      <c r="DW112" s="914"/>
      <c r="DX112" s="914"/>
      <c r="DY112" s="914"/>
      <c r="DZ112" s="915"/>
    </row>
    <row r="113" spans="1:130" s="220" customFormat="1" ht="26.25" customHeight="1" x14ac:dyDescent="0.2">
      <c r="A113" s="941"/>
      <c r="B113" s="942"/>
      <c r="C113" s="910" t="s">
        <v>456</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281472</v>
      </c>
      <c r="AB113" s="925"/>
      <c r="AC113" s="925"/>
      <c r="AD113" s="925"/>
      <c r="AE113" s="926"/>
      <c r="AF113" s="927">
        <v>251314</v>
      </c>
      <c r="AG113" s="925"/>
      <c r="AH113" s="925"/>
      <c r="AI113" s="925"/>
      <c r="AJ113" s="926"/>
      <c r="AK113" s="927">
        <v>257745</v>
      </c>
      <c r="AL113" s="925"/>
      <c r="AM113" s="925"/>
      <c r="AN113" s="925"/>
      <c r="AO113" s="926"/>
      <c r="AP113" s="928">
        <v>3.1</v>
      </c>
      <c r="AQ113" s="929"/>
      <c r="AR113" s="929"/>
      <c r="AS113" s="929"/>
      <c r="AT113" s="930"/>
      <c r="AU113" s="895"/>
      <c r="AV113" s="896"/>
      <c r="AW113" s="896"/>
      <c r="AX113" s="896"/>
      <c r="AY113" s="896"/>
      <c r="AZ113" s="909" t="s">
        <v>457</v>
      </c>
      <c r="BA113" s="910"/>
      <c r="BB113" s="910"/>
      <c r="BC113" s="910"/>
      <c r="BD113" s="910"/>
      <c r="BE113" s="910"/>
      <c r="BF113" s="910"/>
      <c r="BG113" s="910"/>
      <c r="BH113" s="910"/>
      <c r="BI113" s="910"/>
      <c r="BJ113" s="910"/>
      <c r="BK113" s="910"/>
      <c r="BL113" s="910"/>
      <c r="BM113" s="910"/>
      <c r="BN113" s="910"/>
      <c r="BO113" s="910"/>
      <c r="BP113" s="911"/>
      <c r="BQ113" s="912">
        <v>83242</v>
      </c>
      <c r="BR113" s="913"/>
      <c r="BS113" s="913"/>
      <c r="BT113" s="913"/>
      <c r="BU113" s="913"/>
      <c r="BV113" s="913">
        <v>69706</v>
      </c>
      <c r="BW113" s="913"/>
      <c r="BX113" s="913"/>
      <c r="BY113" s="913"/>
      <c r="BZ113" s="913"/>
      <c r="CA113" s="913">
        <v>53197</v>
      </c>
      <c r="CB113" s="913"/>
      <c r="CC113" s="913"/>
      <c r="CD113" s="913"/>
      <c r="CE113" s="913"/>
      <c r="CF113" s="907">
        <v>0.6</v>
      </c>
      <c r="CG113" s="908"/>
      <c r="CH113" s="908"/>
      <c r="CI113" s="908"/>
      <c r="CJ113" s="908"/>
      <c r="CK113" s="935"/>
      <c r="CL113" s="936"/>
      <c r="CM113" s="909" t="s">
        <v>458</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147</v>
      </c>
      <c r="DH113" s="946"/>
      <c r="DI113" s="946"/>
      <c r="DJ113" s="946"/>
      <c r="DK113" s="947"/>
      <c r="DL113" s="948" t="s">
        <v>147</v>
      </c>
      <c r="DM113" s="946"/>
      <c r="DN113" s="946"/>
      <c r="DO113" s="946"/>
      <c r="DP113" s="947"/>
      <c r="DQ113" s="948" t="s">
        <v>453</v>
      </c>
      <c r="DR113" s="946"/>
      <c r="DS113" s="946"/>
      <c r="DT113" s="946"/>
      <c r="DU113" s="947"/>
      <c r="DV113" s="949" t="s">
        <v>452</v>
      </c>
      <c r="DW113" s="950"/>
      <c r="DX113" s="950"/>
      <c r="DY113" s="950"/>
      <c r="DZ113" s="951"/>
    </row>
    <row r="114" spans="1:130" s="220" customFormat="1" ht="26.25" customHeight="1" x14ac:dyDescent="0.2">
      <c r="A114" s="941"/>
      <c r="B114" s="942"/>
      <c r="C114" s="910" t="s">
        <v>459</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16642</v>
      </c>
      <c r="AB114" s="946"/>
      <c r="AC114" s="946"/>
      <c r="AD114" s="946"/>
      <c r="AE114" s="947"/>
      <c r="AF114" s="948">
        <v>15026</v>
      </c>
      <c r="AG114" s="946"/>
      <c r="AH114" s="946"/>
      <c r="AI114" s="946"/>
      <c r="AJ114" s="947"/>
      <c r="AK114" s="948">
        <v>15075</v>
      </c>
      <c r="AL114" s="946"/>
      <c r="AM114" s="946"/>
      <c r="AN114" s="946"/>
      <c r="AO114" s="947"/>
      <c r="AP114" s="949">
        <v>0.2</v>
      </c>
      <c r="AQ114" s="950"/>
      <c r="AR114" s="950"/>
      <c r="AS114" s="950"/>
      <c r="AT114" s="951"/>
      <c r="AU114" s="895"/>
      <c r="AV114" s="896"/>
      <c r="AW114" s="896"/>
      <c r="AX114" s="896"/>
      <c r="AY114" s="896"/>
      <c r="AZ114" s="909" t="s">
        <v>460</v>
      </c>
      <c r="BA114" s="910"/>
      <c r="BB114" s="910"/>
      <c r="BC114" s="910"/>
      <c r="BD114" s="910"/>
      <c r="BE114" s="910"/>
      <c r="BF114" s="910"/>
      <c r="BG114" s="910"/>
      <c r="BH114" s="910"/>
      <c r="BI114" s="910"/>
      <c r="BJ114" s="910"/>
      <c r="BK114" s="910"/>
      <c r="BL114" s="910"/>
      <c r="BM114" s="910"/>
      <c r="BN114" s="910"/>
      <c r="BO114" s="910"/>
      <c r="BP114" s="911"/>
      <c r="BQ114" s="912">
        <v>2898425</v>
      </c>
      <c r="BR114" s="913"/>
      <c r="BS114" s="913"/>
      <c r="BT114" s="913"/>
      <c r="BU114" s="913"/>
      <c r="BV114" s="913">
        <v>2961984</v>
      </c>
      <c r="BW114" s="913"/>
      <c r="BX114" s="913"/>
      <c r="BY114" s="913"/>
      <c r="BZ114" s="913"/>
      <c r="CA114" s="913">
        <v>3000811</v>
      </c>
      <c r="CB114" s="913"/>
      <c r="CC114" s="913"/>
      <c r="CD114" s="913"/>
      <c r="CE114" s="913"/>
      <c r="CF114" s="907">
        <v>36.4</v>
      </c>
      <c r="CG114" s="908"/>
      <c r="CH114" s="908"/>
      <c r="CI114" s="908"/>
      <c r="CJ114" s="908"/>
      <c r="CK114" s="935"/>
      <c r="CL114" s="936"/>
      <c r="CM114" s="909" t="s">
        <v>461</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453</v>
      </c>
      <c r="DH114" s="946"/>
      <c r="DI114" s="946"/>
      <c r="DJ114" s="946"/>
      <c r="DK114" s="947"/>
      <c r="DL114" s="948" t="s">
        <v>147</v>
      </c>
      <c r="DM114" s="946"/>
      <c r="DN114" s="946"/>
      <c r="DO114" s="946"/>
      <c r="DP114" s="947"/>
      <c r="DQ114" s="948" t="s">
        <v>453</v>
      </c>
      <c r="DR114" s="946"/>
      <c r="DS114" s="946"/>
      <c r="DT114" s="946"/>
      <c r="DU114" s="947"/>
      <c r="DV114" s="949" t="s">
        <v>453</v>
      </c>
      <c r="DW114" s="950"/>
      <c r="DX114" s="950"/>
      <c r="DY114" s="950"/>
      <c r="DZ114" s="951"/>
    </row>
    <row r="115" spans="1:130" s="220" customFormat="1" ht="26.25" customHeight="1" x14ac:dyDescent="0.2">
      <c r="A115" s="941"/>
      <c r="B115" s="942"/>
      <c r="C115" s="910" t="s">
        <v>462</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294</v>
      </c>
      <c r="AB115" s="925"/>
      <c r="AC115" s="925"/>
      <c r="AD115" s="925"/>
      <c r="AE115" s="926"/>
      <c r="AF115" s="927" t="s">
        <v>453</v>
      </c>
      <c r="AG115" s="925"/>
      <c r="AH115" s="925"/>
      <c r="AI115" s="925"/>
      <c r="AJ115" s="926"/>
      <c r="AK115" s="927" t="s">
        <v>463</v>
      </c>
      <c r="AL115" s="925"/>
      <c r="AM115" s="925"/>
      <c r="AN115" s="925"/>
      <c r="AO115" s="926"/>
      <c r="AP115" s="928" t="s">
        <v>452</v>
      </c>
      <c r="AQ115" s="929"/>
      <c r="AR115" s="929"/>
      <c r="AS115" s="929"/>
      <c r="AT115" s="930"/>
      <c r="AU115" s="895"/>
      <c r="AV115" s="896"/>
      <c r="AW115" s="896"/>
      <c r="AX115" s="896"/>
      <c r="AY115" s="896"/>
      <c r="AZ115" s="909" t="s">
        <v>464</v>
      </c>
      <c r="BA115" s="910"/>
      <c r="BB115" s="910"/>
      <c r="BC115" s="910"/>
      <c r="BD115" s="910"/>
      <c r="BE115" s="910"/>
      <c r="BF115" s="910"/>
      <c r="BG115" s="910"/>
      <c r="BH115" s="910"/>
      <c r="BI115" s="910"/>
      <c r="BJ115" s="910"/>
      <c r="BK115" s="910"/>
      <c r="BL115" s="910"/>
      <c r="BM115" s="910"/>
      <c r="BN115" s="910"/>
      <c r="BO115" s="910"/>
      <c r="BP115" s="911"/>
      <c r="BQ115" s="912" t="s">
        <v>147</v>
      </c>
      <c r="BR115" s="913"/>
      <c r="BS115" s="913"/>
      <c r="BT115" s="913"/>
      <c r="BU115" s="913"/>
      <c r="BV115" s="913" t="s">
        <v>453</v>
      </c>
      <c r="BW115" s="913"/>
      <c r="BX115" s="913"/>
      <c r="BY115" s="913"/>
      <c r="BZ115" s="913"/>
      <c r="CA115" s="913" t="s">
        <v>452</v>
      </c>
      <c r="CB115" s="913"/>
      <c r="CC115" s="913"/>
      <c r="CD115" s="913"/>
      <c r="CE115" s="913"/>
      <c r="CF115" s="907" t="s">
        <v>453</v>
      </c>
      <c r="CG115" s="908"/>
      <c r="CH115" s="908"/>
      <c r="CI115" s="908"/>
      <c r="CJ115" s="908"/>
      <c r="CK115" s="935"/>
      <c r="CL115" s="936"/>
      <c r="CM115" s="909" t="s">
        <v>465</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466</v>
      </c>
      <c r="DH115" s="946"/>
      <c r="DI115" s="946"/>
      <c r="DJ115" s="946"/>
      <c r="DK115" s="947"/>
      <c r="DL115" s="948" t="s">
        <v>463</v>
      </c>
      <c r="DM115" s="946"/>
      <c r="DN115" s="946"/>
      <c r="DO115" s="946"/>
      <c r="DP115" s="947"/>
      <c r="DQ115" s="948" t="s">
        <v>453</v>
      </c>
      <c r="DR115" s="946"/>
      <c r="DS115" s="946"/>
      <c r="DT115" s="946"/>
      <c r="DU115" s="947"/>
      <c r="DV115" s="949" t="s">
        <v>452</v>
      </c>
      <c r="DW115" s="950"/>
      <c r="DX115" s="950"/>
      <c r="DY115" s="950"/>
      <c r="DZ115" s="951"/>
    </row>
    <row r="116" spans="1:130" s="220" customFormat="1" ht="26.25" customHeight="1" x14ac:dyDescent="0.2">
      <c r="A116" s="943"/>
      <c r="B116" s="944"/>
      <c r="C116" s="952" t="s">
        <v>467</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147</v>
      </c>
      <c r="AB116" s="946"/>
      <c r="AC116" s="946"/>
      <c r="AD116" s="946"/>
      <c r="AE116" s="947"/>
      <c r="AF116" s="948" t="s">
        <v>453</v>
      </c>
      <c r="AG116" s="946"/>
      <c r="AH116" s="946"/>
      <c r="AI116" s="946"/>
      <c r="AJ116" s="947"/>
      <c r="AK116" s="948" t="s">
        <v>453</v>
      </c>
      <c r="AL116" s="946"/>
      <c r="AM116" s="946"/>
      <c r="AN116" s="946"/>
      <c r="AO116" s="947"/>
      <c r="AP116" s="949" t="s">
        <v>453</v>
      </c>
      <c r="AQ116" s="950"/>
      <c r="AR116" s="950"/>
      <c r="AS116" s="950"/>
      <c r="AT116" s="951"/>
      <c r="AU116" s="895"/>
      <c r="AV116" s="896"/>
      <c r="AW116" s="896"/>
      <c r="AX116" s="896"/>
      <c r="AY116" s="896"/>
      <c r="AZ116" s="954" t="s">
        <v>468</v>
      </c>
      <c r="BA116" s="955"/>
      <c r="BB116" s="955"/>
      <c r="BC116" s="955"/>
      <c r="BD116" s="955"/>
      <c r="BE116" s="955"/>
      <c r="BF116" s="955"/>
      <c r="BG116" s="955"/>
      <c r="BH116" s="955"/>
      <c r="BI116" s="955"/>
      <c r="BJ116" s="955"/>
      <c r="BK116" s="955"/>
      <c r="BL116" s="955"/>
      <c r="BM116" s="955"/>
      <c r="BN116" s="955"/>
      <c r="BO116" s="955"/>
      <c r="BP116" s="956"/>
      <c r="BQ116" s="912" t="s">
        <v>453</v>
      </c>
      <c r="BR116" s="913"/>
      <c r="BS116" s="913"/>
      <c r="BT116" s="913"/>
      <c r="BU116" s="913"/>
      <c r="BV116" s="913" t="s">
        <v>453</v>
      </c>
      <c r="BW116" s="913"/>
      <c r="BX116" s="913"/>
      <c r="BY116" s="913"/>
      <c r="BZ116" s="913"/>
      <c r="CA116" s="913" t="s">
        <v>452</v>
      </c>
      <c r="CB116" s="913"/>
      <c r="CC116" s="913"/>
      <c r="CD116" s="913"/>
      <c r="CE116" s="913"/>
      <c r="CF116" s="907" t="s">
        <v>452</v>
      </c>
      <c r="CG116" s="908"/>
      <c r="CH116" s="908"/>
      <c r="CI116" s="908"/>
      <c r="CJ116" s="908"/>
      <c r="CK116" s="935"/>
      <c r="CL116" s="936"/>
      <c r="CM116" s="909" t="s">
        <v>469</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452</v>
      </c>
      <c r="DH116" s="946"/>
      <c r="DI116" s="946"/>
      <c r="DJ116" s="946"/>
      <c r="DK116" s="947"/>
      <c r="DL116" s="948" t="s">
        <v>452</v>
      </c>
      <c r="DM116" s="946"/>
      <c r="DN116" s="946"/>
      <c r="DO116" s="946"/>
      <c r="DP116" s="947"/>
      <c r="DQ116" s="948" t="s">
        <v>147</v>
      </c>
      <c r="DR116" s="946"/>
      <c r="DS116" s="946"/>
      <c r="DT116" s="946"/>
      <c r="DU116" s="947"/>
      <c r="DV116" s="949" t="s">
        <v>453</v>
      </c>
      <c r="DW116" s="950"/>
      <c r="DX116" s="950"/>
      <c r="DY116" s="950"/>
      <c r="DZ116" s="951"/>
    </row>
    <row r="117" spans="1:130" s="220" customFormat="1" ht="26.25" customHeight="1" x14ac:dyDescent="0.2">
      <c r="A117" s="899" t="s">
        <v>190</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470</v>
      </c>
      <c r="Z117" s="881"/>
      <c r="AA117" s="965">
        <v>1216285</v>
      </c>
      <c r="AB117" s="966"/>
      <c r="AC117" s="966"/>
      <c r="AD117" s="966"/>
      <c r="AE117" s="967"/>
      <c r="AF117" s="968">
        <v>1208563</v>
      </c>
      <c r="AG117" s="966"/>
      <c r="AH117" s="966"/>
      <c r="AI117" s="966"/>
      <c r="AJ117" s="967"/>
      <c r="AK117" s="968">
        <v>1195243</v>
      </c>
      <c r="AL117" s="966"/>
      <c r="AM117" s="966"/>
      <c r="AN117" s="966"/>
      <c r="AO117" s="967"/>
      <c r="AP117" s="969"/>
      <c r="AQ117" s="970"/>
      <c r="AR117" s="970"/>
      <c r="AS117" s="970"/>
      <c r="AT117" s="971"/>
      <c r="AU117" s="895"/>
      <c r="AV117" s="896"/>
      <c r="AW117" s="896"/>
      <c r="AX117" s="896"/>
      <c r="AY117" s="896"/>
      <c r="AZ117" s="961" t="s">
        <v>471</v>
      </c>
      <c r="BA117" s="962"/>
      <c r="BB117" s="962"/>
      <c r="BC117" s="962"/>
      <c r="BD117" s="962"/>
      <c r="BE117" s="962"/>
      <c r="BF117" s="962"/>
      <c r="BG117" s="962"/>
      <c r="BH117" s="962"/>
      <c r="BI117" s="962"/>
      <c r="BJ117" s="962"/>
      <c r="BK117" s="962"/>
      <c r="BL117" s="962"/>
      <c r="BM117" s="962"/>
      <c r="BN117" s="962"/>
      <c r="BO117" s="962"/>
      <c r="BP117" s="963"/>
      <c r="BQ117" s="912" t="s">
        <v>463</v>
      </c>
      <c r="BR117" s="913"/>
      <c r="BS117" s="913"/>
      <c r="BT117" s="913"/>
      <c r="BU117" s="913"/>
      <c r="BV117" s="913" t="s">
        <v>463</v>
      </c>
      <c r="BW117" s="913"/>
      <c r="BX117" s="913"/>
      <c r="BY117" s="913"/>
      <c r="BZ117" s="913"/>
      <c r="CA117" s="913" t="s">
        <v>147</v>
      </c>
      <c r="CB117" s="913"/>
      <c r="CC117" s="913"/>
      <c r="CD117" s="913"/>
      <c r="CE117" s="913"/>
      <c r="CF117" s="907" t="s">
        <v>452</v>
      </c>
      <c r="CG117" s="908"/>
      <c r="CH117" s="908"/>
      <c r="CI117" s="908"/>
      <c r="CJ117" s="908"/>
      <c r="CK117" s="935"/>
      <c r="CL117" s="936"/>
      <c r="CM117" s="909" t="s">
        <v>472</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463</v>
      </c>
      <c r="DH117" s="946"/>
      <c r="DI117" s="946"/>
      <c r="DJ117" s="946"/>
      <c r="DK117" s="947"/>
      <c r="DL117" s="948" t="s">
        <v>452</v>
      </c>
      <c r="DM117" s="946"/>
      <c r="DN117" s="946"/>
      <c r="DO117" s="946"/>
      <c r="DP117" s="947"/>
      <c r="DQ117" s="948" t="s">
        <v>147</v>
      </c>
      <c r="DR117" s="946"/>
      <c r="DS117" s="946"/>
      <c r="DT117" s="946"/>
      <c r="DU117" s="947"/>
      <c r="DV117" s="949" t="s">
        <v>463</v>
      </c>
      <c r="DW117" s="950"/>
      <c r="DX117" s="950"/>
      <c r="DY117" s="950"/>
      <c r="DZ117" s="951"/>
    </row>
    <row r="118" spans="1:130" s="220" customFormat="1" ht="26.25" customHeight="1" x14ac:dyDescent="0.2">
      <c r="A118" s="899" t="s">
        <v>442</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439</v>
      </c>
      <c r="AB118" s="880"/>
      <c r="AC118" s="880"/>
      <c r="AD118" s="880"/>
      <c r="AE118" s="881"/>
      <c r="AF118" s="879" t="s">
        <v>440</v>
      </c>
      <c r="AG118" s="880"/>
      <c r="AH118" s="880"/>
      <c r="AI118" s="880"/>
      <c r="AJ118" s="881"/>
      <c r="AK118" s="879" t="s">
        <v>309</v>
      </c>
      <c r="AL118" s="880"/>
      <c r="AM118" s="880"/>
      <c r="AN118" s="880"/>
      <c r="AO118" s="881"/>
      <c r="AP118" s="957" t="s">
        <v>441</v>
      </c>
      <c r="AQ118" s="958"/>
      <c r="AR118" s="958"/>
      <c r="AS118" s="958"/>
      <c r="AT118" s="959"/>
      <c r="AU118" s="895"/>
      <c r="AV118" s="896"/>
      <c r="AW118" s="896"/>
      <c r="AX118" s="896"/>
      <c r="AY118" s="896"/>
      <c r="AZ118" s="960" t="s">
        <v>473</v>
      </c>
      <c r="BA118" s="952"/>
      <c r="BB118" s="952"/>
      <c r="BC118" s="952"/>
      <c r="BD118" s="952"/>
      <c r="BE118" s="952"/>
      <c r="BF118" s="952"/>
      <c r="BG118" s="952"/>
      <c r="BH118" s="952"/>
      <c r="BI118" s="952"/>
      <c r="BJ118" s="952"/>
      <c r="BK118" s="952"/>
      <c r="BL118" s="952"/>
      <c r="BM118" s="952"/>
      <c r="BN118" s="952"/>
      <c r="BO118" s="952"/>
      <c r="BP118" s="953"/>
      <c r="BQ118" s="986" t="s">
        <v>452</v>
      </c>
      <c r="BR118" s="987"/>
      <c r="BS118" s="987"/>
      <c r="BT118" s="987"/>
      <c r="BU118" s="987"/>
      <c r="BV118" s="987" t="s">
        <v>452</v>
      </c>
      <c r="BW118" s="987"/>
      <c r="BX118" s="987"/>
      <c r="BY118" s="987"/>
      <c r="BZ118" s="987"/>
      <c r="CA118" s="987" t="s">
        <v>452</v>
      </c>
      <c r="CB118" s="987"/>
      <c r="CC118" s="987"/>
      <c r="CD118" s="987"/>
      <c r="CE118" s="987"/>
      <c r="CF118" s="907" t="s">
        <v>147</v>
      </c>
      <c r="CG118" s="908"/>
      <c r="CH118" s="908"/>
      <c r="CI118" s="908"/>
      <c r="CJ118" s="908"/>
      <c r="CK118" s="935"/>
      <c r="CL118" s="936"/>
      <c r="CM118" s="909" t="s">
        <v>474</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452</v>
      </c>
      <c r="DH118" s="946"/>
      <c r="DI118" s="946"/>
      <c r="DJ118" s="946"/>
      <c r="DK118" s="947"/>
      <c r="DL118" s="948" t="s">
        <v>452</v>
      </c>
      <c r="DM118" s="946"/>
      <c r="DN118" s="946"/>
      <c r="DO118" s="946"/>
      <c r="DP118" s="947"/>
      <c r="DQ118" s="948" t="s">
        <v>452</v>
      </c>
      <c r="DR118" s="946"/>
      <c r="DS118" s="946"/>
      <c r="DT118" s="946"/>
      <c r="DU118" s="947"/>
      <c r="DV118" s="949" t="s">
        <v>147</v>
      </c>
      <c r="DW118" s="950"/>
      <c r="DX118" s="950"/>
      <c r="DY118" s="950"/>
      <c r="DZ118" s="951"/>
    </row>
    <row r="119" spans="1:130" s="220" customFormat="1" ht="26.25" customHeight="1" x14ac:dyDescent="0.2">
      <c r="A119" s="1043" t="s">
        <v>445</v>
      </c>
      <c r="B119" s="934"/>
      <c r="C119" s="916" t="s">
        <v>446</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452</v>
      </c>
      <c r="AB119" s="887"/>
      <c r="AC119" s="887"/>
      <c r="AD119" s="887"/>
      <c r="AE119" s="888"/>
      <c r="AF119" s="889" t="s">
        <v>463</v>
      </c>
      <c r="AG119" s="887"/>
      <c r="AH119" s="887"/>
      <c r="AI119" s="887"/>
      <c r="AJ119" s="888"/>
      <c r="AK119" s="889" t="s">
        <v>463</v>
      </c>
      <c r="AL119" s="887"/>
      <c r="AM119" s="887"/>
      <c r="AN119" s="887"/>
      <c r="AO119" s="888"/>
      <c r="AP119" s="890" t="s">
        <v>452</v>
      </c>
      <c r="AQ119" s="891"/>
      <c r="AR119" s="891"/>
      <c r="AS119" s="891"/>
      <c r="AT119" s="892"/>
      <c r="AU119" s="897"/>
      <c r="AV119" s="898"/>
      <c r="AW119" s="898"/>
      <c r="AX119" s="898"/>
      <c r="AY119" s="898"/>
      <c r="AZ119" s="241" t="s">
        <v>190</v>
      </c>
      <c r="BA119" s="241"/>
      <c r="BB119" s="241"/>
      <c r="BC119" s="241"/>
      <c r="BD119" s="241"/>
      <c r="BE119" s="241"/>
      <c r="BF119" s="241"/>
      <c r="BG119" s="241"/>
      <c r="BH119" s="241"/>
      <c r="BI119" s="241"/>
      <c r="BJ119" s="241"/>
      <c r="BK119" s="241"/>
      <c r="BL119" s="241"/>
      <c r="BM119" s="241"/>
      <c r="BN119" s="241"/>
      <c r="BO119" s="964" t="s">
        <v>475</v>
      </c>
      <c r="BP119" s="992"/>
      <c r="BQ119" s="986">
        <v>17617366</v>
      </c>
      <c r="BR119" s="987"/>
      <c r="BS119" s="987"/>
      <c r="BT119" s="987"/>
      <c r="BU119" s="987"/>
      <c r="BV119" s="987">
        <v>18570990</v>
      </c>
      <c r="BW119" s="987"/>
      <c r="BX119" s="987"/>
      <c r="BY119" s="987"/>
      <c r="BZ119" s="987"/>
      <c r="CA119" s="987">
        <v>17804937</v>
      </c>
      <c r="CB119" s="987"/>
      <c r="CC119" s="987"/>
      <c r="CD119" s="987"/>
      <c r="CE119" s="987"/>
      <c r="CF119" s="988"/>
      <c r="CG119" s="989"/>
      <c r="CH119" s="989"/>
      <c r="CI119" s="989"/>
      <c r="CJ119" s="990"/>
      <c r="CK119" s="937"/>
      <c r="CL119" s="938"/>
      <c r="CM119" s="960" t="s">
        <v>476</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147</v>
      </c>
      <c r="DH119" s="973"/>
      <c r="DI119" s="973"/>
      <c r="DJ119" s="973"/>
      <c r="DK119" s="974"/>
      <c r="DL119" s="972" t="s">
        <v>452</v>
      </c>
      <c r="DM119" s="973"/>
      <c r="DN119" s="973"/>
      <c r="DO119" s="973"/>
      <c r="DP119" s="974"/>
      <c r="DQ119" s="972" t="s">
        <v>452</v>
      </c>
      <c r="DR119" s="973"/>
      <c r="DS119" s="973"/>
      <c r="DT119" s="973"/>
      <c r="DU119" s="974"/>
      <c r="DV119" s="975" t="s">
        <v>452</v>
      </c>
      <c r="DW119" s="976"/>
      <c r="DX119" s="976"/>
      <c r="DY119" s="976"/>
      <c r="DZ119" s="977"/>
    </row>
    <row r="120" spans="1:130" s="220" customFormat="1" ht="26.25" customHeight="1" x14ac:dyDescent="0.2">
      <c r="A120" s="1044"/>
      <c r="B120" s="936"/>
      <c r="C120" s="909" t="s">
        <v>449</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452</v>
      </c>
      <c r="AB120" s="946"/>
      <c r="AC120" s="946"/>
      <c r="AD120" s="946"/>
      <c r="AE120" s="947"/>
      <c r="AF120" s="948" t="s">
        <v>452</v>
      </c>
      <c r="AG120" s="946"/>
      <c r="AH120" s="946"/>
      <c r="AI120" s="946"/>
      <c r="AJ120" s="947"/>
      <c r="AK120" s="948" t="s">
        <v>452</v>
      </c>
      <c r="AL120" s="946"/>
      <c r="AM120" s="946"/>
      <c r="AN120" s="946"/>
      <c r="AO120" s="947"/>
      <c r="AP120" s="949" t="s">
        <v>147</v>
      </c>
      <c r="AQ120" s="950"/>
      <c r="AR120" s="950"/>
      <c r="AS120" s="950"/>
      <c r="AT120" s="951"/>
      <c r="AU120" s="978" t="s">
        <v>477</v>
      </c>
      <c r="AV120" s="979"/>
      <c r="AW120" s="979"/>
      <c r="AX120" s="979"/>
      <c r="AY120" s="980"/>
      <c r="AZ120" s="916" t="s">
        <v>478</v>
      </c>
      <c r="BA120" s="884"/>
      <c r="BB120" s="884"/>
      <c r="BC120" s="884"/>
      <c r="BD120" s="884"/>
      <c r="BE120" s="884"/>
      <c r="BF120" s="884"/>
      <c r="BG120" s="884"/>
      <c r="BH120" s="884"/>
      <c r="BI120" s="884"/>
      <c r="BJ120" s="884"/>
      <c r="BK120" s="884"/>
      <c r="BL120" s="884"/>
      <c r="BM120" s="884"/>
      <c r="BN120" s="884"/>
      <c r="BO120" s="884"/>
      <c r="BP120" s="885"/>
      <c r="BQ120" s="917">
        <v>7245212</v>
      </c>
      <c r="BR120" s="918"/>
      <c r="BS120" s="918"/>
      <c r="BT120" s="918"/>
      <c r="BU120" s="918"/>
      <c r="BV120" s="918">
        <v>8795962</v>
      </c>
      <c r="BW120" s="918"/>
      <c r="BX120" s="918"/>
      <c r="BY120" s="918"/>
      <c r="BZ120" s="918"/>
      <c r="CA120" s="918">
        <v>10071722</v>
      </c>
      <c r="CB120" s="918"/>
      <c r="CC120" s="918"/>
      <c r="CD120" s="918"/>
      <c r="CE120" s="918"/>
      <c r="CF120" s="931">
        <v>122.3</v>
      </c>
      <c r="CG120" s="932"/>
      <c r="CH120" s="932"/>
      <c r="CI120" s="932"/>
      <c r="CJ120" s="932"/>
      <c r="CK120" s="993" t="s">
        <v>479</v>
      </c>
      <c r="CL120" s="994"/>
      <c r="CM120" s="994"/>
      <c r="CN120" s="994"/>
      <c r="CO120" s="995"/>
      <c r="CP120" s="1001" t="s">
        <v>480</v>
      </c>
      <c r="CQ120" s="1002"/>
      <c r="CR120" s="1002"/>
      <c r="CS120" s="1002"/>
      <c r="CT120" s="1002"/>
      <c r="CU120" s="1002"/>
      <c r="CV120" s="1002"/>
      <c r="CW120" s="1002"/>
      <c r="CX120" s="1002"/>
      <c r="CY120" s="1002"/>
      <c r="CZ120" s="1002"/>
      <c r="DA120" s="1002"/>
      <c r="DB120" s="1002"/>
      <c r="DC120" s="1002"/>
      <c r="DD120" s="1002"/>
      <c r="DE120" s="1002"/>
      <c r="DF120" s="1003"/>
      <c r="DG120" s="917">
        <v>2264446</v>
      </c>
      <c r="DH120" s="918"/>
      <c r="DI120" s="918"/>
      <c r="DJ120" s="918"/>
      <c r="DK120" s="918"/>
      <c r="DL120" s="918">
        <v>2309272</v>
      </c>
      <c r="DM120" s="918"/>
      <c r="DN120" s="918"/>
      <c r="DO120" s="918"/>
      <c r="DP120" s="918"/>
      <c r="DQ120" s="918">
        <v>2008944</v>
      </c>
      <c r="DR120" s="918"/>
      <c r="DS120" s="918"/>
      <c r="DT120" s="918"/>
      <c r="DU120" s="918"/>
      <c r="DV120" s="919">
        <v>24.4</v>
      </c>
      <c r="DW120" s="919"/>
      <c r="DX120" s="919"/>
      <c r="DY120" s="919"/>
      <c r="DZ120" s="920"/>
    </row>
    <row r="121" spans="1:130" s="220" customFormat="1" ht="26.25" customHeight="1" x14ac:dyDescent="0.2">
      <c r="A121" s="1044"/>
      <c r="B121" s="936"/>
      <c r="C121" s="961" t="s">
        <v>481</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452</v>
      </c>
      <c r="AB121" s="946"/>
      <c r="AC121" s="946"/>
      <c r="AD121" s="946"/>
      <c r="AE121" s="947"/>
      <c r="AF121" s="948" t="s">
        <v>452</v>
      </c>
      <c r="AG121" s="946"/>
      <c r="AH121" s="946"/>
      <c r="AI121" s="946"/>
      <c r="AJ121" s="947"/>
      <c r="AK121" s="948" t="s">
        <v>147</v>
      </c>
      <c r="AL121" s="946"/>
      <c r="AM121" s="946"/>
      <c r="AN121" s="946"/>
      <c r="AO121" s="947"/>
      <c r="AP121" s="949" t="s">
        <v>147</v>
      </c>
      <c r="AQ121" s="950"/>
      <c r="AR121" s="950"/>
      <c r="AS121" s="950"/>
      <c r="AT121" s="951"/>
      <c r="AU121" s="981"/>
      <c r="AV121" s="982"/>
      <c r="AW121" s="982"/>
      <c r="AX121" s="982"/>
      <c r="AY121" s="983"/>
      <c r="AZ121" s="909" t="s">
        <v>482</v>
      </c>
      <c r="BA121" s="910"/>
      <c r="BB121" s="910"/>
      <c r="BC121" s="910"/>
      <c r="BD121" s="910"/>
      <c r="BE121" s="910"/>
      <c r="BF121" s="910"/>
      <c r="BG121" s="910"/>
      <c r="BH121" s="910"/>
      <c r="BI121" s="910"/>
      <c r="BJ121" s="910"/>
      <c r="BK121" s="910"/>
      <c r="BL121" s="910"/>
      <c r="BM121" s="910"/>
      <c r="BN121" s="910"/>
      <c r="BO121" s="910"/>
      <c r="BP121" s="911"/>
      <c r="BQ121" s="912">
        <v>150641</v>
      </c>
      <c r="BR121" s="913"/>
      <c r="BS121" s="913"/>
      <c r="BT121" s="913"/>
      <c r="BU121" s="913"/>
      <c r="BV121" s="913">
        <v>107178</v>
      </c>
      <c r="BW121" s="913"/>
      <c r="BX121" s="913"/>
      <c r="BY121" s="913"/>
      <c r="BZ121" s="913"/>
      <c r="CA121" s="913">
        <v>67991</v>
      </c>
      <c r="CB121" s="913"/>
      <c r="CC121" s="913"/>
      <c r="CD121" s="913"/>
      <c r="CE121" s="913"/>
      <c r="CF121" s="907">
        <v>0.8</v>
      </c>
      <c r="CG121" s="908"/>
      <c r="CH121" s="908"/>
      <c r="CI121" s="908"/>
      <c r="CJ121" s="908"/>
      <c r="CK121" s="996"/>
      <c r="CL121" s="997"/>
      <c r="CM121" s="997"/>
      <c r="CN121" s="997"/>
      <c r="CO121" s="998"/>
      <c r="CP121" s="1006" t="s">
        <v>483</v>
      </c>
      <c r="CQ121" s="1007"/>
      <c r="CR121" s="1007"/>
      <c r="CS121" s="1007"/>
      <c r="CT121" s="1007"/>
      <c r="CU121" s="1007"/>
      <c r="CV121" s="1007"/>
      <c r="CW121" s="1007"/>
      <c r="CX121" s="1007"/>
      <c r="CY121" s="1007"/>
      <c r="CZ121" s="1007"/>
      <c r="DA121" s="1007"/>
      <c r="DB121" s="1007"/>
      <c r="DC121" s="1007"/>
      <c r="DD121" s="1007"/>
      <c r="DE121" s="1007"/>
      <c r="DF121" s="1008"/>
      <c r="DG121" s="912">
        <v>377301</v>
      </c>
      <c r="DH121" s="913"/>
      <c r="DI121" s="913"/>
      <c r="DJ121" s="913"/>
      <c r="DK121" s="913"/>
      <c r="DL121" s="913">
        <v>248498</v>
      </c>
      <c r="DM121" s="913"/>
      <c r="DN121" s="913"/>
      <c r="DO121" s="913"/>
      <c r="DP121" s="913"/>
      <c r="DQ121" s="913">
        <v>210011</v>
      </c>
      <c r="DR121" s="913"/>
      <c r="DS121" s="913"/>
      <c r="DT121" s="913"/>
      <c r="DU121" s="913"/>
      <c r="DV121" s="914">
        <v>2.6</v>
      </c>
      <c r="DW121" s="914"/>
      <c r="DX121" s="914"/>
      <c r="DY121" s="914"/>
      <c r="DZ121" s="915"/>
    </row>
    <row r="122" spans="1:130" s="220" customFormat="1" ht="26.25" customHeight="1" x14ac:dyDescent="0.2">
      <c r="A122" s="1044"/>
      <c r="B122" s="936"/>
      <c r="C122" s="909" t="s">
        <v>461</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452</v>
      </c>
      <c r="AB122" s="946"/>
      <c r="AC122" s="946"/>
      <c r="AD122" s="946"/>
      <c r="AE122" s="947"/>
      <c r="AF122" s="948" t="s">
        <v>147</v>
      </c>
      <c r="AG122" s="946"/>
      <c r="AH122" s="946"/>
      <c r="AI122" s="946"/>
      <c r="AJ122" s="947"/>
      <c r="AK122" s="948" t="s">
        <v>452</v>
      </c>
      <c r="AL122" s="946"/>
      <c r="AM122" s="946"/>
      <c r="AN122" s="946"/>
      <c r="AO122" s="947"/>
      <c r="AP122" s="949" t="s">
        <v>452</v>
      </c>
      <c r="AQ122" s="950"/>
      <c r="AR122" s="950"/>
      <c r="AS122" s="950"/>
      <c r="AT122" s="951"/>
      <c r="AU122" s="981"/>
      <c r="AV122" s="982"/>
      <c r="AW122" s="982"/>
      <c r="AX122" s="982"/>
      <c r="AY122" s="983"/>
      <c r="AZ122" s="960" t="s">
        <v>484</v>
      </c>
      <c r="BA122" s="952"/>
      <c r="BB122" s="952"/>
      <c r="BC122" s="952"/>
      <c r="BD122" s="952"/>
      <c r="BE122" s="952"/>
      <c r="BF122" s="952"/>
      <c r="BG122" s="952"/>
      <c r="BH122" s="952"/>
      <c r="BI122" s="952"/>
      <c r="BJ122" s="952"/>
      <c r="BK122" s="952"/>
      <c r="BL122" s="952"/>
      <c r="BM122" s="952"/>
      <c r="BN122" s="952"/>
      <c r="BO122" s="952"/>
      <c r="BP122" s="953"/>
      <c r="BQ122" s="986">
        <v>10228128</v>
      </c>
      <c r="BR122" s="987"/>
      <c r="BS122" s="987"/>
      <c r="BT122" s="987"/>
      <c r="BU122" s="987"/>
      <c r="BV122" s="987">
        <v>10057470</v>
      </c>
      <c r="BW122" s="987"/>
      <c r="BX122" s="987"/>
      <c r="BY122" s="987"/>
      <c r="BZ122" s="987"/>
      <c r="CA122" s="987">
        <v>9377110</v>
      </c>
      <c r="CB122" s="987"/>
      <c r="CC122" s="987"/>
      <c r="CD122" s="987"/>
      <c r="CE122" s="987"/>
      <c r="CF122" s="1004">
        <v>113.9</v>
      </c>
      <c r="CG122" s="1005"/>
      <c r="CH122" s="1005"/>
      <c r="CI122" s="1005"/>
      <c r="CJ122" s="1005"/>
      <c r="CK122" s="996"/>
      <c r="CL122" s="997"/>
      <c r="CM122" s="997"/>
      <c r="CN122" s="997"/>
      <c r="CO122" s="998"/>
      <c r="CP122" s="1006" t="s">
        <v>485</v>
      </c>
      <c r="CQ122" s="1007"/>
      <c r="CR122" s="1007"/>
      <c r="CS122" s="1007"/>
      <c r="CT122" s="1007"/>
      <c r="CU122" s="1007"/>
      <c r="CV122" s="1007"/>
      <c r="CW122" s="1007"/>
      <c r="CX122" s="1007"/>
      <c r="CY122" s="1007"/>
      <c r="CZ122" s="1007"/>
      <c r="DA122" s="1007"/>
      <c r="DB122" s="1007"/>
      <c r="DC122" s="1007"/>
      <c r="DD122" s="1007"/>
      <c r="DE122" s="1007"/>
      <c r="DF122" s="1008"/>
      <c r="DG122" s="912">
        <v>218717</v>
      </c>
      <c r="DH122" s="913"/>
      <c r="DI122" s="913"/>
      <c r="DJ122" s="913"/>
      <c r="DK122" s="913"/>
      <c r="DL122" s="913">
        <v>182889</v>
      </c>
      <c r="DM122" s="913"/>
      <c r="DN122" s="913"/>
      <c r="DO122" s="913"/>
      <c r="DP122" s="913"/>
      <c r="DQ122" s="913">
        <v>155136</v>
      </c>
      <c r="DR122" s="913"/>
      <c r="DS122" s="913"/>
      <c r="DT122" s="913"/>
      <c r="DU122" s="913"/>
      <c r="DV122" s="914">
        <v>1.9</v>
      </c>
      <c r="DW122" s="914"/>
      <c r="DX122" s="914"/>
      <c r="DY122" s="914"/>
      <c r="DZ122" s="915"/>
    </row>
    <row r="123" spans="1:130" s="220" customFormat="1" ht="26.25" customHeight="1" x14ac:dyDescent="0.2">
      <c r="A123" s="1044"/>
      <c r="B123" s="936"/>
      <c r="C123" s="909" t="s">
        <v>469</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452</v>
      </c>
      <c r="AB123" s="946"/>
      <c r="AC123" s="946"/>
      <c r="AD123" s="946"/>
      <c r="AE123" s="947"/>
      <c r="AF123" s="948" t="s">
        <v>452</v>
      </c>
      <c r="AG123" s="946"/>
      <c r="AH123" s="946"/>
      <c r="AI123" s="946"/>
      <c r="AJ123" s="947"/>
      <c r="AK123" s="948" t="s">
        <v>463</v>
      </c>
      <c r="AL123" s="946"/>
      <c r="AM123" s="946"/>
      <c r="AN123" s="946"/>
      <c r="AO123" s="947"/>
      <c r="AP123" s="949" t="s">
        <v>452</v>
      </c>
      <c r="AQ123" s="950"/>
      <c r="AR123" s="950"/>
      <c r="AS123" s="950"/>
      <c r="AT123" s="951"/>
      <c r="AU123" s="984"/>
      <c r="AV123" s="985"/>
      <c r="AW123" s="985"/>
      <c r="AX123" s="985"/>
      <c r="AY123" s="985"/>
      <c r="AZ123" s="241" t="s">
        <v>190</v>
      </c>
      <c r="BA123" s="241"/>
      <c r="BB123" s="241"/>
      <c r="BC123" s="241"/>
      <c r="BD123" s="241"/>
      <c r="BE123" s="241"/>
      <c r="BF123" s="241"/>
      <c r="BG123" s="241"/>
      <c r="BH123" s="241"/>
      <c r="BI123" s="241"/>
      <c r="BJ123" s="241"/>
      <c r="BK123" s="241"/>
      <c r="BL123" s="241"/>
      <c r="BM123" s="241"/>
      <c r="BN123" s="241"/>
      <c r="BO123" s="964" t="s">
        <v>486</v>
      </c>
      <c r="BP123" s="992"/>
      <c r="BQ123" s="1050">
        <v>17623981</v>
      </c>
      <c r="BR123" s="1051"/>
      <c r="BS123" s="1051"/>
      <c r="BT123" s="1051"/>
      <c r="BU123" s="1051"/>
      <c r="BV123" s="1051">
        <v>18960610</v>
      </c>
      <c r="BW123" s="1051"/>
      <c r="BX123" s="1051"/>
      <c r="BY123" s="1051"/>
      <c r="BZ123" s="1051"/>
      <c r="CA123" s="1051">
        <v>19516823</v>
      </c>
      <c r="CB123" s="1051"/>
      <c r="CC123" s="1051"/>
      <c r="CD123" s="1051"/>
      <c r="CE123" s="1051"/>
      <c r="CF123" s="988"/>
      <c r="CG123" s="989"/>
      <c r="CH123" s="989"/>
      <c r="CI123" s="989"/>
      <c r="CJ123" s="990"/>
      <c r="CK123" s="996"/>
      <c r="CL123" s="997"/>
      <c r="CM123" s="997"/>
      <c r="CN123" s="997"/>
      <c r="CO123" s="998"/>
      <c r="CP123" s="1006" t="s">
        <v>487</v>
      </c>
      <c r="CQ123" s="1007"/>
      <c r="CR123" s="1007"/>
      <c r="CS123" s="1007"/>
      <c r="CT123" s="1007"/>
      <c r="CU123" s="1007"/>
      <c r="CV123" s="1007"/>
      <c r="CW123" s="1007"/>
      <c r="CX123" s="1007"/>
      <c r="CY123" s="1007"/>
      <c r="CZ123" s="1007"/>
      <c r="DA123" s="1007"/>
      <c r="DB123" s="1007"/>
      <c r="DC123" s="1007"/>
      <c r="DD123" s="1007"/>
      <c r="DE123" s="1007"/>
      <c r="DF123" s="1008"/>
      <c r="DG123" s="945">
        <v>167673</v>
      </c>
      <c r="DH123" s="946"/>
      <c r="DI123" s="946"/>
      <c r="DJ123" s="946"/>
      <c r="DK123" s="947"/>
      <c r="DL123" s="948">
        <v>133562</v>
      </c>
      <c r="DM123" s="946"/>
      <c r="DN123" s="946"/>
      <c r="DO123" s="946"/>
      <c r="DP123" s="947"/>
      <c r="DQ123" s="948">
        <v>107740</v>
      </c>
      <c r="DR123" s="946"/>
      <c r="DS123" s="946"/>
      <c r="DT123" s="946"/>
      <c r="DU123" s="947"/>
      <c r="DV123" s="949">
        <v>1.3</v>
      </c>
      <c r="DW123" s="950"/>
      <c r="DX123" s="950"/>
      <c r="DY123" s="950"/>
      <c r="DZ123" s="951"/>
    </row>
    <row r="124" spans="1:130" s="220" customFormat="1" ht="26.25" customHeight="1" thickBot="1" x14ac:dyDescent="0.25">
      <c r="A124" s="1044"/>
      <c r="B124" s="936"/>
      <c r="C124" s="909" t="s">
        <v>472</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452</v>
      </c>
      <c r="AB124" s="946"/>
      <c r="AC124" s="946"/>
      <c r="AD124" s="946"/>
      <c r="AE124" s="947"/>
      <c r="AF124" s="948" t="s">
        <v>463</v>
      </c>
      <c r="AG124" s="946"/>
      <c r="AH124" s="946"/>
      <c r="AI124" s="946"/>
      <c r="AJ124" s="947"/>
      <c r="AK124" s="948" t="s">
        <v>463</v>
      </c>
      <c r="AL124" s="946"/>
      <c r="AM124" s="946"/>
      <c r="AN124" s="946"/>
      <c r="AO124" s="947"/>
      <c r="AP124" s="949" t="s">
        <v>463</v>
      </c>
      <c r="AQ124" s="950"/>
      <c r="AR124" s="950"/>
      <c r="AS124" s="950"/>
      <c r="AT124" s="951"/>
      <c r="AU124" s="1046" t="s">
        <v>488</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452</v>
      </c>
      <c r="BR124" s="1014"/>
      <c r="BS124" s="1014"/>
      <c r="BT124" s="1014"/>
      <c r="BU124" s="1014"/>
      <c r="BV124" s="1014" t="s">
        <v>452</v>
      </c>
      <c r="BW124" s="1014"/>
      <c r="BX124" s="1014"/>
      <c r="BY124" s="1014"/>
      <c r="BZ124" s="1014"/>
      <c r="CA124" s="1014" t="s">
        <v>452</v>
      </c>
      <c r="CB124" s="1014"/>
      <c r="CC124" s="1014"/>
      <c r="CD124" s="1014"/>
      <c r="CE124" s="1014"/>
      <c r="CF124" s="1015"/>
      <c r="CG124" s="1016"/>
      <c r="CH124" s="1016"/>
      <c r="CI124" s="1016"/>
      <c r="CJ124" s="1017"/>
      <c r="CK124" s="999"/>
      <c r="CL124" s="999"/>
      <c r="CM124" s="999"/>
      <c r="CN124" s="999"/>
      <c r="CO124" s="1000"/>
      <c r="CP124" s="1006" t="s">
        <v>489</v>
      </c>
      <c r="CQ124" s="1007"/>
      <c r="CR124" s="1007"/>
      <c r="CS124" s="1007"/>
      <c r="CT124" s="1007"/>
      <c r="CU124" s="1007"/>
      <c r="CV124" s="1007"/>
      <c r="CW124" s="1007"/>
      <c r="CX124" s="1007"/>
      <c r="CY124" s="1007"/>
      <c r="CZ124" s="1007"/>
      <c r="DA124" s="1007"/>
      <c r="DB124" s="1007"/>
      <c r="DC124" s="1007"/>
      <c r="DD124" s="1007"/>
      <c r="DE124" s="1007"/>
      <c r="DF124" s="1008"/>
      <c r="DG124" s="991" t="s">
        <v>147</v>
      </c>
      <c r="DH124" s="973"/>
      <c r="DI124" s="973"/>
      <c r="DJ124" s="973"/>
      <c r="DK124" s="974"/>
      <c r="DL124" s="972" t="s">
        <v>147</v>
      </c>
      <c r="DM124" s="973"/>
      <c r="DN124" s="973"/>
      <c r="DO124" s="973"/>
      <c r="DP124" s="974"/>
      <c r="DQ124" s="972" t="s">
        <v>147</v>
      </c>
      <c r="DR124" s="973"/>
      <c r="DS124" s="973"/>
      <c r="DT124" s="973"/>
      <c r="DU124" s="974"/>
      <c r="DV124" s="975" t="s">
        <v>147</v>
      </c>
      <c r="DW124" s="976"/>
      <c r="DX124" s="976"/>
      <c r="DY124" s="976"/>
      <c r="DZ124" s="977"/>
    </row>
    <row r="125" spans="1:130" s="220" customFormat="1" ht="26.25" customHeight="1" x14ac:dyDescent="0.2">
      <c r="A125" s="1044"/>
      <c r="B125" s="936"/>
      <c r="C125" s="909" t="s">
        <v>474</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452</v>
      </c>
      <c r="AB125" s="946"/>
      <c r="AC125" s="946"/>
      <c r="AD125" s="946"/>
      <c r="AE125" s="947"/>
      <c r="AF125" s="948" t="s">
        <v>147</v>
      </c>
      <c r="AG125" s="946"/>
      <c r="AH125" s="946"/>
      <c r="AI125" s="946"/>
      <c r="AJ125" s="947"/>
      <c r="AK125" s="948" t="s">
        <v>147</v>
      </c>
      <c r="AL125" s="946"/>
      <c r="AM125" s="946"/>
      <c r="AN125" s="946"/>
      <c r="AO125" s="947"/>
      <c r="AP125" s="949" t="s">
        <v>147</v>
      </c>
      <c r="AQ125" s="950"/>
      <c r="AR125" s="950"/>
      <c r="AS125" s="950"/>
      <c r="AT125" s="951"/>
      <c r="AU125" s="242"/>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22"/>
      <c r="BR125" s="222"/>
      <c r="BS125" s="222"/>
      <c r="BT125" s="222"/>
      <c r="BU125" s="222"/>
      <c r="BV125" s="222"/>
      <c r="BW125" s="222"/>
      <c r="BX125" s="222"/>
      <c r="BY125" s="222"/>
      <c r="BZ125" s="222"/>
      <c r="CA125" s="222"/>
      <c r="CB125" s="222"/>
      <c r="CC125" s="222"/>
      <c r="CD125" s="222"/>
      <c r="CE125" s="222"/>
      <c r="CF125" s="222"/>
      <c r="CG125" s="222"/>
      <c r="CH125" s="222"/>
      <c r="CI125" s="222"/>
      <c r="CJ125" s="244"/>
      <c r="CK125" s="1009" t="s">
        <v>490</v>
      </c>
      <c r="CL125" s="994"/>
      <c r="CM125" s="994"/>
      <c r="CN125" s="994"/>
      <c r="CO125" s="995"/>
      <c r="CP125" s="916" t="s">
        <v>491</v>
      </c>
      <c r="CQ125" s="884"/>
      <c r="CR125" s="884"/>
      <c r="CS125" s="884"/>
      <c r="CT125" s="884"/>
      <c r="CU125" s="884"/>
      <c r="CV125" s="884"/>
      <c r="CW125" s="884"/>
      <c r="CX125" s="884"/>
      <c r="CY125" s="884"/>
      <c r="CZ125" s="884"/>
      <c r="DA125" s="884"/>
      <c r="DB125" s="884"/>
      <c r="DC125" s="884"/>
      <c r="DD125" s="884"/>
      <c r="DE125" s="884"/>
      <c r="DF125" s="885"/>
      <c r="DG125" s="917" t="s">
        <v>147</v>
      </c>
      <c r="DH125" s="918"/>
      <c r="DI125" s="918"/>
      <c r="DJ125" s="918"/>
      <c r="DK125" s="918"/>
      <c r="DL125" s="918" t="s">
        <v>147</v>
      </c>
      <c r="DM125" s="918"/>
      <c r="DN125" s="918"/>
      <c r="DO125" s="918"/>
      <c r="DP125" s="918"/>
      <c r="DQ125" s="918" t="s">
        <v>147</v>
      </c>
      <c r="DR125" s="918"/>
      <c r="DS125" s="918"/>
      <c r="DT125" s="918"/>
      <c r="DU125" s="918"/>
      <c r="DV125" s="919" t="s">
        <v>452</v>
      </c>
      <c r="DW125" s="919"/>
      <c r="DX125" s="919"/>
      <c r="DY125" s="919"/>
      <c r="DZ125" s="920"/>
    </row>
    <row r="126" spans="1:130" s="220" customFormat="1" ht="26.25" customHeight="1" thickBot="1" x14ac:dyDescent="0.25">
      <c r="A126" s="1044"/>
      <c r="B126" s="936"/>
      <c r="C126" s="909" t="s">
        <v>476</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147</v>
      </c>
      <c r="AB126" s="946"/>
      <c r="AC126" s="946"/>
      <c r="AD126" s="946"/>
      <c r="AE126" s="947"/>
      <c r="AF126" s="948" t="s">
        <v>147</v>
      </c>
      <c r="AG126" s="946"/>
      <c r="AH126" s="946"/>
      <c r="AI126" s="946"/>
      <c r="AJ126" s="947"/>
      <c r="AK126" s="948" t="s">
        <v>147</v>
      </c>
      <c r="AL126" s="946"/>
      <c r="AM126" s="946"/>
      <c r="AN126" s="946"/>
      <c r="AO126" s="947"/>
      <c r="AP126" s="949" t="s">
        <v>452</v>
      </c>
      <c r="AQ126" s="950"/>
      <c r="AR126" s="950"/>
      <c r="AS126" s="950"/>
      <c r="AT126" s="951"/>
      <c r="AU126" s="222"/>
      <c r="AV126" s="222"/>
      <c r="AW126" s="222"/>
      <c r="AX126" s="222"/>
      <c r="AY126" s="222"/>
      <c r="AZ126" s="222"/>
      <c r="BA126" s="222"/>
      <c r="BB126" s="222"/>
      <c r="BC126" s="222"/>
      <c r="BD126" s="222"/>
      <c r="BE126" s="222"/>
      <c r="BF126" s="222"/>
      <c r="BG126" s="222"/>
      <c r="BH126" s="222"/>
      <c r="BI126" s="222"/>
      <c r="BJ126" s="222"/>
      <c r="BK126" s="222"/>
      <c r="BL126" s="222"/>
      <c r="BM126" s="222"/>
      <c r="BN126" s="222"/>
      <c r="BO126" s="222"/>
      <c r="BP126" s="222"/>
      <c r="BQ126" s="222"/>
      <c r="BR126" s="222"/>
      <c r="BS126" s="222"/>
      <c r="BT126" s="222"/>
      <c r="BU126" s="222"/>
      <c r="BV126" s="222"/>
      <c r="BW126" s="222"/>
      <c r="BX126" s="222"/>
      <c r="BY126" s="222"/>
      <c r="BZ126" s="222"/>
      <c r="CA126" s="222"/>
      <c r="CB126" s="222"/>
      <c r="CC126" s="222"/>
      <c r="CD126" s="245"/>
      <c r="CE126" s="245"/>
      <c r="CF126" s="245"/>
      <c r="CG126" s="222"/>
      <c r="CH126" s="222"/>
      <c r="CI126" s="222"/>
      <c r="CJ126" s="244"/>
      <c r="CK126" s="1010"/>
      <c r="CL126" s="997"/>
      <c r="CM126" s="997"/>
      <c r="CN126" s="997"/>
      <c r="CO126" s="998"/>
      <c r="CP126" s="909" t="s">
        <v>492</v>
      </c>
      <c r="CQ126" s="910"/>
      <c r="CR126" s="910"/>
      <c r="CS126" s="910"/>
      <c r="CT126" s="910"/>
      <c r="CU126" s="910"/>
      <c r="CV126" s="910"/>
      <c r="CW126" s="910"/>
      <c r="CX126" s="910"/>
      <c r="CY126" s="910"/>
      <c r="CZ126" s="910"/>
      <c r="DA126" s="910"/>
      <c r="DB126" s="910"/>
      <c r="DC126" s="910"/>
      <c r="DD126" s="910"/>
      <c r="DE126" s="910"/>
      <c r="DF126" s="911"/>
      <c r="DG126" s="912" t="s">
        <v>147</v>
      </c>
      <c r="DH126" s="913"/>
      <c r="DI126" s="913"/>
      <c r="DJ126" s="913"/>
      <c r="DK126" s="913"/>
      <c r="DL126" s="913" t="s">
        <v>147</v>
      </c>
      <c r="DM126" s="913"/>
      <c r="DN126" s="913"/>
      <c r="DO126" s="913"/>
      <c r="DP126" s="913"/>
      <c r="DQ126" s="913" t="s">
        <v>147</v>
      </c>
      <c r="DR126" s="913"/>
      <c r="DS126" s="913"/>
      <c r="DT126" s="913"/>
      <c r="DU126" s="913"/>
      <c r="DV126" s="914" t="s">
        <v>452</v>
      </c>
      <c r="DW126" s="914"/>
      <c r="DX126" s="914"/>
      <c r="DY126" s="914"/>
      <c r="DZ126" s="915"/>
    </row>
    <row r="127" spans="1:130" s="220" customFormat="1" ht="26.25" customHeight="1" x14ac:dyDescent="0.2">
      <c r="A127" s="1045"/>
      <c r="B127" s="938"/>
      <c r="C127" s="960" t="s">
        <v>493</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294</v>
      </c>
      <c r="AB127" s="946"/>
      <c r="AC127" s="946"/>
      <c r="AD127" s="946"/>
      <c r="AE127" s="947"/>
      <c r="AF127" s="948" t="s">
        <v>147</v>
      </c>
      <c r="AG127" s="946"/>
      <c r="AH127" s="946"/>
      <c r="AI127" s="946"/>
      <c r="AJ127" s="947"/>
      <c r="AK127" s="948" t="s">
        <v>147</v>
      </c>
      <c r="AL127" s="946"/>
      <c r="AM127" s="946"/>
      <c r="AN127" s="946"/>
      <c r="AO127" s="947"/>
      <c r="AP127" s="949" t="s">
        <v>147</v>
      </c>
      <c r="AQ127" s="950"/>
      <c r="AR127" s="950"/>
      <c r="AS127" s="950"/>
      <c r="AT127" s="951"/>
      <c r="AU127" s="222"/>
      <c r="AV127" s="222"/>
      <c r="AW127" s="222"/>
      <c r="AX127" s="1018" t="s">
        <v>494</v>
      </c>
      <c r="AY127" s="1019"/>
      <c r="AZ127" s="1019"/>
      <c r="BA127" s="1019"/>
      <c r="BB127" s="1019"/>
      <c r="BC127" s="1019"/>
      <c r="BD127" s="1019"/>
      <c r="BE127" s="1020"/>
      <c r="BF127" s="1021" t="s">
        <v>495</v>
      </c>
      <c r="BG127" s="1019"/>
      <c r="BH127" s="1019"/>
      <c r="BI127" s="1019"/>
      <c r="BJ127" s="1019"/>
      <c r="BK127" s="1019"/>
      <c r="BL127" s="1020"/>
      <c r="BM127" s="1021" t="s">
        <v>496</v>
      </c>
      <c r="BN127" s="1019"/>
      <c r="BO127" s="1019"/>
      <c r="BP127" s="1019"/>
      <c r="BQ127" s="1019"/>
      <c r="BR127" s="1019"/>
      <c r="BS127" s="1020"/>
      <c r="BT127" s="1021" t="s">
        <v>497</v>
      </c>
      <c r="BU127" s="1019"/>
      <c r="BV127" s="1019"/>
      <c r="BW127" s="1019"/>
      <c r="BX127" s="1019"/>
      <c r="BY127" s="1019"/>
      <c r="BZ127" s="1042"/>
      <c r="CA127" s="222"/>
      <c r="CB127" s="222"/>
      <c r="CC127" s="222"/>
      <c r="CD127" s="245"/>
      <c r="CE127" s="245"/>
      <c r="CF127" s="245"/>
      <c r="CG127" s="222"/>
      <c r="CH127" s="222"/>
      <c r="CI127" s="222"/>
      <c r="CJ127" s="244"/>
      <c r="CK127" s="1010"/>
      <c r="CL127" s="997"/>
      <c r="CM127" s="997"/>
      <c r="CN127" s="997"/>
      <c r="CO127" s="998"/>
      <c r="CP127" s="909" t="s">
        <v>498</v>
      </c>
      <c r="CQ127" s="910"/>
      <c r="CR127" s="910"/>
      <c r="CS127" s="910"/>
      <c r="CT127" s="910"/>
      <c r="CU127" s="910"/>
      <c r="CV127" s="910"/>
      <c r="CW127" s="910"/>
      <c r="CX127" s="910"/>
      <c r="CY127" s="910"/>
      <c r="CZ127" s="910"/>
      <c r="DA127" s="910"/>
      <c r="DB127" s="910"/>
      <c r="DC127" s="910"/>
      <c r="DD127" s="910"/>
      <c r="DE127" s="910"/>
      <c r="DF127" s="911"/>
      <c r="DG127" s="912" t="s">
        <v>147</v>
      </c>
      <c r="DH127" s="913"/>
      <c r="DI127" s="913"/>
      <c r="DJ127" s="913"/>
      <c r="DK127" s="913"/>
      <c r="DL127" s="913" t="s">
        <v>147</v>
      </c>
      <c r="DM127" s="913"/>
      <c r="DN127" s="913"/>
      <c r="DO127" s="913"/>
      <c r="DP127" s="913"/>
      <c r="DQ127" s="913" t="s">
        <v>147</v>
      </c>
      <c r="DR127" s="913"/>
      <c r="DS127" s="913"/>
      <c r="DT127" s="913"/>
      <c r="DU127" s="913"/>
      <c r="DV127" s="914" t="s">
        <v>147</v>
      </c>
      <c r="DW127" s="914"/>
      <c r="DX127" s="914"/>
      <c r="DY127" s="914"/>
      <c r="DZ127" s="915"/>
    </row>
    <row r="128" spans="1:130" s="220" customFormat="1" ht="26.25" customHeight="1" thickBot="1" x14ac:dyDescent="0.25">
      <c r="A128" s="1028" t="s">
        <v>499</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500</v>
      </c>
      <c r="X128" s="1030"/>
      <c r="Y128" s="1030"/>
      <c r="Z128" s="1031"/>
      <c r="AA128" s="1032">
        <v>48316</v>
      </c>
      <c r="AB128" s="1033"/>
      <c r="AC128" s="1033"/>
      <c r="AD128" s="1033"/>
      <c r="AE128" s="1034"/>
      <c r="AF128" s="1035">
        <v>45908</v>
      </c>
      <c r="AG128" s="1033"/>
      <c r="AH128" s="1033"/>
      <c r="AI128" s="1033"/>
      <c r="AJ128" s="1034"/>
      <c r="AK128" s="1035">
        <v>41181</v>
      </c>
      <c r="AL128" s="1033"/>
      <c r="AM128" s="1033"/>
      <c r="AN128" s="1033"/>
      <c r="AO128" s="1034"/>
      <c r="AP128" s="1036"/>
      <c r="AQ128" s="1037"/>
      <c r="AR128" s="1037"/>
      <c r="AS128" s="1037"/>
      <c r="AT128" s="1038"/>
      <c r="AU128" s="222"/>
      <c r="AV128" s="222"/>
      <c r="AW128" s="222"/>
      <c r="AX128" s="883" t="s">
        <v>501</v>
      </c>
      <c r="AY128" s="884"/>
      <c r="AZ128" s="884"/>
      <c r="BA128" s="884"/>
      <c r="BB128" s="884"/>
      <c r="BC128" s="884"/>
      <c r="BD128" s="884"/>
      <c r="BE128" s="885"/>
      <c r="BF128" s="1039" t="s">
        <v>463</v>
      </c>
      <c r="BG128" s="1040"/>
      <c r="BH128" s="1040"/>
      <c r="BI128" s="1040"/>
      <c r="BJ128" s="1040"/>
      <c r="BK128" s="1040"/>
      <c r="BL128" s="1041"/>
      <c r="BM128" s="1039">
        <v>13.49</v>
      </c>
      <c r="BN128" s="1040"/>
      <c r="BO128" s="1040"/>
      <c r="BP128" s="1040"/>
      <c r="BQ128" s="1040"/>
      <c r="BR128" s="1040"/>
      <c r="BS128" s="1041"/>
      <c r="BT128" s="1039">
        <v>20</v>
      </c>
      <c r="BU128" s="1040"/>
      <c r="BV128" s="1040"/>
      <c r="BW128" s="1040"/>
      <c r="BX128" s="1040"/>
      <c r="BY128" s="1040"/>
      <c r="BZ128" s="1063"/>
      <c r="CA128" s="245"/>
      <c r="CB128" s="245"/>
      <c r="CC128" s="245"/>
      <c r="CD128" s="245"/>
      <c r="CE128" s="245"/>
      <c r="CF128" s="245"/>
      <c r="CG128" s="222"/>
      <c r="CH128" s="222"/>
      <c r="CI128" s="222"/>
      <c r="CJ128" s="244"/>
      <c r="CK128" s="1011"/>
      <c r="CL128" s="1012"/>
      <c r="CM128" s="1012"/>
      <c r="CN128" s="1012"/>
      <c r="CO128" s="1013"/>
      <c r="CP128" s="1022" t="s">
        <v>502</v>
      </c>
      <c r="CQ128" s="713"/>
      <c r="CR128" s="713"/>
      <c r="CS128" s="713"/>
      <c r="CT128" s="713"/>
      <c r="CU128" s="713"/>
      <c r="CV128" s="713"/>
      <c r="CW128" s="713"/>
      <c r="CX128" s="713"/>
      <c r="CY128" s="713"/>
      <c r="CZ128" s="713"/>
      <c r="DA128" s="713"/>
      <c r="DB128" s="713"/>
      <c r="DC128" s="713"/>
      <c r="DD128" s="713"/>
      <c r="DE128" s="713"/>
      <c r="DF128" s="1023"/>
      <c r="DG128" s="1024" t="s">
        <v>463</v>
      </c>
      <c r="DH128" s="1025"/>
      <c r="DI128" s="1025"/>
      <c r="DJ128" s="1025"/>
      <c r="DK128" s="1025"/>
      <c r="DL128" s="1025" t="s">
        <v>463</v>
      </c>
      <c r="DM128" s="1025"/>
      <c r="DN128" s="1025"/>
      <c r="DO128" s="1025"/>
      <c r="DP128" s="1025"/>
      <c r="DQ128" s="1025" t="s">
        <v>463</v>
      </c>
      <c r="DR128" s="1025"/>
      <c r="DS128" s="1025"/>
      <c r="DT128" s="1025"/>
      <c r="DU128" s="1025"/>
      <c r="DV128" s="1026" t="s">
        <v>452</v>
      </c>
      <c r="DW128" s="1026"/>
      <c r="DX128" s="1026"/>
      <c r="DY128" s="1026"/>
      <c r="DZ128" s="1027"/>
    </row>
    <row r="129" spans="1:131" s="220" customFormat="1" ht="26.25" customHeight="1" x14ac:dyDescent="0.2">
      <c r="A129" s="921" t="s">
        <v>108</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503</v>
      </c>
      <c r="X129" s="1058"/>
      <c r="Y129" s="1058"/>
      <c r="Z129" s="1059"/>
      <c r="AA129" s="945">
        <v>8967013</v>
      </c>
      <c r="AB129" s="946"/>
      <c r="AC129" s="946"/>
      <c r="AD129" s="946"/>
      <c r="AE129" s="947"/>
      <c r="AF129" s="948">
        <v>9397952</v>
      </c>
      <c r="AG129" s="946"/>
      <c r="AH129" s="946"/>
      <c r="AI129" s="946"/>
      <c r="AJ129" s="947"/>
      <c r="AK129" s="948">
        <v>9159398</v>
      </c>
      <c r="AL129" s="946"/>
      <c r="AM129" s="946"/>
      <c r="AN129" s="946"/>
      <c r="AO129" s="947"/>
      <c r="AP129" s="1060"/>
      <c r="AQ129" s="1061"/>
      <c r="AR129" s="1061"/>
      <c r="AS129" s="1061"/>
      <c r="AT129" s="1062"/>
      <c r="AU129" s="223"/>
      <c r="AV129" s="223"/>
      <c r="AW129" s="223"/>
      <c r="AX129" s="1052" t="s">
        <v>504</v>
      </c>
      <c r="AY129" s="910"/>
      <c r="AZ129" s="910"/>
      <c r="BA129" s="910"/>
      <c r="BB129" s="910"/>
      <c r="BC129" s="910"/>
      <c r="BD129" s="910"/>
      <c r="BE129" s="911"/>
      <c r="BF129" s="1053" t="s">
        <v>452</v>
      </c>
      <c r="BG129" s="1054"/>
      <c r="BH129" s="1054"/>
      <c r="BI129" s="1054"/>
      <c r="BJ129" s="1054"/>
      <c r="BK129" s="1054"/>
      <c r="BL129" s="1055"/>
      <c r="BM129" s="1053">
        <v>18.489999999999998</v>
      </c>
      <c r="BN129" s="1054"/>
      <c r="BO129" s="1054"/>
      <c r="BP129" s="1054"/>
      <c r="BQ129" s="1054"/>
      <c r="BR129" s="1054"/>
      <c r="BS129" s="1055"/>
      <c r="BT129" s="1053">
        <v>30</v>
      </c>
      <c r="BU129" s="1054"/>
      <c r="BV129" s="1054"/>
      <c r="BW129" s="1054"/>
      <c r="BX129" s="1054"/>
      <c r="BY129" s="1054"/>
      <c r="BZ129" s="1056"/>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23"/>
      <c r="DQ129" s="223"/>
      <c r="DR129" s="223"/>
      <c r="DS129" s="223"/>
      <c r="DT129" s="223"/>
      <c r="DU129" s="223"/>
      <c r="DV129" s="223"/>
      <c r="DW129" s="223"/>
      <c r="DX129" s="223"/>
      <c r="DY129" s="223"/>
      <c r="DZ129" s="223"/>
    </row>
    <row r="130" spans="1:131" s="220" customFormat="1" ht="26.25" customHeight="1" x14ac:dyDescent="0.2">
      <c r="A130" s="921" t="s">
        <v>505</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506</v>
      </c>
      <c r="X130" s="1058"/>
      <c r="Y130" s="1058"/>
      <c r="Z130" s="1059"/>
      <c r="AA130" s="945">
        <v>963124</v>
      </c>
      <c r="AB130" s="946"/>
      <c r="AC130" s="946"/>
      <c r="AD130" s="946"/>
      <c r="AE130" s="947"/>
      <c r="AF130" s="948">
        <v>947560</v>
      </c>
      <c r="AG130" s="946"/>
      <c r="AH130" s="946"/>
      <c r="AI130" s="946"/>
      <c r="AJ130" s="947"/>
      <c r="AK130" s="948">
        <v>926526</v>
      </c>
      <c r="AL130" s="946"/>
      <c r="AM130" s="946"/>
      <c r="AN130" s="946"/>
      <c r="AO130" s="947"/>
      <c r="AP130" s="1060"/>
      <c r="AQ130" s="1061"/>
      <c r="AR130" s="1061"/>
      <c r="AS130" s="1061"/>
      <c r="AT130" s="1062"/>
      <c r="AU130" s="223"/>
      <c r="AV130" s="223"/>
      <c r="AW130" s="223"/>
      <c r="AX130" s="1052" t="s">
        <v>507</v>
      </c>
      <c r="AY130" s="910"/>
      <c r="AZ130" s="910"/>
      <c r="BA130" s="910"/>
      <c r="BB130" s="910"/>
      <c r="BC130" s="910"/>
      <c r="BD130" s="910"/>
      <c r="BE130" s="911"/>
      <c r="BF130" s="1088">
        <v>2.6</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23"/>
      <c r="DQ130" s="223"/>
      <c r="DR130" s="223"/>
      <c r="DS130" s="223"/>
      <c r="DT130" s="223"/>
      <c r="DU130" s="223"/>
      <c r="DV130" s="223"/>
      <c r="DW130" s="223"/>
      <c r="DX130" s="223"/>
      <c r="DY130" s="223"/>
      <c r="DZ130" s="223"/>
    </row>
    <row r="131" spans="1:131" s="220"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508</v>
      </c>
      <c r="X131" s="1095"/>
      <c r="Y131" s="1095"/>
      <c r="Z131" s="1096"/>
      <c r="AA131" s="991">
        <v>8003889</v>
      </c>
      <c r="AB131" s="973"/>
      <c r="AC131" s="973"/>
      <c r="AD131" s="973"/>
      <c r="AE131" s="974"/>
      <c r="AF131" s="972">
        <v>8450392</v>
      </c>
      <c r="AG131" s="973"/>
      <c r="AH131" s="973"/>
      <c r="AI131" s="973"/>
      <c r="AJ131" s="974"/>
      <c r="AK131" s="972">
        <v>8232872</v>
      </c>
      <c r="AL131" s="973"/>
      <c r="AM131" s="973"/>
      <c r="AN131" s="973"/>
      <c r="AO131" s="974"/>
      <c r="AP131" s="1097"/>
      <c r="AQ131" s="1098"/>
      <c r="AR131" s="1098"/>
      <c r="AS131" s="1098"/>
      <c r="AT131" s="1099"/>
      <c r="AU131" s="223"/>
      <c r="AV131" s="223"/>
      <c r="AW131" s="223"/>
      <c r="AX131" s="1070" t="s">
        <v>509</v>
      </c>
      <c r="AY131" s="713"/>
      <c r="AZ131" s="713"/>
      <c r="BA131" s="713"/>
      <c r="BB131" s="713"/>
      <c r="BC131" s="713"/>
      <c r="BD131" s="713"/>
      <c r="BE131" s="1023"/>
      <c r="BF131" s="1071" t="s">
        <v>147</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46"/>
      <c r="CB131" s="246"/>
      <c r="CC131" s="246"/>
      <c r="CD131" s="246"/>
      <c r="CE131" s="246"/>
      <c r="CF131" s="246"/>
      <c r="CG131" s="246"/>
      <c r="CH131" s="246"/>
      <c r="CI131" s="246"/>
      <c r="CJ131" s="246"/>
      <c r="CK131" s="246"/>
      <c r="CL131" s="246"/>
      <c r="CM131" s="246"/>
      <c r="CN131" s="246"/>
      <c r="CO131" s="246"/>
      <c r="CP131" s="246"/>
      <c r="CQ131" s="246"/>
      <c r="CR131" s="246"/>
      <c r="CS131" s="246"/>
      <c r="CT131" s="246"/>
      <c r="CU131" s="246"/>
      <c r="CV131" s="246"/>
      <c r="CW131" s="246"/>
      <c r="CX131" s="246"/>
      <c r="CY131" s="246"/>
      <c r="CZ131" s="246"/>
      <c r="DA131" s="246"/>
      <c r="DB131" s="246"/>
      <c r="DC131" s="246"/>
      <c r="DD131" s="246"/>
      <c r="DE131" s="246"/>
      <c r="DF131" s="246"/>
      <c r="DG131" s="246"/>
      <c r="DH131" s="246"/>
      <c r="DI131" s="246"/>
      <c r="DJ131" s="246"/>
      <c r="DK131" s="246"/>
      <c r="DL131" s="246"/>
      <c r="DM131" s="246"/>
      <c r="DN131" s="246"/>
      <c r="DO131" s="246"/>
      <c r="DP131" s="223"/>
      <c r="DQ131" s="223"/>
      <c r="DR131" s="223"/>
      <c r="DS131" s="223"/>
      <c r="DT131" s="223"/>
      <c r="DU131" s="223"/>
      <c r="DV131" s="223"/>
      <c r="DW131" s="223"/>
      <c r="DX131" s="223"/>
      <c r="DY131" s="223"/>
      <c r="DZ131" s="223"/>
    </row>
    <row r="132" spans="1:131" s="220" customFormat="1" ht="26.25" customHeight="1" x14ac:dyDescent="0.2">
      <c r="A132" s="1077" t="s">
        <v>510</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511</v>
      </c>
      <c r="W132" s="1081"/>
      <c r="X132" s="1081"/>
      <c r="Y132" s="1081"/>
      <c r="Z132" s="1082"/>
      <c r="AA132" s="1083">
        <v>2.5593183509999999</v>
      </c>
      <c r="AB132" s="1084"/>
      <c r="AC132" s="1084"/>
      <c r="AD132" s="1084"/>
      <c r="AE132" s="1085"/>
      <c r="AF132" s="1086">
        <v>2.545384877</v>
      </c>
      <c r="AG132" s="1084"/>
      <c r="AH132" s="1084"/>
      <c r="AI132" s="1084"/>
      <c r="AJ132" s="1085"/>
      <c r="AK132" s="1086">
        <v>2.763750001</v>
      </c>
      <c r="AL132" s="1084"/>
      <c r="AM132" s="1084"/>
      <c r="AN132" s="1084"/>
      <c r="AO132" s="1085"/>
      <c r="AP132" s="988"/>
      <c r="AQ132" s="989"/>
      <c r="AR132" s="989"/>
      <c r="AS132" s="989"/>
      <c r="AT132" s="1087"/>
      <c r="AU132" s="247"/>
      <c r="AV132" s="223"/>
      <c r="AW132" s="223"/>
      <c r="AX132" s="223"/>
      <c r="AY132" s="223"/>
      <c r="AZ132" s="223"/>
      <c r="BA132" s="223"/>
      <c r="BB132" s="223"/>
      <c r="BC132" s="223"/>
      <c r="BD132" s="223"/>
      <c r="BE132" s="223"/>
      <c r="BF132" s="223"/>
      <c r="BG132" s="223"/>
      <c r="BH132" s="223"/>
      <c r="BI132" s="223"/>
      <c r="BJ132" s="223"/>
      <c r="BK132" s="223"/>
      <c r="BL132" s="223"/>
      <c r="BM132" s="223"/>
      <c r="BN132" s="223"/>
      <c r="BO132" s="223"/>
      <c r="BP132" s="223"/>
      <c r="BQ132" s="223"/>
      <c r="BR132" s="223"/>
      <c r="BS132" s="224"/>
      <c r="BT132" s="223"/>
      <c r="BU132" s="223"/>
      <c r="BV132" s="223"/>
      <c r="BW132" s="223"/>
      <c r="BX132" s="223"/>
      <c r="BY132" s="223"/>
      <c r="BZ132" s="223"/>
      <c r="CA132" s="246"/>
      <c r="CB132" s="246"/>
      <c r="CC132" s="246"/>
      <c r="CD132" s="246"/>
      <c r="CE132" s="246"/>
      <c r="CF132" s="246"/>
      <c r="CG132" s="246"/>
      <c r="CH132" s="246"/>
      <c r="CI132" s="246"/>
      <c r="CJ132" s="246"/>
      <c r="CK132" s="246"/>
      <c r="CL132" s="246"/>
      <c r="CM132" s="246"/>
      <c r="CN132" s="246"/>
      <c r="CO132" s="246"/>
      <c r="CP132" s="246"/>
      <c r="CQ132" s="246"/>
      <c r="CR132" s="246"/>
      <c r="CS132" s="246"/>
      <c r="CT132" s="246"/>
      <c r="CU132" s="246"/>
      <c r="CV132" s="246"/>
      <c r="CW132" s="246"/>
      <c r="CX132" s="246"/>
      <c r="CY132" s="246"/>
      <c r="CZ132" s="246"/>
      <c r="DA132" s="246"/>
      <c r="DB132" s="246"/>
      <c r="DC132" s="246"/>
      <c r="DD132" s="246"/>
      <c r="DE132" s="246"/>
      <c r="DF132" s="246"/>
      <c r="DG132" s="246"/>
      <c r="DH132" s="246"/>
      <c r="DI132" s="246"/>
      <c r="DJ132" s="246"/>
      <c r="DK132" s="246"/>
      <c r="DL132" s="246"/>
      <c r="DM132" s="246"/>
      <c r="DN132" s="246"/>
      <c r="DO132" s="246"/>
      <c r="DP132" s="223"/>
      <c r="DQ132" s="223"/>
      <c r="DR132" s="223"/>
      <c r="DS132" s="223"/>
      <c r="DT132" s="223"/>
      <c r="DU132" s="223"/>
      <c r="DV132" s="223"/>
      <c r="DW132" s="223"/>
      <c r="DX132" s="223"/>
      <c r="DY132" s="223"/>
      <c r="DZ132" s="223"/>
    </row>
    <row r="133" spans="1:131" s="220"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512</v>
      </c>
      <c r="W133" s="1064"/>
      <c r="X133" s="1064"/>
      <c r="Y133" s="1064"/>
      <c r="Z133" s="1065"/>
      <c r="AA133" s="1066">
        <v>4</v>
      </c>
      <c r="AB133" s="1067"/>
      <c r="AC133" s="1067"/>
      <c r="AD133" s="1067"/>
      <c r="AE133" s="1068"/>
      <c r="AF133" s="1066">
        <v>2.9</v>
      </c>
      <c r="AG133" s="1067"/>
      <c r="AH133" s="1067"/>
      <c r="AI133" s="1067"/>
      <c r="AJ133" s="1068"/>
      <c r="AK133" s="1066">
        <v>2.6</v>
      </c>
      <c r="AL133" s="1067"/>
      <c r="AM133" s="1067"/>
      <c r="AN133" s="1067"/>
      <c r="AO133" s="1068"/>
      <c r="AP133" s="1015"/>
      <c r="AQ133" s="1016"/>
      <c r="AR133" s="1016"/>
      <c r="AS133" s="1016"/>
      <c r="AT133" s="1069"/>
      <c r="AU133" s="223"/>
      <c r="AV133" s="223"/>
      <c r="AW133" s="223"/>
      <c r="AX133" s="223"/>
      <c r="AY133" s="223"/>
      <c r="AZ133" s="223"/>
      <c r="BA133" s="223"/>
      <c r="BB133" s="223"/>
      <c r="BC133" s="223"/>
      <c r="BD133" s="223"/>
      <c r="BE133" s="223"/>
      <c r="BF133" s="223"/>
      <c r="BG133" s="223"/>
      <c r="BH133" s="223"/>
      <c r="BI133" s="223"/>
      <c r="BJ133" s="223"/>
      <c r="BK133" s="223"/>
      <c r="BL133" s="223"/>
      <c r="BM133" s="223"/>
      <c r="BN133" s="246"/>
      <c r="BO133" s="246"/>
      <c r="BP133" s="246"/>
      <c r="BQ133" s="246"/>
      <c r="BR133" s="246"/>
      <c r="BS133" s="246"/>
      <c r="BT133" s="246"/>
      <c r="BU133" s="246"/>
      <c r="BV133" s="246"/>
      <c r="BW133" s="246"/>
      <c r="BX133" s="246"/>
      <c r="BY133" s="246"/>
      <c r="BZ133" s="246"/>
      <c r="CA133" s="246"/>
      <c r="CB133" s="246"/>
      <c r="CC133" s="246"/>
      <c r="CD133" s="246"/>
      <c r="CE133" s="246"/>
      <c r="CF133" s="246"/>
      <c r="CG133" s="246"/>
      <c r="CH133" s="246"/>
      <c r="CI133" s="246"/>
      <c r="CJ133" s="246"/>
      <c r="CK133" s="246"/>
      <c r="CL133" s="246"/>
      <c r="CM133" s="246"/>
      <c r="CN133" s="246"/>
      <c r="CO133" s="246"/>
      <c r="CP133" s="246"/>
      <c r="CQ133" s="246"/>
      <c r="CR133" s="246"/>
      <c r="CS133" s="246"/>
      <c r="CT133" s="246"/>
      <c r="CU133" s="246"/>
      <c r="CV133" s="246"/>
      <c r="CW133" s="246"/>
      <c r="CX133" s="246"/>
      <c r="CY133" s="246"/>
      <c r="CZ133" s="246"/>
      <c r="DA133" s="246"/>
      <c r="DB133" s="246"/>
      <c r="DC133" s="246"/>
      <c r="DD133" s="246"/>
      <c r="DE133" s="246"/>
      <c r="DF133" s="246"/>
      <c r="DG133" s="246"/>
      <c r="DH133" s="246"/>
      <c r="DI133" s="246"/>
      <c r="DJ133" s="246"/>
      <c r="DK133" s="246"/>
      <c r="DL133" s="246"/>
      <c r="DM133" s="246"/>
      <c r="DN133" s="246"/>
      <c r="DO133" s="246"/>
      <c r="DP133" s="223"/>
      <c r="DQ133" s="223"/>
      <c r="DR133" s="223"/>
      <c r="DS133" s="223"/>
      <c r="DT133" s="223"/>
      <c r="DU133" s="223"/>
      <c r="DV133" s="223"/>
      <c r="DW133" s="223"/>
      <c r="DX133" s="223"/>
      <c r="DY133" s="223"/>
      <c r="DZ133" s="223"/>
    </row>
    <row r="134" spans="1:131" ht="11.25" customHeight="1" x14ac:dyDescent="0.2">
      <c r="A134" s="248"/>
      <c r="B134" s="248"/>
      <c r="C134" s="248"/>
      <c r="D134" s="248"/>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48"/>
      <c r="AI134" s="248"/>
      <c r="AJ134" s="248"/>
      <c r="AK134" s="248"/>
      <c r="AL134" s="248"/>
      <c r="AM134" s="248"/>
      <c r="AN134" s="248"/>
      <c r="AO134" s="248"/>
      <c r="AP134" s="248"/>
      <c r="AQ134" s="248"/>
      <c r="AR134" s="248"/>
      <c r="AS134" s="248"/>
      <c r="AT134" s="248"/>
      <c r="AU134" s="223"/>
      <c r="AV134" s="223"/>
      <c r="AW134" s="223"/>
      <c r="AX134" s="223"/>
      <c r="AY134" s="223"/>
      <c r="AZ134" s="223"/>
      <c r="BA134" s="223"/>
      <c r="BB134" s="223"/>
      <c r="BC134" s="223"/>
      <c r="BD134" s="223"/>
      <c r="BE134" s="223"/>
      <c r="BF134" s="223"/>
      <c r="BG134" s="223"/>
      <c r="BH134" s="223"/>
      <c r="BI134" s="223"/>
      <c r="BJ134" s="223"/>
      <c r="BK134" s="223"/>
      <c r="BL134" s="223"/>
      <c r="BM134" s="223"/>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246"/>
      <c r="CM134" s="246"/>
      <c r="CN134" s="246"/>
      <c r="CO134" s="246"/>
      <c r="CP134" s="246"/>
      <c r="CQ134" s="246"/>
      <c r="CR134" s="246"/>
      <c r="CS134" s="246"/>
      <c r="CT134" s="246"/>
      <c r="CU134" s="246"/>
      <c r="CV134" s="246"/>
      <c r="CW134" s="246"/>
      <c r="CX134" s="246"/>
      <c r="CY134" s="246"/>
      <c r="CZ134" s="246"/>
      <c r="DA134" s="246"/>
      <c r="DB134" s="246"/>
      <c r="DC134" s="246"/>
      <c r="DD134" s="246"/>
      <c r="DE134" s="246"/>
      <c r="DF134" s="246"/>
      <c r="DG134" s="246"/>
      <c r="DH134" s="246"/>
      <c r="DI134" s="246"/>
      <c r="DJ134" s="246"/>
      <c r="DK134" s="246"/>
      <c r="DL134" s="246"/>
      <c r="DM134" s="246"/>
      <c r="DN134" s="246"/>
      <c r="DO134" s="246"/>
      <c r="DP134" s="223"/>
      <c r="DQ134" s="223"/>
      <c r="DR134" s="223"/>
      <c r="DS134" s="223"/>
      <c r="DT134" s="223"/>
      <c r="DU134" s="223"/>
      <c r="DV134" s="223"/>
      <c r="DW134" s="223"/>
      <c r="DX134" s="223"/>
      <c r="DY134" s="223"/>
      <c r="DZ134" s="223"/>
      <c r="EA134" s="220"/>
    </row>
    <row r="135" spans="1:131" ht="14.4" hidden="1" x14ac:dyDescent="0.2">
      <c r="AU135" s="248"/>
      <c r="AV135" s="248"/>
      <c r="AW135" s="248"/>
      <c r="AX135" s="248"/>
      <c r="AY135" s="248"/>
      <c r="AZ135" s="248"/>
      <c r="BA135" s="248"/>
      <c r="BB135" s="248"/>
      <c r="BC135" s="248"/>
      <c r="BD135" s="248"/>
      <c r="BE135" s="248"/>
      <c r="BF135" s="248"/>
      <c r="BG135" s="248"/>
      <c r="BH135" s="248"/>
      <c r="BI135" s="248"/>
      <c r="BJ135" s="248"/>
      <c r="BK135" s="248"/>
      <c r="BL135" s="248"/>
      <c r="BM135" s="248"/>
      <c r="BN135" s="248"/>
      <c r="BO135" s="248"/>
      <c r="BP135" s="248"/>
      <c r="BQ135" s="248"/>
      <c r="BR135" s="248"/>
      <c r="BS135" s="248"/>
      <c r="BT135" s="248"/>
      <c r="BU135" s="248"/>
      <c r="BV135" s="248"/>
      <c r="BW135" s="248"/>
      <c r="BX135" s="248"/>
      <c r="BY135" s="248"/>
      <c r="BZ135" s="248"/>
      <c r="CA135" s="248"/>
      <c r="CB135" s="248"/>
      <c r="CC135" s="248"/>
      <c r="CD135" s="248"/>
      <c r="CE135" s="248"/>
      <c r="CF135" s="248"/>
      <c r="CG135" s="248"/>
      <c r="CH135" s="248"/>
      <c r="CI135" s="248"/>
      <c r="CJ135" s="248"/>
      <c r="CK135" s="248"/>
      <c r="CL135" s="248"/>
      <c r="CM135" s="248"/>
      <c r="CN135" s="248"/>
      <c r="CO135" s="248"/>
      <c r="CP135" s="248"/>
      <c r="CQ135" s="248"/>
      <c r="CR135" s="248"/>
      <c r="CS135" s="248"/>
      <c r="CT135" s="248"/>
      <c r="CU135" s="248"/>
      <c r="CV135" s="248"/>
      <c r="CW135" s="248"/>
      <c r="CX135" s="248"/>
      <c r="CY135" s="248"/>
      <c r="CZ135" s="248"/>
      <c r="DA135" s="248"/>
      <c r="DB135" s="248"/>
      <c r="DC135" s="248"/>
      <c r="DD135" s="248"/>
      <c r="DE135" s="248"/>
      <c r="DF135" s="248"/>
      <c r="DG135" s="248"/>
      <c r="DH135" s="248"/>
      <c r="DI135" s="248"/>
      <c r="DJ135" s="248"/>
      <c r="DK135" s="248"/>
      <c r="DL135" s="248"/>
      <c r="DM135" s="248"/>
      <c r="DN135" s="248"/>
      <c r="DO135" s="248"/>
      <c r="DP135" s="248"/>
      <c r="DQ135" s="248"/>
      <c r="DR135" s="248"/>
      <c r="DS135" s="248"/>
      <c r="DT135" s="248"/>
      <c r="DU135" s="248"/>
      <c r="DV135" s="248"/>
      <c r="DW135" s="248"/>
      <c r="DX135" s="248"/>
      <c r="DY135" s="248"/>
      <c r="DZ135" s="248"/>
    </row>
  </sheetData>
  <sheetProtection algorithmName="SHA-512" hashValue="0gfTBNOLjzhmtpJtoPIZF8Pq083sIiad09XxGVX4Mi6W/8aV9KfsscAJ/44rBbEqcguD5ZjhREgbL744tEsdyg==" saltValue="lwMDqPyJ0PGAj4iCFbU4g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0" customWidth="1"/>
    <col min="121" max="121" width="0" style="249" hidden="1" customWidth="1"/>
    <col min="122" max="16384" width="9" style="249" hidden="1"/>
  </cols>
  <sheetData>
    <row r="1" spans="1:120" ht="13.2" x14ac:dyDescent="0.2">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9"/>
    </row>
    <row r="17" spans="119:120" ht="13.2" x14ac:dyDescent="0.2">
      <c r="DP17" s="249"/>
    </row>
    <row r="18" spans="119:120" ht="13.2" x14ac:dyDescent="0.2"/>
    <row r="19" spans="119:120" ht="13.2" x14ac:dyDescent="0.2"/>
    <row r="20" spans="119:120" ht="13.2" x14ac:dyDescent="0.2">
      <c r="DO20" s="249"/>
      <c r="DP20" s="249"/>
    </row>
    <row r="21" spans="119:120" ht="13.2" x14ac:dyDescent="0.2">
      <c r="DP21" s="249"/>
    </row>
    <row r="22" spans="119:120" ht="13.2" x14ac:dyDescent="0.2"/>
    <row r="23" spans="119:120" ht="13.2" x14ac:dyDescent="0.2">
      <c r="DO23" s="249"/>
      <c r="DP23" s="249"/>
    </row>
    <row r="24" spans="119:120" ht="13.2" x14ac:dyDescent="0.2">
      <c r="DP24" s="249"/>
    </row>
    <row r="25" spans="119:120" ht="13.2" x14ac:dyDescent="0.2">
      <c r="DP25" s="249"/>
    </row>
    <row r="26" spans="119:120" ht="13.2" x14ac:dyDescent="0.2">
      <c r="DO26" s="249"/>
      <c r="DP26" s="249"/>
    </row>
    <row r="27" spans="119:120" ht="13.2" x14ac:dyDescent="0.2"/>
    <row r="28" spans="119:120" ht="13.2" x14ac:dyDescent="0.2">
      <c r="DO28" s="249"/>
      <c r="DP28" s="249"/>
    </row>
    <row r="29" spans="119:120" ht="13.2" x14ac:dyDescent="0.2">
      <c r="DP29" s="249"/>
    </row>
    <row r="30" spans="119:120" ht="13.2" x14ac:dyDescent="0.2"/>
    <row r="31" spans="119:120" ht="13.2" x14ac:dyDescent="0.2">
      <c r="DO31" s="249"/>
      <c r="DP31" s="249"/>
    </row>
    <row r="32" spans="119:120" ht="13.2" x14ac:dyDescent="0.2"/>
    <row r="33" spans="98:120" ht="13.2" x14ac:dyDescent="0.2">
      <c r="DO33" s="249"/>
      <c r="DP33" s="249"/>
    </row>
    <row r="34" spans="98:120" ht="13.2" x14ac:dyDescent="0.2">
      <c r="DM34" s="249"/>
    </row>
    <row r="35" spans="98:120" ht="13.2" x14ac:dyDescent="0.2">
      <c r="CT35" s="249"/>
      <c r="CU35" s="249"/>
      <c r="CV35" s="249"/>
      <c r="CY35" s="249"/>
      <c r="CZ35" s="249"/>
      <c r="DA35" s="249"/>
      <c r="DD35" s="249"/>
      <c r="DE35" s="249"/>
      <c r="DF35" s="249"/>
      <c r="DI35" s="249"/>
      <c r="DJ35" s="249"/>
      <c r="DK35" s="249"/>
      <c r="DM35" s="249"/>
      <c r="DN35" s="249"/>
      <c r="DO35" s="249"/>
      <c r="DP35" s="249"/>
    </row>
    <row r="36" spans="98:120" ht="13.2" x14ac:dyDescent="0.2"/>
    <row r="37" spans="98:120" ht="13.2" x14ac:dyDescent="0.2">
      <c r="CW37" s="249"/>
      <c r="DB37" s="249"/>
      <c r="DG37" s="249"/>
      <c r="DL37" s="249"/>
      <c r="DP37" s="249"/>
    </row>
    <row r="38" spans="98:120" ht="13.2" x14ac:dyDescent="0.2">
      <c r="CT38" s="249"/>
      <c r="CU38" s="249"/>
      <c r="CV38" s="249"/>
      <c r="CW38" s="249"/>
      <c r="CY38" s="249"/>
      <c r="CZ38" s="249"/>
      <c r="DA38" s="249"/>
      <c r="DB38" s="249"/>
      <c r="DD38" s="249"/>
      <c r="DE38" s="249"/>
      <c r="DF38" s="249"/>
      <c r="DG38" s="249"/>
      <c r="DI38" s="249"/>
      <c r="DJ38" s="249"/>
      <c r="DK38" s="249"/>
      <c r="DL38" s="249"/>
      <c r="DN38" s="249"/>
      <c r="DO38" s="249"/>
      <c r="DP38" s="24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9"/>
      <c r="DO49" s="249"/>
      <c r="DP49" s="24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9"/>
      <c r="CS63" s="249"/>
      <c r="CX63" s="249"/>
      <c r="DC63" s="249"/>
      <c r="DH63" s="249"/>
    </row>
    <row r="64" spans="22:120" ht="13.2" x14ac:dyDescent="0.2">
      <c r="V64" s="249"/>
    </row>
    <row r="65" spans="15:120" ht="13.2" x14ac:dyDescent="0.2">
      <c r="X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c r="AZ65" s="249"/>
      <c r="BA65" s="249"/>
      <c r="BB65" s="249"/>
      <c r="BC65" s="249"/>
      <c r="BD65" s="249"/>
      <c r="BE65" s="249"/>
      <c r="BF65" s="249"/>
      <c r="BG65" s="249"/>
      <c r="BH65" s="249"/>
      <c r="BI65" s="249"/>
      <c r="BJ65" s="249"/>
      <c r="BK65" s="249"/>
      <c r="BL65" s="249"/>
      <c r="BM65" s="249"/>
      <c r="BN65" s="249"/>
      <c r="BO65" s="249"/>
      <c r="BP65" s="249"/>
      <c r="BQ65" s="249"/>
      <c r="BR65" s="249"/>
      <c r="BS65" s="249"/>
      <c r="BT65" s="249"/>
      <c r="BU65" s="249"/>
      <c r="BV65" s="249"/>
      <c r="BW65" s="249"/>
      <c r="BX65" s="249"/>
      <c r="BY65" s="249"/>
      <c r="BZ65" s="249"/>
      <c r="CA65" s="249"/>
      <c r="CB65" s="249"/>
      <c r="CC65" s="249"/>
      <c r="CD65" s="249"/>
      <c r="CE65" s="249"/>
      <c r="CF65" s="249"/>
      <c r="CG65" s="249"/>
      <c r="CH65" s="249"/>
      <c r="CI65" s="249"/>
      <c r="CJ65" s="249"/>
      <c r="CK65" s="249"/>
      <c r="CL65" s="249"/>
      <c r="CM65" s="249"/>
      <c r="CN65" s="249"/>
      <c r="CO65" s="249"/>
      <c r="CP65" s="249"/>
      <c r="CQ65" s="249"/>
      <c r="CR65" s="249"/>
      <c r="CU65" s="249"/>
      <c r="CZ65" s="249"/>
      <c r="DE65" s="249"/>
      <c r="DJ65" s="249"/>
    </row>
    <row r="66" spans="15:120" ht="13.2" x14ac:dyDescent="0.2">
      <c r="Q66" s="249"/>
      <c r="S66" s="249"/>
      <c r="U66" s="249"/>
      <c r="DM66" s="249"/>
    </row>
    <row r="67" spans="15:120" ht="13.2" x14ac:dyDescent="0.2">
      <c r="O67" s="249"/>
      <c r="P67" s="249"/>
      <c r="R67" s="249"/>
      <c r="T67" s="249"/>
      <c r="Y67" s="249"/>
      <c r="CT67" s="249"/>
      <c r="CV67" s="249"/>
      <c r="CW67" s="249"/>
      <c r="CY67" s="249"/>
      <c r="DA67" s="249"/>
      <c r="DB67" s="249"/>
      <c r="DD67" s="249"/>
      <c r="DF67" s="249"/>
      <c r="DG67" s="249"/>
      <c r="DI67" s="249"/>
      <c r="DK67" s="249"/>
      <c r="DL67" s="249"/>
      <c r="DN67" s="249"/>
      <c r="DO67" s="249"/>
      <c r="DP67" s="249"/>
    </row>
    <row r="68" spans="15:120" ht="13.2" x14ac:dyDescent="0.2"/>
    <row r="69" spans="15:120" ht="13.2" x14ac:dyDescent="0.2"/>
    <row r="70" spans="15:120" ht="13.2" x14ac:dyDescent="0.2"/>
    <row r="71" spans="15:120" ht="13.2" x14ac:dyDescent="0.2"/>
    <row r="72" spans="15:120" ht="13.2" x14ac:dyDescent="0.2">
      <c r="DP72" s="249"/>
    </row>
    <row r="73" spans="15:120" ht="13.2" x14ac:dyDescent="0.2">
      <c r="DP73" s="24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9"/>
      <c r="CX96" s="249"/>
      <c r="DC96" s="249"/>
      <c r="DH96" s="249"/>
    </row>
    <row r="97" spans="24:120" ht="13.2" x14ac:dyDescent="0.2">
      <c r="CS97" s="249"/>
      <c r="CX97" s="249"/>
      <c r="DC97" s="249"/>
      <c r="DH97" s="249"/>
      <c r="DP97" s="250" t="s">
        <v>513</v>
      </c>
    </row>
    <row r="98" spans="24:120" ht="13.2" hidden="1" x14ac:dyDescent="0.2">
      <c r="CS98" s="249"/>
      <c r="CX98" s="249"/>
      <c r="DC98" s="249"/>
      <c r="DH98" s="249"/>
    </row>
    <row r="99" spans="24:120" ht="13.2" hidden="1" x14ac:dyDescent="0.2">
      <c r="CS99" s="249"/>
      <c r="CX99" s="249"/>
      <c r="DC99" s="249"/>
      <c r="DH99" s="249"/>
    </row>
    <row r="101" spans="24:120" ht="12" hidden="1" customHeight="1" x14ac:dyDescent="0.2">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49"/>
      <c r="BA101" s="249"/>
      <c r="BB101" s="249"/>
      <c r="BC101" s="249"/>
      <c r="BD101" s="249"/>
      <c r="BE101" s="249"/>
      <c r="BF101" s="249"/>
      <c r="BG101" s="249"/>
      <c r="BH101" s="249"/>
      <c r="BI101" s="249"/>
      <c r="BJ101" s="249"/>
      <c r="BK101" s="249"/>
      <c r="BL101" s="249"/>
      <c r="BM101" s="249"/>
      <c r="BN101" s="249"/>
      <c r="BO101" s="249"/>
      <c r="BP101" s="249"/>
      <c r="BQ101" s="249"/>
      <c r="BR101" s="249"/>
      <c r="BS101" s="249"/>
      <c r="BT101" s="249"/>
      <c r="BU101" s="249"/>
      <c r="BV101" s="249"/>
      <c r="BW101" s="249"/>
      <c r="BX101" s="249"/>
      <c r="BY101" s="249"/>
      <c r="BZ101" s="249"/>
      <c r="CA101" s="249"/>
      <c r="CB101" s="249"/>
      <c r="CC101" s="249"/>
      <c r="CD101" s="249"/>
      <c r="CE101" s="249"/>
      <c r="CF101" s="249"/>
      <c r="CG101" s="249"/>
      <c r="CH101" s="249"/>
      <c r="CI101" s="249"/>
      <c r="CJ101" s="249"/>
      <c r="CK101" s="249"/>
      <c r="CL101" s="249"/>
      <c r="CM101" s="249"/>
      <c r="CN101" s="249"/>
      <c r="CO101" s="249"/>
      <c r="CP101" s="249"/>
      <c r="CQ101" s="249"/>
      <c r="CR101" s="249"/>
      <c r="CU101" s="249"/>
      <c r="CZ101" s="249"/>
      <c r="DE101" s="249"/>
      <c r="DJ101" s="249"/>
    </row>
    <row r="102" spans="24:120" ht="1.5" hidden="1" customHeight="1" x14ac:dyDescent="0.2">
      <c r="CU102" s="249"/>
      <c r="CZ102" s="249"/>
      <c r="DE102" s="249"/>
      <c r="DJ102" s="249"/>
      <c r="DM102" s="249"/>
    </row>
    <row r="103" spans="24:120" ht="13.2" hidden="1" x14ac:dyDescent="0.2">
      <c r="CT103" s="249"/>
      <c r="CV103" s="249"/>
      <c r="CW103" s="249"/>
      <c r="CY103" s="249"/>
      <c r="DA103" s="249"/>
      <c r="DB103" s="249"/>
      <c r="DD103" s="249"/>
      <c r="DF103" s="249"/>
      <c r="DG103" s="249"/>
      <c r="DI103" s="249"/>
      <c r="DK103" s="249"/>
      <c r="DL103" s="249"/>
      <c r="DM103" s="249"/>
      <c r="DN103" s="249"/>
      <c r="DO103" s="249"/>
      <c r="DP103" s="249"/>
    </row>
    <row r="104" spans="24:120" ht="13.2" hidden="1" x14ac:dyDescent="0.2">
      <c r="CV104" s="249"/>
      <c r="CW104" s="249"/>
      <c r="DA104" s="249"/>
      <c r="DB104" s="249"/>
      <c r="DF104" s="249"/>
      <c r="DG104" s="249"/>
      <c r="DK104" s="249"/>
      <c r="DL104" s="249"/>
      <c r="DN104" s="249"/>
      <c r="DO104" s="249"/>
      <c r="DP104" s="249"/>
    </row>
    <row r="105" spans="24:120" ht="12.75" hidden="1" customHeight="1" x14ac:dyDescent="0.2"/>
  </sheetData>
  <sheetProtection algorithmName="SHA-512" hashValue="vPTbQKJDYNT9QEPIZGJtqKQkma6oYQksQDrodRBezzqsiIo08zfSTN8QgdwO4Wa0BaFnbXI/ALgFeK+jl/wlaA==" saltValue="TgbMKkAIqnsgmgQ3ZTI6P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0" customWidth="1"/>
    <col min="117" max="16384" width="9" style="249" hidden="1"/>
  </cols>
  <sheetData>
    <row r="1" spans="2:116" ht="13.2" x14ac:dyDescent="0.2">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row>
    <row r="2" spans="2:116" ht="13.2" x14ac:dyDescent="0.2"/>
    <row r="3" spans="2:116" ht="13.2" x14ac:dyDescent="0.2"/>
    <row r="4" spans="2:116" ht="13.2" x14ac:dyDescent="0.2">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row>
    <row r="5" spans="2:116" ht="13.2" x14ac:dyDescent="0.2">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49"/>
      <c r="AY18" s="249"/>
      <c r="AZ18" s="249"/>
      <c r="BA18" s="249"/>
      <c r="BB18" s="249"/>
      <c r="BC18" s="249"/>
      <c r="BD18" s="249"/>
      <c r="BE18" s="249"/>
      <c r="BF18" s="249"/>
      <c r="BG18" s="249"/>
      <c r="BH18" s="249"/>
      <c r="BI18" s="249"/>
      <c r="BJ18" s="249"/>
      <c r="BK18" s="249"/>
      <c r="BL18" s="249"/>
      <c r="BM18" s="249"/>
      <c r="BN18" s="249"/>
      <c r="BO18" s="249"/>
      <c r="BP18" s="249"/>
      <c r="BQ18" s="249"/>
      <c r="BR18" s="249"/>
      <c r="BS18" s="249"/>
      <c r="BT18" s="249"/>
      <c r="BU18" s="249"/>
      <c r="BV18" s="249"/>
      <c r="BW18" s="249"/>
      <c r="BX18" s="249"/>
      <c r="BY18" s="249"/>
      <c r="BZ18" s="249"/>
      <c r="CA18" s="249"/>
      <c r="CB18" s="249"/>
      <c r="CC18" s="249"/>
      <c r="CD18" s="249"/>
      <c r="CE18" s="249"/>
      <c r="CF18" s="249"/>
      <c r="CG18" s="249"/>
      <c r="CH18" s="249"/>
      <c r="CI18" s="249"/>
      <c r="CJ18" s="249"/>
      <c r="CK18" s="249"/>
      <c r="CL18" s="249"/>
      <c r="CM18" s="249"/>
      <c r="CN18" s="249"/>
      <c r="CO18" s="249"/>
      <c r="CP18" s="249"/>
      <c r="CQ18" s="249"/>
      <c r="CR18" s="249"/>
      <c r="CS18" s="249"/>
      <c r="CT18" s="249"/>
      <c r="CU18" s="249"/>
      <c r="CV18" s="249"/>
      <c r="CW18" s="249"/>
      <c r="CX18" s="249"/>
      <c r="CY18" s="249"/>
      <c r="CZ18" s="249"/>
      <c r="DA18" s="249"/>
      <c r="DB18" s="249"/>
      <c r="DC18" s="249"/>
      <c r="DD18" s="249"/>
      <c r="DE18" s="249"/>
      <c r="DF18" s="249"/>
      <c r="DG18" s="249"/>
      <c r="DH18" s="249"/>
      <c r="DI18" s="249"/>
      <c r="DJ18" s="249"/>
      <c r="DK18" s="249"/>
      <c r="DL18" s="249"/>
    </row>
    <row r="19" spans="9:116" ht="13.2" x14ac:dyDescent="0.2"/>
    <row r="20" spans="9:116" ht="13.2" x14ac:dyDescent="0.2"/>
    <row r="21" spans="9:116" ht="13.2" x14ac:dyDescent="0.2">
      <c r="DL21" s="249"/>
    </row>
    <row r="22" spans="9:116" ht="13.2" x14ac:dyDescent="0.2">
      <c r="DI22" s="249"/>
      <c r="DJ22" s="249"/>
      <c r="DK22" s="249"/>
      <c r="DL22" s="249"/>
    </row>
    <row r="23" spans="9:116" ht="13.2" x14ac:dyDescent="0.2">
      <c r="CY23" s="249"/>
      <c r="CZ23" s="249"/>
      <c r="DA23" s="249"/>
      <c r="DB23" s="249"/>
      <c r="DC23" s="249"/>
      <c r="DD23" s="249"/>
      <c r="DE23" s="249"/>
      <c r="DF23" s="249"/>
      <c r="DG23" s="249"/>
      <c r="DH23" s="249"/>
      <c r="DI23" s="249"/>
      <c r="DJ23" s="249"/>
      <c r="DK23" s="249"/>
      <c r="DL23" s="24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9"/>
      <c r="DA35" s="249"/>
      <c r="DB35" s="249"/>
      <c r="DC35" s="249"/>
      <c r="DD35" s="249"/>
      <c r="DE35" s="249"/>
      <c r="DF35" s="249"/>
      <c r="DG35" s="249"/>
      <c r="DH35" s="249"/>
      <c r="DI35" s="249"/>
      <c r="DJ35" s="249"/>
      <c r="DK35" s="249"/>
      <c r="DL35" s="249"/>
    </row>
    <row r="36" spans="15:116" ht="13.2" x14ac:dyDescent="0.2"/>
    <row r="37" spans="15:116" ht="13.2" x14ac:dyDescent="0.2">
      <c r="DL37" s="249"/>
    </row>
    <row r="38" spans="15:116" ht="13.2" x14ac:dyDescent="0.2">
      <c r="DI38" s="249"/>
      <c r="DJ38" s="249"/>
      <c r="DK38" s="249"/>
      <c r="DL38" s="249"/>
    </row>
    <row r="39" spans="15:116" ht="13.2" x14ac:dyDescent="0.2"/>
    <row r="40" spans="15:116" ht="13.2" x14ac:dyDescent="0.2"/>
    <row r="41" spans="15:116" ht="13.2" x14ac:dyDescent="0.2"/>
    <row r="42" spans="15:116" ht="13.2" x14ac:dyDescent="0.2"/>
    <row r="43" spans="15:116" ht="13.2" x14ac:dyDescent="0.2">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E43" s="249"/>
      <c r="DF43" s="249"/>
      <c r="DG43" s="249"/>
      <c r="DH43" s="249"/>
      <c r="DI43" s="249"/>
      <c r="DJ43" s="249"/>
      <c r="DK43" s="249"/>
      <c r="DL43" s="249"/>
    </row>
    <row r="44" spans="15:116" ht="13.2" x14ac:dyDescent="0.2">
      <c r="DL44" s="249"/>
    </row>
    <row r="45" spans="15:116" ht="13.2" x14ac:dyDescent="0.2"/>
    <row r="46" spans="15:116" ht="13.2" x14ac:dyDescent="0.2">
      <c r="DA46" s="249"/>
      <c r="DB46" s="249"/>
      <c r="DC46" s="249"/>
      <c r="DD46" s="249"/>
      <c r="DE46" s="249"/>
      <c r="DF46" s="249"/>
      <c r="DG46" s="249"/>
      <c r="DH46" s="249"/>
      <c r="DI46" s="249"/>
      <c r="DJ46" s="249"/>
      <c r="DK46" s="249"/>
      <c r="DL46" s="249"/>
    </row>
    <row r="47" spans="15:116" ht="13.2" x14ac:dyDescent="0.2"/>
    <row r="48" spans="15:116" ht="13.2" x14ac:dyDescent="0.2"/>
    <row r="49" spans="104:116" ht="13.2" x14ac:dyDescent="0.2"/>
    <row r="50" spans="104:116" ht="13.2" x14ac:dyDescent="0.2">
      <c r="CZ50" s="249"/>
      <c r="DA50" s="249"/>
      <c r="DB50" s="249"/>
      <c r="DC50" s="249"/>
      <c r="DD50" s="249"/>
      <c r="DE50" s="249"/>
      <c r="DF50" s="249"/>
      <c r="DG50" s="249"/>
      <c r="DH50" s="249"/>
      <c r="DI50" s="249"/>
      <c r="DJ50" s="249"/>
      <c r="DK50" s="249"/>
      <c r="DL50" s="249"/>
    </row>
    <row r="51" spans="104:116" ht="13.2" x14ac:dyDescent="0.2"/>
    <row r="52" spans="104:116" ht="13.2" x14ac:dyDescent="0.2"/>
    <row r="53" spans="104:116" ht="13.2" x14ac:dyDescent="0.2">
      <c r="DL53" s="24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9"/>
      <c r="DD67" s="249"/>
      <c r="DE67" s="249"/>
      <c r="DF67" s="249"/>
      <c r="DG67" s="249"/>
      <c r="DH67" s="249"/>
      <c r="DI67" s="249"/>
      <c r="DJ67" s="249"/>
      <c r="DK67" s="249"/>
      <c r="DL67" s="24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igKkCO2YC3w/Fyp7UAxvtVVXI8T8iykCUCmZjL+3x7w5QF6E5n/mXMyFeAJMOkwCjhZqfAUpIdEahElcs4duSg==" saltValue="jFI+p6SJwpOxc7Go6vFfu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1" customWidth="1"/>
    <col min="37" max="44" width="17" style="251" customWidth="1"/>
    <col min="45" max="45" width="6.109375" style="257" customWidth="1"/>
    <col min="46" max="46" width="3" style="255" customWidth="1"/>
    <col min="47" max="47" width="19.109375" style="251" hidden="1" customWidth="1"/>
    <col min="48" max="52" width="12.6640625" style="251" hidden="1" customWidth="1"/>
    <col min="53" max="16384" width="8.6640625" style="251" hidden="1"/>
  </cols>
  <sheetData>
    <row r="1" spans="1:46" ht="13.2" x14ac:dyDescent="0.2">
      <c r="AS1" s="251"/>
      <c r="AT1" s="251"/>
    </row>
    <row r="2" spans="1:46" ht="13.2" x14ac:dyDescent="0.2">
      <c r="AS2" s="251"/>
      <c r="AT2" s="251"/>
    </row>
    <row r="3" spans="1:46" ht="13.2" x14ac:dyDescent="0.2">
      <c r="AS3" s="251"/>
      <c r="AT3" s="251"/>
    </row>
    <row r="4" spans="1:46" ht="13.2" x14ac:dyDescent="0.2">
      <c r="AS4" s="251"/>
      <c r="AT4" s="251"/>
    </row>
    <row r="5" spans="1:46" ht="16.2" x14ac:dyDescent="0.2">
      <c r="A5" s="252" t="s">
        <v>514</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4"/>
    </row>
    <row r="6" spans="1:46" ht="13.2" x14ac:dyDescent="0.2">
      <c r="A6" s="255"/>
      <c r="AK6" s="256" t="s">
        <v>515</v>
      </c>
      <c r="AL6" s="256"/>
      <c r="AM6" s="256"/>
      <c r="AN6" s="256"/>
    </row>
    <row r="7" spans="1:46" ht="13.5" customHeight="1" x14ac:dyDescent="0.2">
      <c r="A7" s="255"/>
      <c r="AK7" s="258"/>
      <c r="AL7" s="259"/>
      <c r="AM7" s="259"/>
      <c r="AN7" s="260"/>
      <c r="AO7" s="1101" t="s">
        <v>516</v>
      </c>
      <c r="AP7" s="261"/>
      <c r="AQ7" s="262" t="s">
        <v>517</v>
      </c>
      <c r="AR7" s="263"/>
    </row>
    <row r="8" spans="1:46" ht="13.2" x14ac:dyDescent="0.2">
      <c r="A8" s="255"/>
      <c r="AK8" s="264"/>
      <c r="AL8" s="265"/>
      <c r="AM8" s="265"/>
      <c r="AN8" s="266"/>
      <c r="AO8" s="1102"/>
      <c r="AP8" s="267" t="s">
        <v>518</v>
      </c>
      <c r="AQ8" s="268" t="s">
        <v>519</v>
      </c>
      <c r="AR8" s="269" t="s">
        <v>520</v>
      </c>
    </row>
    <row r="9" spans="1:46" ht="13.2" x14ac:dyDescent="0.2">
      <c r="A9" s="255"/>
      <c r="AK9" s="1103" t="s">
        <v>521</v>
      </c>
      <c r="AL9" s="1104"/>
      <c r="AM9" s="1104"/>
      <c r="AN9" s="1105"/>
      <c r="AO9" s="270">
        <v>3092760</v>
      </c>
      <c r="AP9" s="270">
        <v>107138</v>
      </c>
      <c r="AQ9" s="271">
        <v>96294</v>
      </c>
      <c r="AR9" s="272">
        <v>11.3</v>
      </c>
    </row>
    <row r="10" spans="1:46" ht="13.5" customHeight="1" x14ac:dyDescent="0.2">
      <c r="A10" s="255"/>
      <c r="AK10" s="1103" t="s">
        <v>522</v>
      </c>
      <c r="AL10" s="1104"/>
      <c r="AM10" s="1104"/>
      <c r="AN10" s="1105"/>
      <c r="AO10" s="273">
        <v>14221</v>
      </c>
      <c r="AP10" s="273">
        <v>493</v>
      </c>
      <c r="AQ10" s="274">
        <v>9127</v>
      </c>
      <c r="AR10" s="275">
        <v>-94.6</v>
      </c>
    </row>
    <row r="11" spans="1:46" ht="13.5" customHeight="1" x14ac:dyDescent="0.2">
      <c r="A11" s="255"/>
      <c r="AK11" s="1103" t="s">
        <v>523</v>
      </c>
      <c r="AL11" s="1104"/>
      <c r="AM11" s="1104"/>
      <c r="AN11" s="1105"/>
      <c r="AO11" s="273">
        <v>14681</v>
      </c>
      <c r="AP11" s="273">
        <v>509</v>
      </c>
      <c r="AQ11" s="274">
        <v>1877</v>
      </c>
      <c r="AR11" s="275">
        <v>-72.900000000000006</v>
      </c>
    </row>
    <row r="12" spans="1:46" ht="13.5" customHeight="1" x14ac:dyDescent="0.2">
      <c r="A12" s="255"/>
      <c r="AK12" s="1103" t="s">
        <v>524</v>
      </c>
      <c r="AL12" s="1104"/>
      <c r="AM12" s="1104"/>
      <c r="AN12" s="1105"/>
      <c r="AO12" s="273" t="s">
        <v>525</v>
      </c>
      <c r="AP12" s="273" t="s">
        <v>525</v>
      </c>
      <c r="AQ12" s="274">
        <v>3</v>
      </c>
      <c r="AR12" s="275" t="s">
        <v>525</v>
      </c>
    </row>
    <row r="13" spans="1:46" ht="13.5" customHeight="1" x14ac:dyDescent="0.2">
      <c r="A13" s="255"/>
      <c r="AK13" s="1103" t="s">
        <v>526</v>
      </c>
      <c r="AL13" s="1104"/>
      <c r="AM13" s="1104"/>
      <c r="AN13" s="1105"/>
      <c r="AO13" s="273">
        <v>205393</v>
      </c>
      <c r="AP13" s="273">
        <v>7115</v>
      </c>
      <c r="AQ13" s="274">
        <v>3892</v>
      </c>
      <c r="AR13" s="275">
        <v>82.8</v>
      </c>
    </row>
    <row r="14" spans="1:46" ht="13.5" customHeight="1" x14ac:dyDescent="0.2">
      <c r="A14" s="255"/>
      <c r="AK14" s="1103" t="s">
        <v>527</v>
      </c>
      <c r="AL14" s="1104"/>
      <c r="AM14" s="1104"/>
      <c r="AN14" s="1105"/>
      <c r="AO14" s="273">
        <v>35286</v>
      </c>
      <c r="AP14" s="273">
        <v>1222</v>
      </c>
      <c r="AQ14" s="274">
        <v>2462</v>
      </c>
      <c r="AR14" s="275">
        <v>-50.4</v>
      </c>
    </row>
    <row r="15" spans="1:46" ht="13.5" customHeight="1" x14ac:dyDescent="0.2">
      <c r="A15" s="255"/>
      <c r="AK15" s="1106" t="s">
        <v>528</v>
      </c>
      <c r="AL15" s="1107"/>
      <c r="AM15" s="1107"/>
      <c r="AN15" s="1108"/>
      <c r="AO15" s="273">
        <v>-190305</v>
      </c>
      <c r="AP15" s="273">
        <v>-6592</v>
      </c>
      <c r="AQ15" s="274">
        <v>-6988</v>
      </c>
      <c r="AR15" s="275">
        <v>-5.7</v>
      </c>
    </row>
    <row r="16" spans="1:46" ht="13.2" x14ac:dyDescent="0.2">
      <c r="A16" s="255"/>
      <c r="AK16" s="1106" t="s">
        <v>190</v>
      </c>
      <c r="AL16" s="1107"/>
      <c r="AM16" s="1107"/>
      <c r="AN16" s="1108"/>
      <c r="AO16" s="273">
        <v>3172036</v>
      </c>
      <c r="AP16" s="273">
        <v>109885</v>
      </c>
      <c r="AQ16" s="274">
        <v>106666</v>
      </c>
      <c r="AR16" s="275">
        <v>3</v>
      </c>
    </row>
    <row r="17" spans="1:46" ht="13.2" x14ac:dyDescent="0.2">
      <c r="A17" s="255"/>
    </row>
    <row r="18" spans="1:46" ht="13.2" x14ac:dyDescent="0.2">
      <c r="A18" s="255"/>
      <c r="AQ18" s="276"/>
      <c r="AR18" s="276"/>
    </row>
    <row r="19" spans="1:46" ht="13.2" x14ac:dyDescent="0.2">
      <c r="A19" s="255"/>
      <c r="AK19" s="251" t="s">
        <v>529</v>
      </c>
    </row>
    <row r="20" spans="1:46" ht="13.2" x14ac:dyDescent="0.2">
      <c r="A20" s="255"/>
      <c r="AK20" s="277"/>
      <c r="AL20" s="278"/>
      <c r="AM20" s="278"/>
      <c r="AN20" s="279"/>
      <c r="AO20" s="280" t="s">
        <v>530</v>
      </c>
      <c r="AP20" s="281" t="s">
        <v>531</v>
      </c>
      <c r="AQ20" s="282" t="s">
        <v>532</v>
      </c>
      <c r="AR20" s="283"/>
    </row>
    <row r="21" spans="1:46" s="256" customFormat="1" ht="13.2" x14ac:dyDescent="0.2">
      <c r="A21" s="284"/>
      <c r="AK21" s="1109" t="s">
        <v>533</v>
      </c>
      <c r="AL21" s="1110"/>
      <c r="AM21" s="1110"/>
      <c r="AN21" s="1111"/>
      <c r="AO21" s="285">
        <v>11.43</v>
      </c>
      <c r="AP21" s="286">
        <v>10.06</v>
      </c>
      <c r="AQ21" s="287">
        <v>1.37</v>
      </c>
      <c r="AS21" s="288"/>
      <c r="AT21" s="284"/>
    </row>
    <row r="22" spans="1:46" s="256" customFormat="1" ht="13.2" x14ac:dyDescent="0.2">
      <c r="A22" s="284"/>
      <c r="AK22" s="1109" t="s">
        <v>534</v>
      </c>
      <c r="AL22" s="1110"/>
      <c r="AM22" s="1110"/>
      <c r="AN22" s="1111"/>
      <c r="AO22" s="289">
        <v>96.9</v>
      </c>
      <c r="AP22" s="290">
        <v>97.2</v>
      </c>
      <c r="AQ22" s="291">
        <v>-0.3</v>
      </c>
      <c r="AR22" s="276"/>
      <c r="AS22" s="288"/>
      <c r="AT22" s="284"/>
    </row>
    <row r="23" spans="1:46" s="256" customFormat="1" ht="13.2" x14ac:dyDescent="0.2">
      <c r="A23" s="284"/>
      <c r="AP23" s="276"/>
      <c r="AQ23" s="276"/>
      <c r="AR23" s="276"/>
      <c r="AS23" s="288"/>
      <c r="AT23" s="284"/>
    </row>
    <row r="24" spans="1:46" s="256" customFormat="1" ht="13.2" x14ac:dyDescent="0.2">
      <c r="A24" s="284"/>
      <c r="AP24" s="276"/>
      <c r="AQ24" s="276"/>
      <c r="AR24" s="276"/>
      <c r="AS24" s="288"/>
      <c r="AT24" s="284"/>
    </row>
    <row r="25" spans="1:46" s="256" customFormat="1" ht="13.2" x14ac:dyDescent="0.2">
      <c r="A25" s="292"/>
      <c r="B25" s="293"/>
      <c r="C25" s="293"/>
      <c r="D25" s="293"/>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4"/>
      <c r="AQ25" s="294"/>
      <c r="AR25" s="294"/>
      <c r="AS25" s="295"/>
      <c r="AT25" s="284"/>
    </row>
    <row r="26" spans="1:46" s="256" customFormat="1" ht="13.2" x14ac:dyDescent="0.2">
      <c r="A26" s="1100" t="s">
        <v>535</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2" x14ac:dyDescent="0.2">
      <c r="A27" s="296"/>
      <c r="AS27" s="251"/>
      <c r="AT27" s="251"/>
    </row>
    <row r="28" spans="1:46" ht="16.2" x14ac:dyDescent="0.2">
      <c r="A28" s="252" t="s">
        <v>536</v>
      </c>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97"/>
    </row>
    <row r="29" spans="1:46" ht="13.2" x14ac:dyDescent="0.2">
      <c r="A29" s="255"/>
      <c r="AK29" s="256" t="s">
        <v>537</v>
      </c>
      <c r="AL29" s="256"/>
      <c r="AM29" s="256"/>
      <c r="AN29" s="256"/>
      <c r="AS29" s="298"/>
    </row>
    <row r="30" spans="1:46" ht="13.5" customHeight="1" x14ac:dyDescent="0.2">
      <c r="A30" s="255"/>
      <c r="AK30" s="258"/>
      <c r="AL30" s="259"/>
      <c r="AM30" s="259"/>
      <c r="AN30" s="260"/>
      <c r="AO30" s="1101" t="s">
        <v>516</v>
      </c>
      <c r="AP30" s="261"/>
      <c r="AQ30" s="262" t="s">
        <v>517</v>
      </c>
      <c r="AR30" s="263"/>
    </row>
    <row r="31" spans="1:46" ht="13.2" x14ac:dyDescent="0.2">
      <c r="A31" s="255"/>
      <c r="AK31" s="264"/>
      <c r="AL31" s="265"/>
      <c r="AM31" s="265"/>
      <c r="AN31" s="266"/>
      <c r="AO31" s="1102"/>
      <c r="AP31" s="267" t="s">
        <v>518</v>
      </c>
      <c r="AQ31" s="268" t="s">
        <v>519</v>
      </c>
      <c r="AR31" s="269" t="s">
        <v>520</v>
      </c>
    </row>
    <row r="32" spans="1:46" ht="27" customHeight="1" x14ac:dyDescent="0.2">
      <c r="A32" s="255"/>
      <c r="AK32" s="1117" t="s">
        <v>538</v>
      </c>
      <c r="AL32" s="1118"/>
      <c r="AM32" s="1118"/>
      <c r="AN32" s="1119"/>
      <c r="AO32" s="299">
        <v>922423</v>
      </c>
      <c r="AP32" s="299">
        <v>31954</v>
      </c>
      <c r="AQ32" s="300">
        <v>68340</v>
      </c>
      <c r="AR32" s="301">
        <v>-53.2</v>
      </c>
    </row>
    <row r="33" spans="1:46" ht="13.5" customHeight="1" x14ac:dyDescent="0.2">
      <c r="A33" s="255"/>
      <c r="AK33" s="1117" t="s">
        <v>539</v>
      </c>
      <c r="AL33" s="1118"/>
      <c r="AM33" s="1118"/>
      <c r="AN33" s="1119"/>
      <c r="AO33" s="299" t="s">
        <v>525</v>
      </c>
      <c r="AP33" s="299" t="s">
        <v>525</v>
      </c>
      <c r="AQ33" s="300" t="s">
        <v>525</v>
      </c>
      <c r="AR33" s="301" t="s">
        <v>525</v>
      </c>
    </row>
    <row r="34" spans="1:46" ht="27" customHeight="1" x14ac:dyDescent="0.2">
      <c r="A34" s="255"/>
      <c r="AK34" s="1117" t="s">
        <v>540</v>
      </c>
      <c r="AL34" s="1118"/>
      <c r="AM34" s="1118"/>
      <c r="AN34" s="1119"/>
      <c r="AO34" s="299" t="s">
        <v>525</v>
      </c>
      <c r="AP34" s="299" t="s">
        <v>525</v>
      </c>
      <c r="AQ34" s="300">
        <v>8</v>
      </c>
      <c r="AR34" s="301" t="s">
        <v>525</v>
      </c>
    </row>
    <row r="35" spans="1:46" ht="27" customHeight="1" x14ac:dyDescent="0.2">
      <c r="A35" s="255"/>
      <c r="AK35" s="1117" t="s">
        <v>541</v>
      </c>
      <c r="AL35" s="1118"/>
      <c r="AM35" s="1118"/>
      <c r="AN35" s="1119"/>
      <c r="AO35" s="299">
        <v>257745</v>
      </c>
      <c r="AP35" s="299">
        <v>8929</v>
      </c>
      <c r="AQ35" s="300">
        <v>18092</v>
      </c>
      <c r="AR35" s="301">
        <v>-50.6</v>
      </c>
    </row>
    <row r="36" spans="1:46" ht="27" customHeight="1" x14ac:dyDescent="0.2">
      <c r="A36" s="255"/>
      <c r="AK36" s="1117" t="s">
        <v>542</v>
      </c>
      <c r="AL36" s="1118"/>
      <c r="AM36" s="1118"/>
      <c r="AN36" s="1119"/>
      <c r="AO36" s="299">
        <v>15075</v>
      </c>
      <c r="AP36" s="299">
        <v>522</v>
      </c>
      <c r="AQ36" s="300">
        <v>2835</v>
      </c>
      <c r="AR36" s="301">
        <v>-81.599999999999994</v>
      </c>
    </row>
    <row r="37" spans="1:46" ht="13.5" customHeight="1" x14ac:dyDescent="0.2">
      <c r="A37" s="255"/>
      <c r="AK37" s="1117" t="s">
        <v>543</v>
      </c>
      <c r="AL37" s="1118"/>
      <c r="AM37" s="1118"/>
      <c r="AN37" s="1119"/>
      <c r="AO37" s="299" t="s">
        <v>525</v>
      </c>
      <c r="AP37" s="299" t="s">
        <v>525</v>
      </c>
      <c r="AQ37" s="300">
        <v>473</v>
      </c>
      <c r="AR37" s="301" t="s">
        <v>525</v>
      </c>
    </row>
    <row r="38" spans="1:46" ht="27" customHeight="1" x14ac:dyDescent="0.2">
      <c r="A38" s="255"/>
      <c r="AK38" s="1120" t="s">
        <v>544</v>
      </c>
      <c r="AL38" s="1121"/>
      <c r="AM38" s="1121"/>
      <c r="AN38" s="1122"/>
      <c r="AO38" s="302" t="s">
        <v>525</v>
      </c>
      <c r="AP38" s="302" t="s">
        <v>525</v>
      </c>
      <c r="AQ38" s="303">
        <v>2</v>
      </c>
      <c r="AR38" s="291" t="s">
        <v>525</v>
      </c>
      <c r="AS38" s="298"/>
    </row>
    <row r="39" spans="1:46" ht="13.2" x14ac:dyDescent="0.2">
      <c r="A39" s="255"/>
      <c r="AK39" s="1120" t="s">
        <v>545</v>
      </c>
      <c r="AL39" s="1121"/>
      <c r="AM39" s="1121"/>
      <c r="AN39" s="1122"/>
      <c r="AO39" s="299">
        <v>-41181</v>
      </c>
      <c r="AP39" s="299">
        <v>-1427</v>
      </c>
      <c r="AQ39" s="300">
        <v>-2965</v>
      </c>
      <c r="AR39" s="301">
        <v>-51.9</v>
      </c>
      <c r="AS39" s="298"/>
    </row>
    <row r="40" spans="1:46" ht="27" customHeight="1" x14ac:dyDescent="0.2">
      <c r="A40" s="255"/>
      <c r="AK40" s="1117" t="s">
        <v>546</v>
      </c>
      <c r="AL40" s="1118"/>
      <c r="AM40" s="1118"/>
      <c r="AN40" s="1119"/>
      <c r="AO40" s="299">
        <v>-926526</v>
      </c>
      <c r="AP40" s="299">
        <v>-32096</v>
      </c>
      <c r="AQ40" s="300">
        <v>-61502</v>
      </c>
      <c r="AR40" s="301">
        <v>-47.8</v>
      </c>
      <c r="AS40" s="298"/>
    </row>
    <row r="41" spans="1:46" ht="13.2" x14ac:dyDescent="0.2">
      <c r="A41" s="255"/>
      <c r="AK41" s="1123" t="s">
        <v>302</v>
      </c>
      <c r="AL41" s="1124"/>
      <c r="AM41" s="1124"/>
      <c r="AN41" s="1125"/>
      <c r="AO41" s="299">
        <v>227536</v>
      </c>
      <c r="AP41" s="299">
        <v>7882</v>
      </c>
      <c r="AQ41" s="300">
        <v>25283</v>
      </c>
      <c r="AR41" s="301">
        <v>-68.8</v>
      </c>
      <c r="AS41" s="298"/>
    </row>
    <row r="42" spans="1:46" ht="13.2" x14ac:dyDescent="0.2">
      <c r="A42" s="255"/>
      <c r="AK42" s="304" t="s">
        <v>547</v>
      </c>
      <c r="AQ42" s="276"/>
      <c r="AR42" s="276"/>
      <c r="AS42" s="298"/>
    </row>
    <row r="43" spans="1:46" ht="13.2" x14ac:dyDescent="0.2">
      <c r="A43" s="255"/>
      <c r="AP43" s="305"/>
      <c r="AQ43" s="276"/>
      <c r="AS43" s="298"/>
    </row>
    <row r="44" spans="1:46" ht="13.2" x14ac:dyDescent="0.2">
      <c r="A44" s="255"/>
      <c r="AQ44" s="276"/>
    </row>
    <row r="45" spans="1:46" ht="13.2" x14ac:dyDescent="0.2">
      <c r="A45" s="253"/>
      <c r="B45" s="253"/>
      <c r="C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306"/>
      <c r="AR45" s="253"/>
      <c r="AS45" s="253"/>
      <c r="AT45" s="251"/>
    </row>
    <row r="46" spans="1:46" ht="13.2" x14ac:dyDescent="0.2">
      <c r="A46" s="307"/>
      <c r="B46" s="307"/>
      <c r="C46" s="307"/>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251"/>
    </row>
    <row r="47" spans="1:46" ht="17.25" customHeight="1" x14ac:dyDescent="0.2">
      <c r="A47" s="308" t="s">
        <v>548</v>
      </c>
    </row>
    <row r="48" spans="1:46" ht="13.2" x14ac:dyDescent="0.2">
      <c r="A48" s="255"/>
      <c r="AK48" s="309" t="s">
        <v>549</v>
      </c>
      <c r="AL48" s="309"/>
      <c r="AM48" s="309"/>
      <c r="AN48" s="309"/>
      <c r="AO48" s="309"/>
      <c r="AP48" s="309"/>
      <c r="AQ48" s="310"/>
      <c r="AR48" s="309"/>
    </row>
    <row r="49" spans="1:44" ht="13.5" customHeight="1" x14ac:dyDescent="0.2">
      <c r="A49" s="255"/>
      <c r="AK49" s="311"/>
      <c r="AL49" s="312"/>
      <c r="AM49" s="1112" t="s">
        <v>516</v>
      </c>
      <c r="AN49" s="1114" t="s">
        <v>550</v>
      </c>
      <c r="AO49" s="1115"/>
      <c r="AP49" s="1115"/>
      <c r="AQ49" s="1115"/>
      <c r="AR49" s="1116"/>
    </row>
    <row r="50" spans="1:44" ht="13.2" x14ac:dyDescent="0.2">
      <c r="A50" s="255"/>
      <c r="AK50" s="313"/>
      <c r="AL50" s="314"/>
      <c r="AM50" s="1113"/>
      <c r="AN50" s="315" t="s">
        <v>551</v>
      </c>
      <c r="AO50" s="316" t="s">
        <v>552</v>
      </c>
      <c r="AP50" s="317" t="s">
        <v>553</v>
      </c>
      <c r="AQ50" s="318" t="s">
        <v>554</v>
      </c>
      <c r="AR50" s="319" t="s">
        <v>555</v>
      </c>
    </row>
    <row r="51" spans="1:44" ht="13.2" x14ac:dyDescent="0.2">
      <c r="A51" s="255"/>
      <c r="AK51" s="311" t="s">
        <v>556</v>
      </c>
      <c r="AL51" s="312"/>
      <c r="AM51" s="320">
        <v>2350922</v>
      </c>
      <c r="AN51" s="321">
        <v>77077</v>
      </c>
      <c r="AO51" s="322">
        <v>12.9</v>
      </c>
      <c r="AP51" s="323">
        <v>83774</v>
      </c>
      <c r="AQ51" s="324">
        <v>-1.5</v>
      </c>
      <c r="AR51" s="325">
        <v>14.4</v>
      </c>
    </row>
    <row r="52" spans="1:44" ht="13.2" x14ac:dyDescent="0.2">
      <c r="A52" s="255"/>
      <c r="AK52" s="326"/>
      <c r="AL52" s="327" t="s">
        <v>557</v>
      </c>
      <c r="AM52" s="328">
        <v>1327056</v>
      </c>
      <c r="AN52" s="329">
        <v>43509</v>
      </c>
      <c r="AO52" s="330">
        <v>32.799999999999997</v>
      </c>
      <c r="AP52" s="331">
        <v>52179</v>
      </c>
      <c r="AQ52" s="332">
        <v>2.7</v>
      </c>
      <c r="AR52" s="333">
        <v>30.1</v>
      </c>
    </row>
    <row r="53" spans="1:44" ht="13.2" x14ac:dyDescent="0.2">
      <c r="A53" s="255"/>
      <c r="AK53" s="311" t="s">
        <v>558</v>
      </c>
      <c r="AL53" s="312"/>
      <c r="AM53" s="320">
        <v>2761536</v>
      </c>
      <c r="AN53" s="321">
        <v>91944</v>
      </c>
      <c r="AO53" s="322">
        <v>19.3</v>
      </c>
      <c r="AP53" s="323">
        <v>132981</v>
      </c>
      <c r="AQ53" s="324">
        <v>58.7</v>
      </c>
      <c r="AR53" s="325">
        <v>-39.4</v>
      </c>
    </row>
    <row r="54" spans="1:44" ht="13.2" x14ac:dyDescent="0.2">
      <c r="A54" s="255"/>
      <c r="AK54" s="326"/>
      <c r="AL54" s="327" t="s">
        <v>557</v>
      </c>
      <c r="AM54" s="328">
        <v>1327493</v>
      </c>
      <c r="AN54" s="329">
        <v>44198</v>
      </c>
      <c r="AO54" s="330">
        <v>1.6</v>
      </c>
      <c r="AP54" s="331">
        <v>56973</v>
      </c>
      <c r="AQ54" s="332">
        <v>9.1999999999999993</v>
      </c>
      <c r="AR54" s="333">
        <v>-7.6</v>
      </c>
    </row>
    <row r="55" spans="1:44" ht="13.2" x14ac:dyDescent="0.2">
      <c r="A55" s="255"/>
      <c r="AK55" s="311" t="s">
        <v>559</v>
      </c>
      <c r="AL55" s="312"/>
      <c r="AM55" s="320">
        <v>4580782</v>
      </c>
      <c r="AN55" s="321">
        <v>154506</v>
      </c>
      <c r="AO55" s="322">
        <v>68</v>
      </c>
      <c r="AP55" s="323">
        <v>128523</v>
      </c>
      <c r="AQ55" s="324">
        <v>-3.4</v>
      </c>
      <c r="AR55" s="325">
        <v>71.400000000000006</v>
      </c>
    </row>
    <row r="56" spans="1:44" ht="13.2" x14ac:dyDescent="0.2">
      <c r="A56" s="255"/>
      <c r="AK56" s="326"/>
      <c r="AL56" s="327" t="s">
        <v>557</v>
      </c>
      <c r="AM56" s="328">
        <v>3507829</v>
      </c>
      <c r="AN56" s="329">
        <v>118316</v>
      </c>
      <c r="AO56" s="330">
        <v>167.7</v>
      </c>
      <c r="AP56" s="331">
        <v>56792</v>
      </c>
      <c r="AQ56" s="332">
        <v>-0.3</v>
      </c>
      <c r="AR56" s="333">
        <v>168</v>
      </c>
    </row>
    <row r="57" spans="1:44" ht="13.2" x14ac:dyDescent="0.2">
      <c r="A57" s="255"/>
      <c r="AK57" s="311" t="s">
        <v>560</v>
      </c>
      <c r="AL57" s="312"/>
      <c r="AM57" s="320">
        <v>3559758</v>
      </c>
      <c r="AN57" s="321">
        <v>121951</v>
      </c>
      <c r="AO57" s="322">
        <v>-21.1</v>
      </c>
      <c r="AP57" s="323">
        <v>92919</v>
      </c>
      <c r="AQ57" s="324">
        <v>-27.7</v>
      </c>
      <c r="AR57" s="325">
        <v>6.6</v>
      </c>
    </row>
    <row r="58" spans="1:44" ht="13.2" x14ac:dyDescent="0.2">
      <c r="A58" s="255"/>
      <c r="AK58" s="326"/>
      <c r="AL58" s="327" t="s">
        <v>557</v>
      </c>
      <c r="AM58" s="328">
        <v>2746118</v>
      </c>
      <c r="AN58" s="329">
        <v>94077</v>
      </c>
      <c r="AO58" s="330">
        <v>-20.5</v>
      </c>
      <c r="AP58" s="331">
        <v>54128</v>
      </c>
      <c r="AQ58" s="332">
        <v>-4.7</v>
      </c>
      <c r="AR58" s="333">
        <v>-15.8</v>
      </c>
    </row>
    <row r="59" spans="1:44" ht="13.2" x14ac:dyDescent="0.2">
      <c r="A59" s="255"/>
      <c r="AK59" s="311" t="s">
        <v>561</v>
      </c>
      <c r="AL59" s="312"/>
      <c r="AM59" s="320">
        <v>2459024</v>
      </c>
      <c r="AN59" s="321">
        <v>85185</v>
      </c>
      <c r="AO59" s="322">
        <v>-30.1</v>
      </c>
      <c r="AP59" s="323">
        <v>103663</v>
      </c>
      <c r="AQ59" s="324">
        <v>11.6</v>
      </c>
      <c r="AR59" s="325">
        <v>-41.7</v>
      </c>
    </row>
    <row r="60" spans="1:44" ht="13.2" x14ac:dyDescent="0.2">
      <c r="A60" s="255"/>
      <c r="AK60" s="326"/>
      <c r="AL60" s="327" t="s">
        <v>557</v>
      </c>
      <c r="AM60" s="328">
        <v>1129368</v>
      </c>
      <c r="AN60" s="329">
        <v>39123</v>
      </c>
      <c r="AO60" s="330">
        <v>-58.4</v>
      </c>
      <c r="AP60" s="331">
        <v>64346</v>
      </c>
      <c r="AQ60" s="332">
        <v>18.899999999999999</v>
      </c>
      <c r="AR60" s="333">
        <v>-77.3</v>
      </c>
    </row>
    <row r="61" spans="1:44" ht="13.2" x14ac:dyDescent="0.2">
      <c r="A61" s="255"/>
      <c r="AK61" s="311" t="s">
        <v>562</v>
      </c>
      <c r="AL61" s="334"/>
      <c r="AM61" s="320">
        <v>3142404</v>
      </c>
      <c r="AN61" s="321">
        <v>106133</v>
      </c>
      <c r="AO61" s="322">
        <v>9.8000000000000007</v>
      </c>
      <c r="AP61" s="323">
        <v>108372</v>
      </c>
      <c r="AQ61" s="335">
        <v>7.5</v>
      </c>
      <c r="AR61" s="325">
        <v>2.2999999999999998</v>
      </c>
    </row>
    <row r="62" spans="1:44" ht="13.2" x14ac:dyDescent="0.2">
      <c r="A62" s="255"/>
      <c r="AK62" s="326"/>
      <c r="AL62" s="327" t="s">
        <v>557</v>
      </c>
      <c r="AM62" s="328">
        <v>2007573</v>
      </c>
      <c r="AN62" s="329">
        <v>67845</v>
      </c>
      <c r="AO62" s="330">
        <v>24.6</v>
      </c>
      <c r="AP62" s="331">
        <v>56884</v>
      </c>
      <c r="AQ62" s="332">
        <v>5.2</v>
      </c>
      <c r="AR62" s="333">
        <v>19.399999999999999</v>
      </c>
    </row>
    <row r="63" spans="1:44" ht="13.2" x14ac:dyDescent="0.2">
      <c r="A63" s="255"/>
    </row>
    <row r="64" spans="1:44" ht="13.2" x14ac:dyDescent="0.2">
      <c r="A64" s="255"/>
    </row>
    <row r="65" spans="1:46" ht="13.2" x14ac:dyDescent="0.2">
      <c r="A65" s="255"/>
    </row>
    <row r="66" spans="1:46" ht="13.2" x14ac:dyDescent="0.2">
      <c r="A66" s="336"/>
      <c r="B66" s="307"/>
      <c r="C66" s="307"/>
      <c r="D66" s="307"/>
      <c r="E66" s="307"/>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c r="AK66" s="307"/>
      <c r="AL66" s="307"/>
      <c r="AM66" s="307"/>
      <c r="AN66" s="307"/>
      <c r="AO66" s="307"/>
      <c r="AP66" s="307"/>
      <c r="AQ66" s="307"/>
      <c r="AR66" s="307"/>
      <c r="AS66" s="337"/>
    </row>
    <row r="67" spans="1:46" ht="13.5" hidden="1" customHeight="1" x14ac:dyDescent="0.2">
      <c r="AS67" s="251"/>
      <c r="AT67" s="251"/>
    </row>
    <row r="70" spans="1:46" ht="13.2" hidden="1" x14ac:dyDescent="0.2"/>
    <row r="71" spans="1:46" ht="13.2" hidden="1" x14ac:dyDescent="0.2"/>
    <row r="72" spans="1:46" ht="13.2" hidden="1" x14ac:dyDescent="0.2"/>
    <row r="73" spans="1:46" ht="13.2" hidden="1" x14ac:dyDescent="0.2"/>
  </sheetData>
  <sheetProtection algorithmName="SHA-512" hashValue="N1e8ESVE+s63wx0SfTWurrXLiUYz6vUnGT8Q0rbMdQWkNeecg3soJyNendL9CFzi857p5jirh3oMunbUIyfUlg==" saltValue="eAdq6KalB7TbPD9YGaJUt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0" customWidth="1"/>
    <col min="126" max="16384" width="9" style="249" hidden="1"/>
  </cols>
  <sheetData>
    <row r="1" spans="2:125" ht="13.5" customHeight="1" x14ac:dyDescent="0.2">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2:125" ht="13.2" x14ac:dyDescent="0.2">
      <c r="B2" s="249"/>
      <c r="DG2" s="249"/>
    </row>
    <row r="3" spans="2:125" ht="13.2" x14ac:dyDescent="0.2">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H3" s="249"/>
      <c r="DI3" s="249"/>
      <c r="DJ3" s="249"/>
      <c r="DK3" s="249"/>
      <c r="DL3" s="249"/>
      <c r="DM3" s="249"/>
      <c r="DN3" s="249"/>
      <c r="DO3" s="249"/>
      <c r="DP3" s="249"/>
      <c r="DQ3" s="249"/>
      <c r="DR3" s="249"/>
      <c r="DS3" s="249"/>
      <c r="DT3" s="249"/>
      <c r="DU3" s="249"/>
    </row>
    <row r="4" spans="2:125" ht="13.2" x14ac:dyDescent="0.2"/>
    <row r="5" spans="2:125" ht="13.2" x14ac:dyDescent="0.2"/>
    <row r="6" spans="2:125" ht="13.2" x14ac:dyDescent="0.2"/>
    <row r="7" spans="2:125" ht="13.2" x14ac:dyDescent="0.2"/>
    <row r="8" spans="2:125" ht="13.2" x14ac:dyDescent="0.2"/>
    <row r="9" spans="2:125" ht="13.2" x14ac:dyDescent="0.2">
      <c r="DU9" s="24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9"/>
    </row>
    <row r="18" spans="125:125" ht="13.2" x14ac:dyDescent="0.2"/>
    <row r="19" spans="125:125" ht="13.2" x14ac:dyDescent="0.2"/>
    <row r="20" spans="125:125" ht="13.2" x14ac:dyDescent="0.2">
      <c r="DU20" s="249"/>
    </row>
    <row r="21" spans="125:125" ht="13.2" x14ac:dyDescent="0.2">
      <c r="DU21" s="24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9"/>
    </row>
    <row r="29" spans="125:125" ht="13.2" x14ac:dyDescent="0.2"/>
    <row r="30" spans="125:125" ht="13.2" x14ac:dyDescent="0.2"/>
    <row r="31" spans="125:125" ht="13.2" x14ac:dyDescent="0.2"/>
    <row r="32" spans="125:125" ht="13.2" x14ac:dyDescent="0.2"/>
    <row r="33" spans="2:125" ht="13.2" x14ac:dyDescent="0.2">
      <c r="B33" s="249"/>
      <c r="G33" s="249"/>
      <c r="I33" s="249"/>
    </row>
    <row r="34" spans="2:125" ht="13.2" x14ac:dyDescent="0.2">
      <c r="C34" s="249"/>
      <c r="P34" s="249"/>
      <c r="DE34" s="249"/>
      <c r="DH34" s="249"/>
    </row>
    <row r="35" spans="2:125" ht="13.2" x14ac:dyDescent="0.2">
      <c r="D35" s="249"/>
      <c r="E35" s="249"/>
      <c r="DG35" s="249"/>
      <c r="DJ35" s="249"/>
      <c r="DP35" s="249"/>
      <c r="DQ35" s="249"/>
      <c r="DR35" s="249"/>
      <c r="DS35" s="249"/>
      <c r="DT35" s="249"/>
      <c r="DU35" s="249"/>
    </row>
    <row r="36" spans="2:125" ht="13.2" x14ac:dyDescent="0.2">
      <c r="F36" s="249"/>
      <c r="H36" s="249"/>
      <c r="J36" s="249"/>
      <c r="K36" s="249"/>
      <c r="L36" s="249"/>
      <c r="M36" s="249"/>
      <c r="N36" s="249"/>
      <c r="O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49"/>
      <c r="DB36" s="249"/>
      <c r="DC36" s="249"/>
      <c r="DD36" s="249"/>
      <c r="DF36" s="249"/>
      <c r="DI36" s="249"/>
      <c r="DK36" s="249"/>
      <c r="DL36" s="249"/>
      <c r="DM36" s="249"/>
      <c r="DN36" s="249"/>
      <c r="DO36" s="249"/>
      <c r="DP36" s="249"/>
      <c r="DQ36" s="249"/>
      <c r="DR36" s="249"/>
      <c r="DS36" s="249"/>
      <c r="DT36" s="249"/>
      <c r="DU36" s="249"/>
    </row>
    <row r="37" spans="2:125" ht="13.2" x14ac:dyDescent="0.2">
      <c r="DU37" s="249"/>
    </row>
    <row r="38" spans="2:125" ht="13.2" x14ac:dyDescent="0.2">
      <c r="DT38" s="249"/>
      <c r="DU38" s="249"/>
    </row>
    <row r="39" spans="2:125" ht="13.2" x14ac:dyDescent="0.2"/>
    <row r="40" spans="2:125" ht="13.2" x14ac:dyDescent="0.2">
      <c r="DH40" s="249"/>
    </row>
    <row r="41" spans="2:125" ht="13.2" x14ac:dyDescent="0.2">
      <c r="DE41" s="249"/>
    </row>
    <row r="42" spans="2:125" ht="13.2" x14ac:dyDescent="0.2">
      <c r="DG42" s="249"/>
      <c r="DJ42" s="249"/>
    </row>
    <row r="43" spans="2:125" ht="13.2" x14ac:dyDescent="0.2">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F43" s="249"/>
      <c r="DI43" s="249"/>
      <c r="DK43" s="249"/>
      <c r="DL43" s="249"/>
      <c r="DM43" s="249"/>
      <c r="DN43" s="249"/>
      <c r="DO43" s="249"/>
      <c r="DP43" s="249"/>
      <c r="DQ43" s="249"/>
      <c r="DR43" s="249"/>
      <c r="DS43" s="249"/>
      <c r="DT43" s="249"/>
      <c r="DU43" s="249"/>
    </row>
    <row r="44" spans="2:125" ht="13.2" x14ac:dyDescent="0.2">
      <c r="DU44" s="249"/>
    </row>
    <row r="45" spans="2:125" ht="13.2" x14ac:dyDescent="0.2"/>
    <row r="46" spans="2:125" ht="13.2" x14ac:dyDescent="0.2"/>
    <row r="47" spans="2:125" ht="13.2" x14ac:dyDescent="0.2"/>
    <row r="48" spans="2:125" ht="13.2" x14ac:dyDescent="0.2">
      <c r="DT48" s="249"/>
      <c r="DU48" s="249"/>
    </row>
    <row r="49" spans="120:125" ht="13.2" x14ac:dyDescent="0.2">
      <c r="DU49" s="249"/>
    </row>
    <row r="50" spans="120:125" ht="13.2" x14ac:dyDescent="0.2">
      <c r="DU50" s="249"/>
    </row>
    <row r="51" spans="120:125" ht="13.2" x14ac:dyDescent="0.2">
      <c r="DP51" s="249"/>
      <c r="DQ51" s="249"/>
      <c r="DR51" s="249"/>
      <c r="DS51" s="249"/>
      <c r="DT51" s="249"/>
      <c r="DU51" s="249"/>
    </row>
    <row r="52" spans="120:125" ht="13.2" x14ac:dyDescent="0.2"/>
    <row r="53" spans="120:125" ht="13.2" x14ac:dyDescent="0.2"/>
    <row r="54" spans="120:125" ht="13.2" x14ac:dyDescent="0.2">
      <c r="DU54" s="249"/>
    </row>
    <row r="55" spans="120:125" ht="13.2" x14ac:dyDescent="0.2"/>
    <row r="56" spans="120:125" ht="13.2" x14ac:dyDescent="0.2"/>
    <row r="57" spans="120:125" ht="13.2" x14ac:dyDescent="0.2"/>
    <row r="58" spans="120:125" ht="13.2" x14ac:dyDescent="0.2">
      <c r="DU58" s="249"/>
    </row>
    <row r="59" spans="120:125" ht="13.2" x14ac:dyDescent="0.2"/>
    <row r="60" spans="120:125" ht="13.2" x14ac:dyDescent="0.2"/>
    <row r="61" spans="120:125" ht="13.2" x14ac:dyDescent="0.2"/>
    <row r="62" spans="120:125" ht="13.2" x14ac:dyDescent="0.2"/>
    <row r="63" spans="120:125" ht="13.2" x14ac:dyDescent="0.2">
      <c r="DU63" s="249"/>
    </row>
    <row r="64" spans="120:125" ht="13.2" x14ac:dyDescent="0.2">
      <c r="DT64" s="249"/>
      <c r="DU64" s="249"/>
    </row>
    <row r="65" spans="123:125" ht="13.2" x14ac:dyDescent="0.2"/>
    <row r="66" spans="123:125" ht="13.2" x14ac:dyDescent="0.2"/>
    <row r="67" spans="123:125" ht="13.2" x14ac:dyDescent="0.2"/>
    <row r="68" spans="123:125" ht="13.2" x14ac:dyDescent="0.2"/>
    <row r="69" spans="123:125" ht="13.2" x14ac:dyDescent="0.2">
      <c r="DS69" s="249"/>
      <c r="DT69" s="249"/>
      <c r="DU69" s="24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9"/>
    </row>
    <row r="83" spans="116:125" ht="13.2" x14ac:dyDescent="0.2">
      <c r="DM83" s="249"/>
      <c r="DN83" s="249"/>
      <c r="DO83" s="249"/>
      <c r="DP83" s="249"/>
      <c r="DQ83" s="249"/>
      <c r="DR83" s="249"/>
      <c r="DS83" s="249"/>
      <c r="DT83" s="249"/>
      <c r="DU83" s="249"/>
    </row>
    <row r="84" spans="116:125" ht="13.2" x14ac:dyDescent="0.2"/>
    <row r="85" spans="116:125" ht="13.2" x14ac:dyDescent="0.2"/>
    <row r="86" spans="116:125" ht="13.2" x14ac:dyDescent="0.2"/>
    <row r="87" spans="116:125" ht="13.2" x14ac:dyDescent="0.2"/>
    <row r="88" spans="116:125" ht="13.2" x14ac:dyDescent="0.2">
      <c r="DU88" s="24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9"/>
      <c r="DT94" s="249"/>
      <c r="DU94" s="249"/>
    </row>
    <row r="95" spans="116:125" ht="13.5" customHeight="1" x14ac:dyDescent="0.2">
      <c r="DU95" s="24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9"/>
    </row>
    <row r="102" spans="124:125" ht="13.5" customHeight="1" x14ac:dyDescent="0.2"/>
    <row r="103" spans="124:125" ht="13.5" customHeight="1" x14ac:dyDescent="0.2"/>
    <row r="104" spans="124:125" ht="13.5" customHeight="1" x14ac:dyDescent="0.2">
      <c r="DT104" s="249"/>
      <c r="DU104" s="24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9" t="s">
        <v>564</v>
      </c>
    </row>
    <row r="121" spans="125:125" ht="13.5" hidden="1" customHeight="1" x14ac:dyDescent="0.2">
      <c r="DU121" s="249"/>
    </row>
  </sheetData>
  <sheetProtection algorithmName="SHA-512" hashValue="US49ZE3/yYuLuoKMphZzRLanaofPWG+zhMd9QigGEFKZrFhodfWn9MfM/2RGOWY9yCx6eNSnMlFsuReC1Zomfg==" saltValue="q/xaIQMyyjy1C/EqwB8QR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0" customWidth="1"/>
    <col min="126" max="142" width="0" style="249" hidden="1" customWidth="1"/>
    <col min="143" max="16384" width="9" style="249" hidden="1"/>
  </cols>
  <sheetData>
    <row r="1" spans="1:125" ht="13.5" customHeight="1" x14ac:dyDescent="0.2">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1:125" ht="13.2" x14ac:dyDescent="0.2">
      <c r="B2" s="249"/>
      <c r="T2" s="249"/>
    </row>
    <row r="3" spans="1:125" ht="13.2" x14ac:dyDescent="0.2">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9"/>
      <c r="G33" s="249"/>
      <c r="I33" s="249"/>
    </row>
    <row r="34" spans="2:125" ht="13.2" x14ac:dyDescent="0.2">
      <c r="C34" s="249"/>
      <c r="P34" s="249"/>
      <c r="R34" s="249"/>
      <c r="U34" s="249"/>
    </row>
    <row r="35" spans="2:125" ht="13.2" x14ac:dyDescent="0.2">
      <c r="D35" s="249"/>
      <c r="E35" s="249"/>
      <c r="T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49"/>
      <c r="AZ35" s="249"/>
      <c r="BA35" s="249"/>
      <c r="BB35" s="249"/>
      <c r="BC35" s="249"/>
      <c r="BD35" s="249"/>
      <c r="BE35" s="249"/>
      <c r="BF35" s="249"/>
      <c r="BG35" s="249"/>
      <c r="BH35" s="249"/>
      <c r="BI35" s="249"/>
      <c r="BJ35" s="249"/>
      <c r="BK35" s="249"/>
      <c r="BL35" s="249"/>
      <c r="BM35" s="249"/>
      <c r="BN35" s="249"/>
      <c r="BO35" s="249"/>
      <c r="BP35" s="249"/>
      <c r="BQ35" s="249"/>
      <c r="BR35" s="249"/>
      <c r="BS35" s="249"/>
      <c r="BT35" s="249"/>
      <c r="BU35" s="249"/>
      <c r="BV35" s="249"/>
      <c r="BW35" s="249"/>
      <c r="BX35" s="249"/>
      <c r="BY35" s="249"/>
      <c r="BZ35" s="249"/>
      <c r="CA35" s="249"/>
      <c r="CB35" s="249"/>
      <c r="CC35" s="249"/>
      <c r="CD35" s="249"/>
      <c r="CE35" s="249"/>
      <c r="CF35" s="249"/>
      <c r="CG35" s="249"/>
      <c r="CH35" s="249"/>
      <c r="CI35" s="249"/>
      <c r="CJ35" s="249"/>
      <c r="CK35" s="249"/>
      <c r="CL35" s="249"/>
      <c r="CM35" s="249"/>
      <c r="CN35" s="249"/>
      <c r="CO35" s="249"/>
      <c r="CP35" s="249"/>
      <c r="CQ35" s="249"/>
      <c r="CR35" s="249"/>
      <c r="CS35" s="249"/>
      <c r="CT35" s="249"/>
      <c r="CU35" s="249"/>
      <c r="CV35" s="249"/>
      <c r="CW35" s="249"/>
      <c r="CX35" s="249"/>
      <c r="CY35" s="249"/>
      <c r="CZ35" s="249"/>
      <c r="DA35" s="249"/>
      <c r="DB35" s="249"/>
      <c r="DC35" s="249"/>
      <c r="DD35" s="249"/>
      <c r="DE35" s="249"/>
      <c r="DF35" s="249"/>
      <c r="DG35" s="249"/>
      <c r="DH35" s="249"/>
      <c r="DI35" s="249"/>
      <c r="DJ35" s="249"/>
      <c r="DK35" s="249"/>
      <c r="DL35" s="249"/>
      <c r="DM35" s="249"/>
      <c r="DN35" s="249"/>
      <c r="DO35" s="249"/>
      <c r="DP35" s="249"/>
      <c r="DQ35" s="249"/>
      <c r="DR35" s="249"/>
      <c r="DS35" s="249"/>
      <c r="DT35" s="249"/>
      <c r="DU35" s="249"/>
    </row>
    <row r="36" spans="2:125" ht="13.2" x14ac:dyDescent="0.2">
      <c r="F36" s="249"/>
      <c r="H36" s="249"/>
      <c r="J36" s="249"/>
      <c r="K36" s="249"/>
      <c r="L36" s="249"/>
      <c r="M36" s="249"/>
      <c r="N36" s="249"/>
      <c r="O36" s="249"/>
      <c r="Q36" s="249"/>
      <c r="S36" s="249"/>
      <c r="V36" s="249"/>
    </row>
    <row r="37" spans="2:125" ht="13.2" x14ac:dyDescent="0.2"/>
    <row r="38" spans="2:125" ht="13.2" x14ac:dyDescent="0.2"/>
    <row r="39" spans="2:125" ht="13.2" x14ac:dyDescent="0.2"/>
    <row r="40" spans="2:125" ht="13.2" x14ac:dyDescent="0.2">
      <c r="U40" s="249"/>
    </row>
    <row r="41" spans="2:125" ht="13.2" x14ac:dyDescent="0.2">
      <c r="R41" s="249"/>
    </row>
    <row r="42" spans="2:125" ht="13.2" x14ac:dyDescent="0.2">
      <c r="T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49"/>
      <c r="BR42" s="249"/>
      <c r="BS42" s="249"/>
      <c r="BT42" s="249"/>
      <c r="BU42" s="249"/>
      <c r="BV42" s="249"/>
      <c r="BW42" s="249"/>
      <c r="BX42" s="249"/>
      <c r="BY42" s="249"/>
      <c r="BZ42" s="249"/>
      <c r="CA42" s="249"/>
      <c r="CB42" s="249"/>
      <c r="CC42" s="249"/>
      <c r="CD42" s="249"/>
      <c r="CE42" s="249"/>
      <c r="CF42" s="249"/>
      <c r="CG42" s="249"/>
      <c r="CH42" s="249"/>
      <c r="CI42" s="249"/>
      <c r="CJ42" s="249"/>
      <c r="CK42" s="249"/>
      <c r="CL42" s="249"/>
      <c r="CM42" s="249"/>
      <c r="CN42" s="249"/>
      <c r="CO42" s="249"/>
      <c r="CP42" s="249"/>
      <c r="CQ42" s="249"/>
      <c r="CR42" s="249"/>
      <c r="CS42" s="249"/>
      <c r="CT42" s="249"/>
      <c r="CU42" s="249"/>
      <c r="CV42" s="249"/>
      <c r="CW42" s="249"/>
      <c r="CX42" s="249"/>
      <c r="CY42" s="249"/>
      <c r="CZ42" s="249"/>
      <c r="DA42" s="249"/>
      <c r="DB42" s="249"/>
      <c r="DC42" s="249"/>
      <c r="DD42" s="249"/>
      <c r="DE42" s="249"/>
      <c r="DF42" s="249"/>
      <c r="DG42" s="249"/>
      <c r="DH42" s="249"/>
      <c r="DI42" s="249"/>
      <c r="DJ42" s="249"/>
      <c r="DK42" s="249"/>
      <c r="DL42" s="249"/>
      <c r="DM42" s="249"/>
      <c r="DN42" s="249"/>
      <c r="DO42" s="249"/>
      <c r="DP42" s="249"/>
      <c r="DQ42" s="249"/>
      <c r="DR42" s="249"/>
      <c r="DS42" s="249"/>
      <c r="DT42" s="249"/>
      <c r="DU42" s="249"/>
    </row>
    <row r="43" spans="2:125" ht="13.2" x14ac:dyDescent="0.2">
      <c r="Q43" s="249"/>
      <c r="S43" s="249"/>
      <c r="V43" s="24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565</v>
      </c>
    </row>
  </sheetData>
  <sheetProtection algorithmName="SHA-512" hashValue="dLjqcIPQ1pM+cqjjI99vTt5YyiSWc7y/tXC/mK4AY34O5s/43xRTXfNLYyy9rJLL99BBCuUn7tjxdNHRXCWWdQ==" saltValue="oLWyVo4TgTS8CaaWtpGsn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2">
      <c r="B47" s="10"/>
      <c r="C47" s="1126" t="s">
        <v>3</v>
      </c>
      <c r="D47" s="1126"/>
      <c r="E47" s="1127"/>
      <c r="F47" s="11">
        <v>9.4499999999999993</v>
      </c>
      <c r="G47" s="12">
        <v>10.19</v>
      </c>
      <c r="H47" s="12">
        <v>8.61</v>
      </c>
      <c r="I47" s="12">
        <v>9.7100000000000009</v>
      </c>
      <c r="J47" s="13">
        <v>10.119999999999999</v>
      </c>
    </row>
    <row r="48" spans="2:10" ht="57.75" customHeight="1" x14ac:dyDescent="0.2">
      <c r="B48" s="14"/>
      <c r="C48" s="1128" t="s">
        <v>4</v>
      </c>
      <c r="D48" s="1128"/>
      <c r="E48" s="1129"/>
      <c r="F48" s="15">
        <v>8.18</v>
      </c>
      <c r="G48" s="16">
        <v>7.24</v>
      </c>
      <c r="H48" s="16">
        <v>8.06</v>
      </c>
      <c r="I48" s="16">
        <v>7.71</v>
      </c>
      <c r="J48" s="17">
        <v>8.0399999999999991</v>
      </c>
    </row>
    <row r="49" spans="2:10" ht="57.75" customHeight="1" thickBot="1" x14ac:dyDescent="0.25">
      <c r="B49" s="18"/>
      <c r="C49" s="1130" t="s">
        <v>5</v>
      </c>
      <c r="D49" s="1130"/>
      <c r="E49" s="1131"/>
      <c r="F49" s="19">
        <v>2.29</v>
      </c>
      <c r="G49" s="20" t="s">
        <v>571</v>
      </c>
      <c r="H49" s="20" t="s">
        <v>572</v>
      </c>
      <c r="I49" s="20">
        <v>1.51</v>
      </c>
      <c r="J49" s="21">
        <v>0.28000000000000003</v>
      </c>
    </row>
    <row r="50" spans="2:10" ht="13.2" x14ac:dyDescent="0.2"/>
  </sheetData>
  <sheetProtection algorithmName="SHA-512" hashValue="g1pNBhPzfRhf1ZEkIPyTCd664DSKbfjIc4GHuwlRgdfuPado+Q5iJGWpyAKxO1nDpoWFpkCWJMfKgSVPgQazgw==" saltValue="99ZOuSz46+sAhlx+Wwlf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2">
      <c r="A34" s="22"/>
      <c r="B34" s="31"/>
      <c r="C34" s="1136" t="s">
        <v>573</v>
      </c>
      <c r="D34" s="1136"/>
      <c r="E34" s="1137"/>
      <c r="F34" s="32">
        <v>8.09</v>
      </c>
      <c r="G34" s="33">
        <v>7.08</v>
      </c>
      <c r="H34" s="33">
        <v>7.99</v>
      </c>
      <c r="I34" s="33">
        <v>7.61</v>
      </c>
      <c r="J34" s="34">
        <v>7.75</v>
      </c>
      <c r="K34" s="22"/>
      <c r="L34" s="22"/>
      <c r="M34" s="22"/>
      <c r="N34" s="22"/>
      <c r="O34" s="22"/>
      <c r="P34" s="22"/>
    </row>
    <row r="35" spans="1:16" ht="39" customHeight="1" x14ac:dyDescent="0.2">
      <c r="A35" s="22"/>
      <c r="B35" s="35"/>
      <c r="C35" s="1132" t="s">
        <v>574</v>
      </c>
      <c r="D35" s="1132"/>
      <c r="E35" s="1133"/>
      <c r="F35" s="36">
        <v>6.83</v>
      </c>
      <c r="G35" s="37">
        <v>7.98</v>
      </c>
      <c r="H35" s="37">
        <v>8.32</v>
      </c>
      <c r="I35" s="37">
        <v>7.64</v>
      </c>
      <c r="J35" s="38">
        <v>7.62</v>
      </c>
      <c r="K35" s="22"/>
      <c r="L35" s="22"/>
      <c r="M35" s="22"/>
      <c r="N35" s="22"/>
      <c r="O35" s="22"/>
      <c r="P35" s="22"/>
    </row>
    <row r="36" spans="1:16" ht="39" customHeight="1" x14ac:dyDescent="0.2">
      <c r="A36" s="22"/>
      <c r="B36" s="35"/>
      <c r="C36" s="1132" t="s">
        <v>575</v>
      </c>
      <c r="D36" s="1132"/>
      <c r="E36" s="1133"/>
      <c r="F36" s="36">
        <v>1.74</v>
      </c>
      <c r="G36" s="37">
        <v>0.95</v>
      </c>
      <c r="H36" s="37">
        <v>0.82</v>
      </c>
      <c r="I36" s="37">
        <v>1.65</v>
      </c>
      <c r="J36" s="38">
        <v>2.17</v>
      </c>
      <c r="K36" s="22"/>
      <c r="L36" s="22"/>
      <c r="M36" s="22"/>
      <c r="N36" s="22"/>
      <c r="O36" s="22"/>
      <c r="P36" s="22"/>
    </row>
    <row r="37" spans="1:16" ht="39" customHeight="1" x14ac:dyDescent="0.2">
      <c r="A37" s="22"/>
      <c r="B37" s="35"/>
      <c r="C37" s="1132" t="s">
        <v>576</v>
      </c>
      <c r="D37" s="1132"/>
      <c r="E37" s="1133"/>
      <c r="F37" s="36">
        <v>0.95</v>
      </c>
      <c r="G37" s="37">
        <v>0.61</v>
      </c>
      <c r="H37" s="37">
        <v>0.68</v>
      </c>
      <c r="I37" s="37">
        <v>1.36</v>
      </c>
      <c r="J37" s="38">
        <v>1.27</v>
      </c>
      <c r="K37" s="22"/>
      <c r="L37" s="22"/>
      <c r="M37" s="22"/>
      <c r="N37" s="22"/>
      <c r="O37" s="22"/>
      <c r="P37" s="22"/>
    </row>
    <row r="38" spans="1:16" ht="39" customHeight="1" x14ac:dyDescent="0.2">
      <c r="A38" s="22"/>
      <c r="B38" s="35"/>
      <c r="C38" s="1132" t="s">
        <v>577</v>
      </c>
      <c r="D38" s="1132"/>
      <c r="E38" s="1133"/>
      <c r="F38" s="36" t="s">
        <v>525</v>
      </c>
      <c r="G38" s="37">
        <v>0.46</v>
      </c>
      <c r="H38" s="37">
        <v>0.76</v>
      </c>
      <c r="I38" s="37">
        <v>0.89</v>
      </c>
      <c r="J38" s="38">
        <v>1.1200000000000001</v>
      </c>
      <c r="K38" s="22"/>
      <c r="L38" s="22"/>
      <c r="M38" s="22"/>
      <c r="N38" s="22"/>
      <c r="O38" s="22"/>
      <c r="P38" s="22"/>
    </row>
    <row r="39" spans="1:16" ht="39" customHeight="1" x14ac:dyDescent="0.2">
      <c r="A39" s="22"/>
      <c r="B39" s="35"/>
      <c r="C39" s="1132" t="s">
        <v>578</v>
      </c>
      <c r="D39" s="1132"/>
      <c r="E39" s="1133"/>
      <c r="F39" s="36" t="s">
        <v>525</v>
      </c>
      <c r="G39" s="37">
        <v>0.1</v>
      </c>
      <c r="H39" s="37">
        <v>0.15</v>
      </c>
      <c r="I39" s="37">
        <v>0.2</v>
      </c>
      <c r="J39" s="38">
        <v>0.28000000000000003</v>
      </c>
      <c r="K39" s="22"/>
      <c r="L39" s="22"/>
      <c r="M39" s="22"/>
      <c r="N39" s="22"/>
      <c r="O39" s="22"/>
      <c r="P39" s="22"/>
    </row>
    <row r="40" spans="1:16" ht="39" customHeight="1" x14ac:dyDescent="0.2">
      <c r="A40" s="22"/>
      <c r="B40" s="35"/>
      <c r="C40" s="1132" t="s">
        <v>579</v>
      </c>
      <c r="D40" s="1132"/>
      <c r="E40" s="1133"/>
      <c r="F40" s="36">
        <v>0.08</v>
      </c>
      <c r="G40" s="37">
        <v>0.14000000000000001</v>
      </c>
      <c r="H40" s="37">
        <v>0.06</v>
      </c>
      <c r="I40" s="37">
        <v>0.08</v>
      </c>
      <c r="J40" s="38">
        <v>0.26</v>
      </c>
      <c r="K40" s="22"/>
      <c r="L40" s="22"/>
      <c r="M40" s="22"/>
      <c r="N40" s="22"/>
      <c r="O40" s="22"/>
      <c r="P40" s="22"/>
    </row>
    <row r="41" spans="1:16" ht="39" customHeight="1" x14ac:dyDescent="0.2">
      <c r="A41" s="22"/>
      <c r="B41" s="35"/>
      <c r="C41" s="1132" t="s">
        <v>580</v>
      </c>
      <c r="D41" s="1132"/>
      <c r="E41" s="1133"/>
      <c r="F41" s="36" t="s">
        <v>525</v>
      </c>
      <c r="G41" s="37">
        <v>0.08</v>
      </c>
      <c r="H41" s="37">
        <v>0.12</v>
      </c>
      <c r="I41" s="37">
        <v>0.16</v>
      </c>
      <c r="J41" s="38">
        <v>0.21</v>
      </c>
      <c r="K41" s="22"/>
      <c r="L41" s="22"/>
      <c r="M41" s="22"/>
      <c r="N41" s="22"/>
      <c r="O41" s="22"/>
      <c r="P41" s="22"/>
    </row>
    <row r="42" spans="1:16" ht="39" customHeight="1" x14ac:dyDescent="0.2">
      <c r="A42" s="22"/>
      <c r="B42" s="39"/>
      <c r="C42" s="1132" t="s">
        <v>581</v>
      </c>
      <c r="D42" s="1132"/>
      <c r="E42" s="1133"/>
      <c r="F42" s="36" t="s">
        <v>525</v>
      </c>
      <c r="G42" s="37" t="s">
        <v>525</v>
      </c>
      <c r="H42" s="37" t="s">
        <v>525</v>
      </c>
      <c r="I42" s="37" t="s">
        <v>525</v>
      </c>
      <c r="J42" s="38" t="s">
        <v>525</v>
      </c>
      <c r="K42" s="22"/>
      <c r="L42" s="22"/>
      <c r="M42" s="22"/>
      <c r="N42" s="22"/>
      <c r="O42" s="22"/>
      <c r="P42" s="22"/>
    </row>
    <row r="43" spans="1:16" ht="39" customHeight="1" thickBot="1" x14ac:dyDescent="0.25">
      <c r="A43" s="22"/>
      <c r="B43" s="40"/>
      <c r="C43" s="1134" t="s">
        <v>582</v>
      </c>
      <c r="D43" s="1134"/>
      <c r="E43" s="1135"/>
      <c r="F43" s="41">
        <v>0.87</v>
      </c>
      <c r="G43" s="42">
        <v>0.02</v>
      </c>
      <c r="H43" s="42">
        <v>0.02</v>
      </c>
      <c r="I43" s="42">
        <v>0.02</v>
      </c>
      <c r="J43" s="43">
        <v>0.05</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CNR0ZMWx4uIfzHU5R8SplFIP6PUCguMkbIEiZZaW3/UQAU/fokT5cIL2UxqNK3CY1cl+bAXhkkqseIJzGBDObQ==" saltValue="+y9z4+JuIwnNQDeMPIan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566</v>
      </c>
      <c r="L44" s="54" t="s">
        <v>567</v>
      </c>
      <c r="M44" s="54" t="s">
        <v>568</v>
      </c>
      <c r="N44" s="54" t="s">
        <v>569</v>
      </c>
      <c r="O44" s="55" t="s">
        <v>570</v>
      </c>
      <c r="P44" s="46"/>
      <c r="Q44" s="46"/>
      <c r="R44" s="46"/>
      <c r="S44" s="46"/>
      <c r="T44" s="46"/>
      <c r="U44" s="46"/>
    </row>
    <row r="45" spans="1:21" ht="30.75" customHeight="1" x14ac:dyDescent="0.2">
      <c r="A45" s="46"/>
      <c r="B45" s="1138" t="s">
        <v>11</v>
      </c>
      <c r="C45" s="1139"/>
      <c r="D45" s="56"/>
      <c r="E45" s="1144" t="s">
        <v>12</v>
      </c>
      <c r="F45" s="1144"/>
      <c r="G45" s="1144"/>
      <c r="H45" s="1144"/>
      <c r="I45" s="1144"/>
      <c r="J45" s="1145"/>
      <c r="K45" s="57">
        <v>926</v>
      </c>
      <c r="L45" s="58">
        <v>904</v>
      </c>
      <c r="M45" s="58">
        <v>918</v>
      </c>
      <c r="N45" s="58">
        <v>942</v>
      </c>
      <c r="O45" s="59">
        <v>922</v>
      </c>
      <c r="P45" s="46"/>
      <c r="Q45" s="46"/>
      <c r="R45" s="46"/>
      <c r="S45" s="46"/>
      <c r="T45" s="46"/>
      <c r="U45" s="46"/>
    </row>
    <row r="46" spans="1:21" ht="30.75" customHeight="1" x14ac:dyDescent="0.2">
      <c r="A46" s="46"/>
      <c r="B46" s="1140"/>
      <c r="C46" s="1141"/>
      <c r="D46" s="60"/>
      <c r="E46" s="1146" t="s">
        <v>13</v>
      </c>
      <c r="F46" s="1146"/>
      <c r="G46" s="1146"/>
      <c r="H46" s="1146"/>
      <c r="I46" s="1146"/>
      <c r="J46" s="1147"/>
      <c r="K46" s="61" t="s">
        <v>525</v>
      </c>
      <c r="L46" s="62" t="s">
        <v>525</v>
      </c>
      <c r="M46" s="62" t="s">
        <v>525</v>
      </c>
      <c r="N46" s="62" t="s">
        <v>525</v>
      </c>
      <c r="O46" s="63" t="s">
        <v>525</v>
      </c>
      <c r="P46" s="46"/>
      <c r="Q46" s="46"/>
      <c r="R46" s="46"/>
      <c r="S46" s="46"/>
      <c r="T46" s="46"/>
      <c r="U46" s="46"/>
    </row>
    <row r="47" spans="1:21" ht="30.75" customHeight="1" x14ac:dyDescent="0.2">
      <c r="A47" s="46"/>
      <c r="B47" s="1140"/>
      <c r="C47" s="1141"/>
      <c r="D47" s="60"/>
      <c r="E47" s="1146" t="s">
        <v>14</v>
      </c>
      <c r="F47" s="1146"/>
      <c r="G47" s="1146"/>
      <c r="H47" s="1146"/>
      <c r="I47" s="1146"/>
      <c r="J47" s="1147"/>
      <c r="K47" s="61" t="s">
        <v>525</v>
      </c>
      <c r="L47" s="62" t="s">
        <v>525</v>
      </c>
      <c r="M47" s="62" t="s">
        <v>525</v>
      </c>
      <c r="N47" s="62" t="s">
        <v>525</v>
      </c>
      <c r="O47" s="63" t="s">
        <v>525</v>
      </c>
      <c r="P47" s="46"/>
      <c r="Q47" s="46"/>
      <c r="R47" s="46"/>
      <c r="S47" s="46"/>
      <c r="T47" s="46"/>
      <c r="U47" s="46"/>
    </row>
    <row r="48" spans="1:21" ht="30.75" customHeight="1" x14ac:dyDescent="0.2">
      <c r="A48" s="46"/>
      <c r="B48" s="1140"/>
      <c r="C48" s="1141"/>
      <c r="D48" s="60"/>
      <c r="E48" s="1146" t="s">
        <v>15</v>
      </c>
      <c r="F48" s="1146"/>
      <c r="G48" s="1146"/>
      <c r="H48" s="1146"/>
      <c r="I48" s="1146"/>
      <c r="J48" s="1147"/>
      <c r="K48" s="61">
        <v>508</v>
      </c>
      <c r="L48" s="62">
        <v>304</v>
      </c>
      <c r="M48" s="62">
        <v>281</v>
      </c>
      <c r="N48" s="62">
        <v>251</v>
      </c>
      <c r="O48" s="63">
        <v>258</v>
      </c>
      <c r="P48" s="46"/>
      <c r="Q48" s="46"/>
      <c r="R48" s="46"/>
      <c r="S48" s="46"/>
      <c r="T48" s="46"/>
      <c r="U48" s="46"/>
    </row>
    <row r="49" spans="1:21" ht="30.75" customHeight="1" x14ac:dyDescent="0.2">
      <c r="A49" s="46"/>
      <c r="B49" s="1140"/>
      <c r="C49" s="1141"/>
      <c r="D49" s="60"/>
      <c r="E49" s="1146" t="s">
        <v>16</v>
      </c>
      <c r="F49" s="1146"/>
      <c r="G49" s="1146"/>
      <c r="H49" s="1146"/>
      <c r="I49" s="1146"/>
      <c r="J49" s="1147"/>
      <c r="K49" s="61">
        <v>166</v>
      </c>
      <c r="L49" s="62">
        <v>110</v>
      </c>
      <c r="M49" s="62">
        <v>17</v>
      </c>
      <c r="N49" s="62">
        <v>15</v>
      </c>
      <c r="O49" s="63">
        <v>15</v>
      </c>
      <c r="P49" s="46"/>
      <c r="Q49" s="46"/>
      <c r="R49" s="46"/>
      <c r="S49" s="46"/>
      <c r="T49" s="46"/>
      <c r="U49" s="46"/>
    </row>
    <row r="50" spans="1:21" ht="30.75" customHeight="1" x14ac:dyDescent="0.2">
      <c r="A50" s="46"/>
      <c r="B50" s="1140"/>
      <c r="C50" s="1141"/>
      <c r="D50" s="60"/>
      <c r="E50" s="1146" t="s">
        <v>17</v>
      </c>
      <c r="F50" s="1146"/>
      <c r="G50" s="1146"/>
      <c r="H50" s="1146"/>
      <c r="I50" s="1146"/>
      <c r="J50" s="1147"/>
      <c r="K50" s="61">
        <v>2</v>
      </c>
      <c r="L50" s="62">
        <v>1</v>
      </c>
      <c r="M50" s="62">
        <v>0</v>
      </c>
      <c r="N50" s="62" t="s">
        <v>525</v>
      </c>
      <c r="O50" s="63" t="s">
        <v>525</v>
      </c>
      <c r="P50" s="46"/>
      <c r="Q50" s="46"/>
      <c r="R50" s="46"/>
      <c r="S50" s="46"/>
      <c r="T50" s="46"/>
      <c r="U50" s="46"/>
    </row>
    <row r="51" spans="1:21" ht="30.75" customHeight="1" x14ac:dyDescent="0.2">
      <c r="A51" s="46"/>
      <c r="B51" s="1142"/>
      <c r="C51" s="1143"/>
      <c r="D51" s="64"/>
      <c r="E51" s="1146" t="s">
        <v>18</v>
      </c>
      <c r="F51" s="1146"/>
      <c r="G51" s="1146"/>
      <c r="H51" s="1146"/>
      <c r="I51" s="1146"/>
      <c r="J51" s="1147"/>
      <c r="K51" s="61" t="s">
        <v>525</v>
      </c>
      <c r="L51" s="62" t="s">
        <v>525</v>
      </c>
      <c r="M51" s="62" t="s">
        <v>525</v>
      </c>
      <c r="N51" s="62" t="s">
        <v>525</v>
      </c>
      <c r="O51" s="63" t="s">
        <v>525</v>
      </c>
      <c r="P51" s="46"/>
      <c r="Q51" s="46"/>
      <c r="R51" s="46"/>
      <c r="S51" s="46"/>
      <c r="T51" s="46"/>
      <c r="U51" s="46"/>
    </row>
    <row r="52" spans="1:21" ht="30.75" customHeight="1" x14ac:dyDescent="0.2">
      <c r="A52" s="46"/>
      <c r="B52" s="1148" t="s">
        <v>19</v>
      </c>
      <c r="C52" s="1149"/>
      <c r="D52" s="64"/>
      <c r="E52" s="1146" t="s">
        <v>20</v>
      </c>
      <c r="F52" s="1146"/>
      <c r="G52" s="1146"/>
      <c r="H52" s="1146"/>
      <c r="I52" s="1146"/>
      <c r="J52" s="1147"/>
      <c r="K52" s="61">
        <v>1134</v>
      </c>
      <c r="L52" s="62">
        <v>1050</v>
      </c>
      <c r="M52" s="62">
        <v>1011</v>
      </c>
      <c r="N52" s="62">
        <v>988</v>
      </c>
      <c r="O52" s="63">
        <v>968</v>
      </c>
      <c r="P52" s="46"/>
      <c r="Q52" s="46"/>
      <c r="R52" s="46"/>
      <c r="S52" s="46"/>
      <c r="T52" s="46"/>
      <c r="U52" s="46"/>
    </row>
    <row r="53" spans="1:21" ht="30.75" customHeight="1" thickBot="1" x14ac:dyDescent="0.25">
      <c r="A53" s="46"/>
      <c r="B53" s="1150" t="s">
        <v>21</v>
      </c>
      <c r="C53" s="1151"/>
      <c r="D53" s="65"/>
      <c r="E53" s="1152" t="s">
        <v>22</v>
      </c>
      <c r="F53" s="1152"/>
      <c r="G53" s="1152"/>
      <c r="H53" s="1152"/>
      <c r="I53" s="1152"/>
      <c r="J53" s="1153"/>
      <c r="K53" s="66">
        <v>468</v>
      </c>
      <c r="L53" s="67">
        <v>269</v>
      </c>
      <c r="M53" s="67">
        <v>205</v>
      </c>
      <c r="N53" s="67">
        <v>220</v>
      </c>
      <c r="O53" s="68">
        <v>227</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583</v>
      </c>
      <c r="P56" s="46"/>
      <c r="Q56" s="46"/>
      <c r="R56" s="46"/>
      <c r="S56" s="46"/>
      <c r="T56" s="46"/>
      <c r="U56" s="46"/>
    </row>
    <row r="57" spans="1:21" ht="31.5" customHeight="1" thickBot="1" x14ac:dyDescent="0.25">
      <c r="A57" s="46"/>
      <c r="B57" s="74"/>
      <c r="C57" s="75"/>
      <c r="D57" s="75"/>
      <c r="E57" s="76"/>
      <c r="F57" s="76"/>
      <c r="G57" s="76"/>
      <c r="H57" s="76"/>
      <c r="I57" s="76"/>
      <c r="J57" s="77" t="s">
        <v>2</v>
      </c>
      <c r="K57" s="78" t="s">
        <v>584</v>
      </c>
      <c r="L57" s="79" t="s">
        <v>585</v>
      </c>
      <c r="M57" s="79" t="s">
        <v>586</v>
      </c>
      <c r="N57" s="79" t="s">
        <v>587</v>
      </c>
      <c r="O57" s="80" t="s">
        <v>588</v>
      </c>
      <c r="P57" s="46"/>
      <c r="Q57" s="46"/>
      <c r="R57" s="46"/>
      <c r="S57" s="46"/>
      <c r="T57" s="46"/>
      <c r="U57" s="46"/>
    </row>
    <row r="58" spans="1:21" ht="31.5" customHeight="1" x14ac:dyDescent="0.2">
      <c r="B58" s="1154" t="s">
        <v>26</v>
      </c>
      <c r="C58" s="1155"/>
      <c r="D58" s="1160" t="s">
        <v>27</v>
      </c>
      <c r="E58" s="1161"/>
      <c r="F58" s="1161"/>
      <c r="G58" s="1161"/>
      <c r="H58" s="1161"/>
      <c r="I58" s="1161"/>
      <c r="J58" s="1162"/>
      <c r="K58" s="81" t="s">
        <v>589</v>
      </c>
      <c r="L58" s="82" t="s">
        <v>589</v>
      </c>
      <c r="M58" s="82" t="s">
        <v>589</v>
      </c>
      <c r="N58" s="82" t="s">
        <v>589</v>
      </c>
      <c r="O58" s="83" t="s">
        <v>589</v>
      </c>
    </row>
    <row r="59" spans="1:21" ht="31.5" customHeight="1" x14ac:dyDescent="0.2">
      <c r="B59" s="1156"/>
      <c r="C59" s="1157"/>
      <c r="D59" s="1163" t="s">
        <v>28</v>
      </c>
      <c r="E59" s="1164"/>
      <c r="F59" s="1164"/>
      <c r="G59" s="1164"/>
      <c r="H59" s="1164"/>
      <c r="I59" s="1164"/>
      <c r="J59" s="1165"/>
      <c r="K59" s="84" t="s">
        <v>589</v>
      </c>
      <c r="L59" s="85" t="s">
        <v>589</v>
      </c>
      <c r="M59" s="85" t="s">
        <v>589</v>
      </c>
      <c r="N59" s="85" t="s">
        <v>589</v>
      </c>
      <c r="O59" s="86" t="s">
        <v>589</v>
      </c>
    </row>
    <row r="60" spans="1:21" ht="31.5" customHeight="1" thickBot="1" x14ac:dyDescent="0.25">
      <c r="B60" s="1158"/>
      <c r="C60" s="1159"/>
      <c r="D60" s="1166" t="s">
        <v>29</v>
      </c>
      <c r="E60" s="1167"/>
      <c r="F60" s="1167"/>
      <c r="G60" s="1167"/>
      <c r="H60" s="1167"/>
      <c r="I60" s="1167"/>
      <c r="J60" s="1168"/>
      <c r="K60" s="87" t="s">
        <v>589</v>
      </c>
      <c r="L60" s="88" t="s">
        <v>589</v>
      </c>
      <c r="M60" s="88" t="s">
        <v>589</v>
      </c>
      <c r="N60" s="88" t="s">
        <v>589</v>
      </c>
      <c r="O60" s="89" t="s">
        <v>589</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jZPiX6YcAJ4d2DEmcJL88a0RvJe/Wu5bedXsAs3HjYVm54HpGFSVJY2rISek+rJAwi78cSM25gPUl0+lPqwWBQ==" saltValue="qPqNqGmr6vNgtwTdwL0Ql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566</v>
      </c>
      <c r="J40" s="101" t="s">
        <v>567</v>
      </c>
      <c r="K40" s="101" t="s">
        <v>568</v>
      </c>
      <c r="L40" s="101" t="s">
        <v>569</v>
      </c>
      <c r="M40" s="102" t="s">
        <v>570</v>
      </c>
    </row>
    <row r="41" spans="2:13" ht="27.75" customHeight="1" x14ac:dyDescent="0.2">
      <c r="B41" s="1169" t="s">
        <v>32</v>
      </c>
      <c r="C41" s="1170"/>
      <c r="D41" s="103"/>
      <c r="E41" s="1175" t="s">
        <v>33</v>
      </c>
      <c r="F41" s="1175"/>
      <c r="G41" s="1175"/>
      <c r="H41" s="1176"/>
      <c r="I41" s="338">
        <v>9487</v>
      </c>
      <c r="J41" s="339">
        <v>9694</v>
      </c>
      <c r="K41" s="339">
        <v>11608</v>
      </c>
      <c r="L41" s="339">
        <v>12665</v>
      </c>
      <c r="M41" s="340">
        <v>12269</v>
      </c>
    </row>
    <row r="42" spans="2:13" ht="27.75" customHeight="1" x14ac:dyDescent="0.2">
      <c r="B42" s="1171"/>
      <c r="C42" s="1172"/>
      <c r="D42" s="104"/>
      <c r="E42" s="1177" t="s">
        <v>34</v>
      </c>
      <c r="F42" s="1177"/>
      <c r="G42" s="1177"/>
      <c r="H42" s="1178"/>
      <c r="I42" s="341">
        <v>2</v>
      </c>
      <c r="J42" s="342">
        <v>0</v>
      </c>
      <c r="K42" s="342" t="s">
        <v>525</v>
      </c>
      <c r="L42" s="342" t="s">
        <v>525</v>
      </c>
      <c r="M42" s="343" t="s">
        <v>525</v>
      </c>
    </row>
    <row r="43" spans="2:13" ht="27.75" customHeight="1" x14ac:dyDescent="0.2">
      <c r="B43" s="1171"/>
      <c r="C43" s="1172"/>
      <c r="D43" s="104"/>
      <c r="E43" s="1177" t="s">
        <v>35</v>
      </c>
      <c r="F43" s="1177"/>
      <c r="G43" s="1177"/>
      <c r="H43" s="1178"/>
      <c r="I43" s="341">
        <v>4628</v>
      </c>
      <c r="J43" s="342">
        <v>3809</v>
      </c>
      <c r="K43" s="342">
        <v>3028</v>
      </c>
      <c r="L43" s="342">
        <v>2874</v>
      </c>
      <c r="M43" s="343">
        <v>2482</v>
      </c>
    </row>
    <row r="44" spans="2:13" ht="27.75" customHeight="1" x14ac:dyDescent="0.2">
      <c r="B44" s="1171"/>
      <c r="C44" s="1172"/>
      <c r="D44" s="104"/>
      <c r="E44" s="1177" t="s">
        <v>36</v>
      </c>
      <c r="F44" s="1177"/>
      <c r="G44" s="1177"/>
      <c r="H44" s="1178"/>
      <c r="I44" s="341">
        <v>209</v>
      </c>
      <c r="J44" s="342">
        <v>101</v>
      </c>
      <c r="K44" s="342">
        <v>83</v>
      </c>
      <c r="L44" s="342">
        <v>70</v>
      </c>
      <c r="M44" s="343">
        <v>53</v>
      </c>
    </row>
    <row r="45" spans="2:13" ht="27.75" customHeight="1" x14ac:dyDescent="0.2">
      <c r="B45" s="1171"/>
      <c r="C45" s="1172"/>
      <c r="D45" s="104"/>
      <c r="E45" s="1177" t="s">
        <v>37</v>
      </c>
      <c r="F45" s="1177"/>
      <c r="G45" s="1177"/>
      <c r="H45" s="1178"/>
      <c r="I45" s="341">
        <v>2904</v>
      </c>
      <c r="J45" s="342">
        <v>2883</v>
      </c>
      <c r="K45" s="342">
        <v>2898</v>
      </c>
      <c r="L45" s="342">
        <v>2962</v>
      </c>
      <c r="M45" s="343">
        <v>3001</v>
      </c>
    </row>
    <row r="46" spans="2:13" ht="27.75" customHeight="1" x14ac:dyDescent="0.2">
      <c r="B46" s="1171"/>
      <c r="C46" s="1172"/>
      <c r="D46" s="105"/>
      <c r="E46" s="1177" t="s">
        <v>38</v>
      </c>
      <c r="F46" s="1177"/>
      <c r="G46" s="1177"/>
      <c r="H46" s="1178"/>
      <c r="I46" s="341">
        <v>12</v>
      </c>
      <c r="J46" s="342">
        <v>14</v>
      </c>
      <c r="K46" s="342" t="s">
        <v>525</v>
      </c>
      <c r="L46" s="342" t="s">
        <v>525</v>
      </c>
      <c r="M46" s="343" t="s">
        <v>525</v>
      </c>
    </row>
    <row r="47" spans="2:13" ht="27.75" customHeight="1" x14ac:dyDescent="0.2">
      <c r="B47" s="1171"/>
      <c r="C47" s="1172"/>
      <c r="D47" s="106"/>
      <c r="E47" s="1179" t="s">
        <v>39</v>
      </c>
      <c r="F47" s="1180"/>
      <c r="G47" s="1180"/>
      <c r="H47" s="1181"/>
      <c r="I47" s="341" t="s">
        <v>525</v>
      </c>
      <c r="J47" s="342" t="s">
        <v>525</v>
      </c>
      <c r="K47" s="342" t="s">
        <v>525</v>
      </c>
      <c r="L47" s="342" t="s">
        <v>525</v>
      </c>
      <c r="M47" s="343" t="s">
        <v>525</v>
      </c>
    </row>
    <row r="48" spans="2:13" ht="27.75" customHeight="1" x14ac:dyDescent="0.2">
      <c r="B48" s="1171"/>
      <c r="C48" s="1172"/>
      <c r="D48" s="104"/>
      <c r="E48" s="1177" t="s">
        <v>40</v>
      </c>
      <c r="F48" s="1177"/>
      <c r="G48" s="1177"/>
      <c r="H48" s="1178"/>
      <c r="I48" s="341" t="s">
        <v>525</v>
      </c>
      <c r="J48" s="342" t="s">
        <v>525</v>
      </c>
      <c r="K48" s="342" t="s">
        <v>525</v>
      </c>
      <c r="L48" s="342" t="s">
        <v>525</v>
      </c>
      <c r="M48" s="343" t="s">
        <v>525</v>
      </c>
    </row>
    <row r="49" spans="2:13" ht="27.75" customHeight="1" x14ac:dyDescent="0.2">
      <c r="B49" s="1173"/>
      <c r="C49" s="1174"/>
      <c r="D49" s="104"/>
      <c r="E49" s="1177" t="s">
        <v>41</v>
      </c>
      <c r="F49" s="1177"/>
      <c r="G49" s="1177"/>
      <c r="H49" s="1178"/>
      <c r="I49" s="341" t="s">
        <v>525</v>
      </c>
      <c r="J49" s="342" t="s">
        <v>525</v>
      </c>
      <c r="K49" s="342" t="s">
        <v>525</v>
      </c>
      <c r="L49" s="342" t="s">
        <v>525</v>
      </c>
      <c r="M49" s="343" t="s">
        <v>525</v>
      </c>
    </row>
    <row r="50" spans="2:13" ht="27.75" customHeight="1" x14ac:dyDescent="0.2">
      <c r="B50" s="1182" t="s">
        <v>42</v>
      </c>
      <c r="C50" s="1183"/>
      <c r="D50" s="107"/>
      <c r="E50" s="1177" t="s">
        <v>43</v>
      </c>
      <c r="F50" s="1177"/>
      <c r="G50" s="1177"/>
      <c r="H50" s="1178"/>
      <c r="I50" s="341">
        <v>6468</v>
      </c>
      <c r="J50" s="342">
        <v>6820</v>
      </c>
      <c r="K50" s="342">
        <v>7245</v>
      </c>
      <c r="L50" s="342">
        <v>8796</v>
      </c>
      <c r="M50" s="343">
        <v>10072</v>
      </c>
    </row>
    <row r="51" spans="2:13" ht="27.75" customHeight="1" x14ac:dyDescent="0.2">
      <c r="B51" s="1171"/>
      <c r="C51" s="1172"/>
      <c r="D51" s="104"/>
      <c r="E51" s="1177" t="s">
        <v>44</v>
      </c>
      <c r="F51" s="1177"/>
      <c r="G51" s="1177"/>
      <c r="H51" s="1178"/>
      <c r="I51" s="341">
        <v>242</v>
      </c>
      <c r="J51" s="342">
        <v>196</v>
      </c>
      <c r="K51" s="342">
        <v>151</v>
      </c>
      <c r="L51" s="342">
        <v>107</v>
      </c>
      <c r="M51" s="343">
        <v>68</v>
      </c>
    </row>
    <row r="52" spans="2:13" ht="27.75" customHeight="1" x14ac:dyDescent="0.2">
      <c r="B52" s="1173"/>
      <c r="C52" s="1174"/>
      <c r="D52" s="104"/>
      <c r="E52" s="1177" t="s">
        <v>45</v>
      </c>
      <c r="F52" s="1177"/>
      <c r="G52" s="1177"/>
      <c r="H52" s="1178"/>
      <c r="I52" s="341">
        <v>10114</v>
      </c>
      <c r="J52" s="342">
        <v>9800</v>
      </c>
      <c r="K52" s="342">
        <v>10228</v>
      </c>
      <c r="L52" s="342">
        <v>10057</v>
      </c>
      <c r="M52" s="343">
        <v>9377</v>
      </c>
    </row>
    <row r="53" spans="2:13" ht="27.75" customHeight="1" thickBot="1" x14ac:dyDescent="0.25">
      <c r="B53" s="1184" t="s">
        <v>46</v>
      </c>
      <c r="C53" s="1185"/>
      <c r="D53" s="108"/>
      <c r="E53" s="1186" t="s">
        <v>47</v>
      </c>
      <c r="F53" s="1186"/>
      <c r="G53" s="1186"/>
      <c r="H53" s="1187"/>
      <c r="I53" s="344">
        <v>418</v>
      </c>
      <c r="J53" s="345">
        <v>-314</v>
      </c>
      <c r="K53" s="345">
        <v>-7</v>
      </c>
      <c r="L53" s="345">
        <v>-390</v>
      </c>
      <c r="M53" s="346">
        <v>-1712</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rknRSC5LJYUmDPNxCw/PnAQASpis8Y/VymTy+75CMNOVuSMqnJkVFjj6yC9M4nc1f3Qx4taziFmfDxyRZs2cGA==" saltValue="5QAwNL0673zjHOKL6o99z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568</v>
      </c>
      <c r="G54" s="117" t="s">
        <v>569</v>
      </c>
      <c r="H54" s="118" t="s">
        <v>570</v>
      </c>
    </row>
    <row r="55" spans="2:8" ht="52.5" customHeight="1" x14ac:dyDescent="0.2">
      <c r="B55" s="119"/>
      <c r="C55" s="1196" t="s">
        <v>50</v>
      </c>
      <c r="D55" s="1196"/>
      <c r="E55" s="1197"/>
      <c r="F55" s="120">
        <v>772</v>
      </c>
      <c r="G55" s="120">
        <v>912</v>
      </c>
      <c r="H55" s="121">
        <v>927</v>
      </c>
    </row>
    <row r="56" spans="2:8" ht="52.5" customHeight="1" x14ac:dyDescent="0.2">
      <c r="B56" s="122"/>
      <c r="C56" s="1198" t="s">
        <v>51</v>
      </c>
      <c r="D56" s="1198"/>
      <c r="E56" s="1199"/>
      <c r="F56" s="123">
        <v>1000</v>
      </c>
      <c r="G56" s="123">
        <v>1213</v>
      </c>
      <c r="H56" s="124">
        <v>1264</v>
      </c>
    </row>
    <row r="57" spans="2:8" ht="53.25" customHeight="1" x14ac:dyDescent="0.2">
      <c r="B57" s="122"/>
      <c r="C57" s="1200" t="s">
        <v>52</v>
      </c>
      <c r="D57" s="1200"/>
      <c r="E57" s="1201"/>
      <c r="F57" s="125">
        <v>5078</v>
      </c>
      <c r="G57" s="125">
        <v>6257</v>
      </c>
      <c r="H57" s="126">
        <v>7368</v>
      </c>
    </row>
    <row r="58" spans="2:8" ht="45.75" customHeight="1" x14ac:dyDescent="0.2">
      <c r="B58" s="127"/>
      <c r="C58" s="1188" t="s">
        <v>597</v>
      </c>
      <c r="D58" s="1189"/>
      <c r="E58" s="1190"/>
      <c r="F58" s="347">
        <v>1380</v>
      </c>
      <c r="G58" s="347">
        <v>2107</v>
      </c>
      <c r="H58" s="348">
        <v>2959</v>
      </c>
    </row>
    <row r="59" spans="2:8" ht="45.75" customHeight="1" x14ac:dyDescent="0.2">
      <c r="B59" s="127"/>
      <c r="C59" s="1188" t="s">
        <v>598</v>
      </c>
      <c r="D59" s="1189"/>
      <c r="E59" s="1190"/>
      <c r="F59" s="347">
        <v>1343</v>
      </c>
      <c r="G59" s="347">
        <v>1541</v>
      </c>
      <c r="H59" s="348">
        <v>1603</v>
      </c>
    </row>
    <row r="60" spans="2:8" ht="45.75" customHeight="1" x14ac:dyDescent="0.2">
      <c r="B60" s="127"/>
      <c r="C60" s="1188" t="s">
        <v>599</v>
      </c>
      <c r="D60" s="1189"/>
      <c r="E60" s="1190"/>
      <c r="F60" s="347">
        <v>942</v>
      </c>
      <c r="G60" s="347">
        <v>974</v>
      </c>
      <c r="H60" s="348">
        <v>1022</v>
      </c>
    </row>
    <row r="61" spans="2:8" ht="45.75" customHeight="1" x14ac:dyDescent="0.2">
      <c r="B61" s="127"/>
      <c r="C61" s="1188" t="s">
        <v>600</v>
      </c>
      <c r="D61" s="1189"/>
      <c r="E61" s="1190"/>
      <c r="F61" s="347">
        <v>521</v>
      </c>
      <c r="G61" s="347">
        <v>700</v>
      </c>
      <c r="H61" s="348">
        <v>800</v>
      </c>
    </row>
    <row r="62" spans="2:8" ht="45.75" customHeight="1" thickBot="1" x14ac:dyDescent="0.25">
      <c r="B62" s="128"/>
      <c r="C62" s="1191" t="s">
        <v>601</v>
      </c>
      <c r="D62" s="1192"/>
      <c r="E62" s="1193"/>
      <c r="F62" s="349">
        <v>318</v>
      </c>
      <c r="G62" s="349">
        <v>318</v>
      </c>
      <c r="H62" s="350">
        <v>318</v>
      </c>
    </row>
    <row r="63" spans="2:8" ht="52.5" customHeight="1" thickBot="1" x14ac:dyDescent="0.25">
      <c r="B63" s="129"/>
      <c r="C63" s="1194" t="s">
        <v>53</v>
      </c>
      <c r="D63" s="1194"/>
      <c r="E63" s="1195"/>
      <c r="F63" s="130">
        <v>6851</v>
      </c>
      <c r="G63" s="130">
        <v>8382</v>
      </c>
      <c r="H63" s="131">
        <v>9559</v>
      </c>
    </row>
    <row r="64" spans="2:8" ht="13.2" x14ac:dyDescent="0.2"/>
  </sheetData>
  <sheetProtection algorithmName="SHA-512" hashValue="sTxyBvliXjQditcD59szSjhi9mdsgXjl6GDEzr27aUrW97uq99sHQN6NJkPnBJjP7/ociCFIpUjVv5oe3f8sbw==" saltValue="j9htItaACg8543E4kHzP6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44FF7-D74C-48DF-AB49-5B3856620284}">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251" customWidth="1"/>
    <col min="2" max="107" width="2.44140625" style="251" customWidth="1"/>
    <col min="108" max="108" width="6.109375" style="257" customWidth="1"/>
    <col min="109" max="109" width="5.88671875" style="255" customWidth="1"/>
    <col min="110" max="16384" width="8.6640625" style="251" hidden="1"/>
  </cols>
  <sheetData>
    <row r="1" spans="1:109" ht="42.75" customHeight="1" x14ac:dyDescent="0.2">
      <c r="A1" s="1202"/>
      <c r="B1" s="1203"/>
      <c r="DD1" s="251"/>
      <c r="DE1" s="251"/>
    </row>
    <row r="2" spans="1:109" ht="25.5" customHeight="1" x14ac:dyDescent="0.2">
      <c r="A2" s="1204"/>
      <c r="C2" s="1204"/>
      <c r="O2" s="1204"/>
      <c r="P2" s="1204"/>
      <c r="Q2" s="1204"/>
      <c r="R2" s="1204"/>
      <c r="S2" s="1204"/>
      <c r="T2" s="1204"/>
      <c r="U2" s="1204"/>
      <c r="V2" s="1204"/>
      <c r="W2" s="1204"/>
      <c r="X2" s="1204"/>
      <c r="Y2" s="1204"/>
      <c r="Z2" s="1204"/>
      <c r="AA2" s="1204"/>
      <c r="AB2" s="1204"/>
      <c r="AC2" s="1204"/>
      <c r="AD2" s="1204"/>
      <c r="AE2" s="1204"/>
      <c r="AF2" s="1204"/>
      <c r="AG2" s="1204"/>
      <c r="AH2" s="1204"/>
      <c r="AI2" s="1204"/>
      <c r="AU2" s="1204"/>
      <c r="BG2" s="1204"/>
      <c r="BS2" s="1204"/>
      <c r="CE2" s="1204"/>
      <c r="CQ2" s="1204"/>
      <c r="DD2" s="251"/>
      <c r="DE2" s="251"/>
    </row>
    <row r="3" spans="1:109" ht="25.5" customHeight="1" x14ac:dyDescent="0.2">
      <c r="A3" s="1204"/>
      <c r="C3" s="1204"/>
      <c r="O3" s="1204"/>
      <c r="P3" s="1204"/>
      <c r="Q3" s="1204"/>
      <c r="R3" s="1204"/>
      <c r="S3" s="1204"/>
      <c r="T3" s="1204"/>
      <c r="U3" s="1204"/>
      <c r="V3" s="1204"/>
      <c r="W3" s="1204"/>
      <c r="X3" s="1204"/>
      <c r="Y3" s="1204"/>
      <c r="Z3" s="1204"/>
      <c r="AA3" s="1204"/>
      <c r="AB3" s="1204"/>
      <c r="AC3" s="1204"/>
      <c r="AD3" s="1204"/>
      <c r="AE3" s="1204"/>
      <c r="AF3" s="1204"/>
      <c r="AG3" s="1204"/>
      <c r="AH3" s="1204"/>
      <c r="AI3" s="1204"/>
      <c r="AU3" s="1204"/>
      <c r="BG3" s="1204"/>
      <c r="BS3" s="1204"/>
      <c r="CE3" s="1204"/>
      <c r="CQ3" s="1204"/>
      <c r="DD3" s="251"/>
      <c r="DE3" s="251"/>
    </row>
    <row r="4" spans="1:109" s="249" customFormat="1" ht="13.2" x14ac:dyDescent="0.2">
      <c r="A4" s="1204"/>
      <c r="B4" s="1204"/>
      <c r="C4" s="1204"/>
      <c r="D4" s="1204"/>
      <c r="E4" s="1204"/>
      <c r="F4" s="1204"/>
      <c r="G4" s="1204"/>
      <c r="H4" s="1204"/>
      <c r="I4" s="1204"/>
      <c r="J4" s="1204"/>
      <c r="K4" s="1204"/>
      <c r="L4" s="1204"/>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c r="AJ4" s="1204"/>
      <c r="AK4" s="1204"/>
      <c r="AL4" s="1204"/>
      <c r="AM4" s="1204"/>
      <c r="AN4" s="1204"/>
      <c r="AO4" s="1204"/>
      <c r="AP4" s="1204"/>
      <c r="AQ4" s="1204"/>
      <c r="AR4" s="1204"/>
      <c r="AS4" s="1204"/>
      <c r="AT4" s="1204"/>
      <c r="AU4" s="1204"/>
      <c r="AV4" s="1204"/>
      <c r="AW4" s="1204"/>
      <c r="AX4" s="1204"/>
      <c r="AY4" s="1204"/>
      <c r="AZ4" s="1204"/>
      <c r="BA4" s="1204"/>
      <c r="BB4" s="1204"/>
      <c r="BC4" s="1204"/>
      <c r="BD4" s="1204"/>
      <c r="BE4" s="1204"/>
      <c r="BF4" s="1204"/>
      <c r="BG4" s="1204"/>
      <c r="BH4" s="1204"/>
      <c r="BI4" s="1204"/>
      <c r="BJ4" s="1204"/>
      <c r="BK4" s="1204"/>
      <c r="BL4" s="1204"/>
      <c r="BM4" s="1204"/>
      <c r="BN4" s="1204"/>
      <c r="BO4" s="1204"/>
      <c r="BP4" s="1204"/>
      <c r="BQ4" s="1204"/>
      <c r="BR4" s="1204"/>
      <c r="BS4" s="1204"/>
      <c r="BT4" s="1204"/>
      <c r="BU4" s="1204"/>
      <c r="BV4" s="1204"/>
      <c r="BW4" s="1204"/>
      <c r="BX4" s="1204"/>
      <c r="BY4" s="1204"/>
      <c r="BZ4" s="1204"/>
      <c r="CA4" s="1204"/>
      <c r="CB4" s="1204"/>
      <c r="CC4" s="1204"/>
      <c r="CD4" s="1204"/>
      <c r="CE4" s="1204"/>
      <c r="CF4" s="1204"/>
      <c r="CG4" s="1204"/>
      <c r="CH4" s="1204"/>
      <c r="CI4" s="1204"/>
      <c r="CJ4" s="1204"/>
      <c r="CK4" s="1204"/>
      <c r="CL4" s="1204"/>
      <c r="CM4" s="1204"/>
      <c r="CN4" s="1204"/>
      <c r="CO4" s="1204"/>
      <c r="CP4" s="1204"/>
      <c r="CQ4" s="1204"/>
      <c r="CR4" s="1204"/>
      <c r="CS4" s="1204"/>
      <c r="CT4" s="1204"/>
      <c r="CU4" s="1204"/>
      <c r="CV4" s="1204"/>
      <c r="CW4" s="1204"/>
      <c r="CX4" s="1204"/>
      <c r="CY4" s="1204"/>
      <c r="CZ4" s="1204"/>
      <c r="DA4" s="1204"/>
      <c r="DB4" s="1204"/>
      <c r="DC4" s="1204"/>
      <c r="DD4" s="1204"/>
      <c r="DE4" s="1204"/>
    </row>
    <row r="5" spans="1:109" s="249" customFormat="1" ht="13.2" x14ac:dyDescent="0.2">
      <c r="A5" s="1204"/>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204"/>
      <c r="AQ5" s="1204"/>
      <c r="AR5" s="1204"/>
      <c r="AS5" s="1204"/>
      <c r="AT5" s="1204"/>
      <c r="AU5" s="1204"/>
      <c r="AV5" s="1204"/>
      <c r="AW5" s="1204"/>
      <c r="AX5" s="1204"/>
      <c r="AY5" s="1204"/>
      <c r="AZ5" s="1204"/>
      <c r="BA5" s="1204"/>
      <c r="BB5" s="1204"/>
      <c r="BC5" s="1204"/>
      <c r="BD5" s="1204"/>
      <c r="BE5" s="1204"/>
      <c r="BF5" s="1204"/>
      <c r="BG5" s="1204"/>
      <c r="BH5" s="1204"/>
      <c r="BI5" s="1204"/>
      <c r="BJ5" s="1204"/>
      <c r="BK5" s="1204"/>
      <c r="BL5" s="1204"/>
      <c r="BM5" s="1204"/>
      <c r="BN5" s="1204"/>
      <c r="BO5" s="1204"/>
      <c r="BP5" s="1204"/>
      <c r="BQ5" s="1204"/>
      <c r="BR5" s="1204"/>
      <c r="BS5" s="1204"/>
      <c r="BT5" s="1204"/>
      <c r="BU5" s="1204"/>
      <c r="BV5" s="1204"/>
      <c r="BW5" s="1204"/>
      <c r="BX5" s="1204"/>
      <c r="BY5" s="1204"/>
      <c r="BZ5" s="1204"/>
      <c r="CA5" s="1204"/>
      <c r="CB5" s="1204"/>
      <c r="CC5" s="1204"/>
      <c r="CD5" s="1204"/>
      <c r="CE5" s="1204"/>
      <c r="CF5" s="1204"/>
      <c r="CG5" s="1204"/>
      <c r="CH5" s="1204"/>
      <c r="CI5" s="1204"/>
      <c r="CJ5" s="1204"/>
      <c r="CK5" s="1204"/>
      <c r="CL5" s="1204"/>
      <c r="CM5" s="1204"/>
      <c r="CN5" s="1204"/>
      <c r="CO5" s="1204"/>
      <c r="CP5" s="1204"/>
      <c r="CQ5" s="1204"/>
      <c r="CR5" s="1204"/>
      <c r="CS5" s="1204"/>
      <c r="CT5" s="1204"/>
      <c r="CU5" s="1204"/>
      <c r="CV5" s="1204"/>
      <c r="CW5" s="1204"/>
      <c r="CX5" s="1204"/>
      <c r="CY5" s="1204"/>
      <c r="CZ5" s="1204"/>
      <c r="DA5" s="1204"/>
      <c r="DB5" s="1204"/>
      <c r="DC5" s="1204"/>
      <c r="DD5" s="1204"/>
      <c r="DE5" s="1204"/>
    </row>
    <row r="6" spans="1:109" s="249" customFormat="1" ht="13.2" x14ac:dyDescent="0.2">
      <c r="A6" s="1204"/>
      <c r="B6" s="1204"/>
      <c r="C6" s="1204"/>
      <c r="D6" s="1204"/>
      <c r="E6" s="1204"/>
      <c r="F6" s="1204"/>
      <c r="G6" s="1204"/>
      <c r="H6" s="1204"/>
      <c r="I6" s="1204"/>
      <c r="J6" s="1204"/>
      <c r="K6" s="1204"/>
      <c r="L6" s="1204"/>
      <c r="M6" s="1204"/>
      <c r="N6" s="1204"/>
      <c r="O6" s="1204"/>
      <c r="P6" s="1204"/>
      <c r="Q6" s="1204"/>
      <c r="R6" s="1204"/>
      <c r="S6" s="1204"/>
      <c r="T6" s="1204"/>
      <c r="U6" s="1204"/>
      <c r="V6" s="1204"/>
      <c r="W6" s="1204"/>
      <c r="X6" s="1204"/>
      <c r="Y6" s="1204"/>
      <c r="Z6" s="1204"/>
      <c r="AA6" s="1204"/>
      <c r="AB6" s="1204"/>
      <c r="AC6" s="1204"/>
      <c r="AD6" s="1204"/>
      <c r="AE6" s="1204"/>
      <c r="AF6" s="1204"/>
      <c r="AG6" s="1204"/>
      <c r="AH6" s="1204"/>
      <c r="AI6" s="1204"/>
      <c r="AJ6" s="1204"/>
      <c r="AK6" s="1204"/>
      <c r="AL6" s="1204"/>
      <c r="AM6" s="1204"/>
      <c r="AN6" s="1204"/>
      <c r="AO6" s="1204"/>
      <c r="AP6" s="1204"/>
      <c r="AQ6" s="1204"/>
      <c r="AR6" s="1204"/>
      <c r="AS6" s="1204"/>
      <c r="AT6" s="1204"/>
      <c r="AU6" s="1204"/>
      <c r="AV6" s="1204"/>
      <c r="AW6" s="1204"/>
      <c r="AX6" s="1204"/>
      <c r="AY6" s="1204"/>
      <c r="AZ6" s="1204"/>
      <c r="BA6" s="1204"/>
      <c r="BB6" s="1204"/>
      <c r="BC6" s="1204"/>
      <c r="BD6" s="1204"/>
      <c r="BE6" s="1204"/>
      <c r="BF6" s="1204"/>
      <c r="BG6" s="1204"/>
      <c r="BH6" s="1204"/>
      <c r="BI6" s="1204"/>
      <c r="BJ6" s="1204"/>
      <c r="BK6" s="1204"/>
      <c r="BL6" s="1204"/>
      <c r="BM6" s="1204"/>
      <c r="BN6" s="1204"/>
      <c r="BO6" s="1204"/>
      <c r="BP6" s="1204"/>
      <c r="BQ6" s="1204"/>
      <c r="BR6" s="1204"/>
      <c r="BS6" s="1204"/>
      <c r="BT6" s="1204"/>
      <c r="BU6" s="1204"/>
      <c r="BV6" s="1204"/>
      <c r="BW6" s="1204"/>
      <c r="BX6" s="1204"/>
      <c r="BY6" s="1204"/>
      <c r="BZ6" s="1204"/>
      <c r="CA6" s="1204"/>
      <c r="CB6" s="1204"/>
      <c r="CC6" s="1204"/>
      <c r="CD6" s="1204"/>
      <c r="CE6" s="1204"/>
      <c r="CF6" s="1204"/>
      <c r="CG6" s="1204"/>
      <c r="CH6" s="1204"/>
      <c r="CI6" s="1204"/>
      <c r="CJ6" s="1204"/>
      <c r="CK6" s="1204"/>
      <c r="CL6" s="1204"/>
      <c r="CM6" s="1204"/>
      <c r="CN6" s="1204"/>
      <c r="CO6" s="1204"/>
      <c r="CP6" s="1204"/>
      <c r="CQ6" s="1204"/>
      <c r="CR6" s="1204"/>
      <c r="CS6" s="1204"/>
      <c r="CT6" s="1204"/>
      <c r="CU6" s="1204"/>
      <c r="CV6" s="1204"/>
      <c r="CW6" s="1204"/>
      <c r="CX6" s="1204"/>
      <c r="CY6" s="1204"/>
      <c r="CZ6" s="1204"/>
      <c r="DA6" s="1204"/>
      <c r="DB6" s="1204"/>
      <c r="DC6" s="1204"/>
      <c r="DD6" s="1204"/>
      <c r="DE6" s="1204"/>
    </row>
    <row r="7" spans="1:109" s="249" customFormat="1" ht="13.2" x14ac:dyDescent="0.2">
      <c r="A7" s="1204"/>
      <c r="B7" s="1204"/>
      <c r="C7" s="1204"/>
      <c r="D7" s="1204"/>
      <c r="E7" s="1204"/>
      <c r="F7" s="1204"/>
      <c r="G7" s="1204"/>
      <c r="H7" s="1204"/>
      <c r="I7" s="1204"/>
      <c r="J7" s="1204"/>
      <c r="K7" s="1204"/>
      <c r="L7" s="1204"/>
      <c r="M7" s="1204"/>
      <c r="N7" s="1204"/>
      <c r="O7" s="1204"/>
      <c r="P7" s="1204"/>
      <c r="Q7" s="1204"/>
      <c r="R7" s="1204"/>
      <c r="S7" s="1204"/>
      <c r="T7" s="1204"/>
      <c r="U7" s="1204"/>
      <c r="V7" s="1204"/>
      <c r="W7" s="1204"/>
      <c r="X7" s="1204"/>
      <c r="Y7" s="1204"/>
      <c r="Z7" s="1204"/>
      <c r="AA7" s="1204"/>
      <c r="AB7" s="1204"/>
      <c r="AC7" s="1204"/>
      <c r="AD7" s="1204"/>
      <c r="AE7" s="1204"/>
      <c r="AF7" s="1204"/>
      <c r="AG7" s="1204"/>
      <c r="AH7" s="1204"/>
      <c r="AI7" s="1204"/>
      <c r="AJ7" s="1204"/>
      <c r="AK7" s="1204"/>
      <c r="AL7" s="1204"/>
      <c r="AM7" s="1204"/>
      <c r="AN7" s="1204"/>
      <c r="AO7" s="1204"/>
      <c r="AP7" s="1204"/>
      <c r="AQ7" s="1204"/>
      <c r="AR7" s="1204"/>
      <c r="AS7" s="1204"/>
      <c r="AT7" s="1204"/>
      <c r="AU7" s="1204"/>
      <c r="AV7" s="1204"/>
      <c r="AW7" s="1204"/>
      <c r="AX7" s="1204"/>
      <c r="AY7" s="1204"/>
      <c r="AZ7" s="1204"/>
      <c r="BA7" s="1204"/>
      <c r="BB7" s="1204"/>
      <c r="BC7" s="1204"/>
      <c r="BD7" s="1204"/>
      <c r="BE7" s="1204"/>
      <c r="BF7" s="1204"/>
      <c r="BG7" s="1204"/>
      <c r="BH7" s="1204"/>
      <c r="BI7" s="1204"/>
      <c r="BJ7" s="1204"/>
      <c r="BK7" s="1204"/>
      <c r="BL7" s="1204"/>
      <c r="BM7" s="1204"/>
      <c r="BN7" s="1204"/>
      <c r="BO7" s="1204"/>
      <c r="BP7" s="1204"/>
      <c r="BQ7" s="1204"/>
      <c r="BR7" s="1204"/>
      <c r="BS7" s="1204"/>
      <c r="BT7" s="1204"/>
      <c r="BU7" s="1204"/>
      <c r="BV7" s="1204"/>
      <c r="BW7" s="1204"/>
      <c r="BX7" s="1204"/>
      <c r="BY7" s="1204"/>
      <c r="BZ7" s="1204"/>
      <c r="CA7" s="1204"/>
      <c r="CB7" s="1204"/>
      <c r="CC7" s="1204"/>
      <c r="CD7" s="1204"/>
      <c r="CE7" s="1204"/>
      <c r="CF7" s="1204"/>
      <c r="CG7" s="1204"/>
      <c r="CH7" s="1204"/>
      <c r="CI7" s="1204"/>
      <c r="CJ7" s="1204"/>
      <c r="CK7" s="1204"/>
      <c r="CL7" s="1204"/>
      <c r="CM7" s="1204"/>
      <c r="CN7" s="1204"/>
      <c r="CO7" s="1204"/>
      <c r="CP7" s="1204"/>
      <c r="CQ7" s="1204"/>
      <c r="CR7" s="1204"/>
      <c r="CS7" s="1204"/>
      <c r="CT7" s="1204"/>
      <c r="CU7" s="1204"/>
      <c r="CV7" s="1204"/>
      <c r="CW7" s="1204"/>
      <c r="CX7" s="1204"/>
      <c r="CY7" s="1204"/>
      <c r="CZ7" s="1204"/>
      <c r="DA7" s="1204"/>
      <c r="DB7" s="1204"/>
      <c r="DC7" s="1204"/>
      <c r="DD7" s="1204"/>
      <c r="DE7" s="1204"/>
    </row>
    <row r="8" spans="1:109" s="249" customFormat="1" ht="13.2" x14ac:dyDescent="0.2">
      <c r="A8" s="1204"/>
      <c r="B8" s="1204"/>
      <c r="C8" s="1204"/>
      <c r="D8" s="1204"/>
      <c r="E8" s="1204"/>
      <c r="F8" s="1204"/>
      <c r="G8" s="1204"/>
      <c r="H8" s="1204"/>
      <c r="I8" s="1204"/>
      <c r="J8" s="1204"/>
      <c r="K8" s="1204"/>
      <c r="L8" s="1204"/>
      <c r="M8" s="1204"/>
      <c r="N8" s="1204"/>
      <c r="O8" s="1204"/>
      <c r="P8" s="1204"/>
      <c r="Q8" s="1204"/>
      <c r="R8" s="1204"/>
      <c r="S8" s="1204"/>
      <c r="T8" s="1204"/>
      <c r="U8" s="1204"/>
      <c r="V8" s="1204"/>
      <c r="W8" s="1204"/>
      <c r="X8" s="1204"/>
      <c r="Y8" s="1204"/>
      <c r="Z8" s="1204"/>
      <c r="AA8" s="1204"/>
      <c r="AB8" s="1204"/>
      <c r="AC8" s="1204"/>
      <c r="AD8" s="1204"/>
      <c r="AE8" s="1204"/>
      <c r="AF8" s="1204"/>
      <c r="AG8" s="1204"/>
      <c r="AH8" s="1204"/>
      <c r="AI8" s="1204"/>
      <c r="AJ8" s="1204"/>
      <c r="AK8" s="1204"/>
      <c r="AL8" s="1204"/>
      <c r="AM8" s="1204"/>
      <c r="AN8" s="1204"/>
      <c r="AO8" s="1204"/>
      <c r="AP8" s="1204"/>
      <c r="AQ8" s="1204"/>
      <c r="AR8" s="1204"/>
      <c r="AS8" s="1204"/>
      <c r="AT8" s="1204"/>
      <c r="AU8" s="1204"/>
      <c r="AV8" s="1204"/>
      <c r="AW8" s="1204"/>
      <c r="AX8" s="1204"/>
      <c r="AY8" s="1204"/>
      <c r="AZ8" s="1204"/>
      <c r="BA8" s="1204"/>
      <c r="BB8" s="1204"/>
      <c r="BC8" s="1204"/>
      <c r="BD8" s="1204"/>
      <c r="BE8" s="1204"/>
      <c r="BF8" s="1204"/>
      <c r="BG8" s="1204"/>
      <c r="BH8" s="1204"/>
      <c r="BI8" s="1204"/>
      <c r="BJ8" s="1204"/>
      <c r="BK8" s="1204"/>
      <c r="BL8" s="1204"/>
      <c r="BM8" s="1204"/>
      <c r="BN8" s="1204"/>
      <c r="BO8" s="1204"/>
      <c r="BP8" s="1204"/>
      <c r="BQ8" s="1204"/>
      <c r="BR8" s="1204"/>
      <c r="BS8" s="1204"/>
      <c r="BT8" s="1204"/>
      <c r="BU8" s="1204"/>
      <c r="BV8" s="1204"/>
      <c r="BW8" s="1204"/>
      <c r="BX8" s="1204"/>
      <c r="BY8" s="1204"/>
      <c r="BZ8" s="1204"/>
      <c r="CA8" s="1204"/>
      <c r="CB8" s="1204"/>
      <c r="CC8" s="1204"/>
      <c r="CD8" s="1204"/>
      <c r="CE8" s="1204"/>
      <c r="CF8" s="1204"/>
      <c r="CG8" s="1204"/>
      <c r="CH8" s="1204"/>
      <c r="CI8" s="1204"/>
      <c r="CJ8" s="1204"/>
      <c r="CK8" s="1204"/>
      <c r="CL8" s="1204"/>
      <c r="CM8" s="1204"/>
      <c r="CN8" s="1204"/>
      <c r="CO8" s="1204"/>
      <c r="CP8" s="1204"/>
      <c r="CQ8" s="1204"/>
      <c r="CR8" s="1204"/>
      <c r="CS8" s="1204"/>
      <c r="CT8" s="1204"/>
      <c r="CU8" s="1204"/>
      <c r="CV8" s="1204"/>
      <c r="CW8" s="1204"/>
      <c r="CX8" s="1204"/>
      <c r="CY8" s="1204"/>
      <c r="CZ8" s="1204"/>
      <c r="DA8" s="1204"/>
      <c r="DB8" s="1204"/>
      <c r="DC8" s="1204"/>
      <c r="DD8" s="1204"/>
      <c r="DE8" s="1204"/>
    </row>
    <row r="9" spans="1:109" s="249" customFormat="1" ht="13.2" x14ac:dyDescent="0.2">
      <c r="A9" s="1204"/>
      <c r="B9" s="1204"/>
      <c r="C9" s="1204"/>
      <c r="D9" s="1204"/>
      <c r="E9" s="1204"/>
      <c r="F9" s="1204"/>
      <c r="G9" s="1204"/>
      <c r="H9" s="1204"/>
      <c r="I9" s="1204"/>
      <c r="J9" s="1204"/>
      <c r="K9" s="1204"/>
      <c r="L9" s="1204"/>
      <c r="M9" s="1204"/>
      <c r="N9" s="1204"/>
      <c r="O9" s="1204"/>
      <c r="P9" s="1204"/>
      <c r="Q9" s="1204"/>
      <c r="R9" s="1204"/>
      <c r="S9" s="1204"/>
      <c r="T9" s="1204"/>
      <c r="U9" s="1204"/>
      <c r="V9" s="1204"/>
      <c r="W9" s="1204"/>
      <c r="X9" s="1204"/>
      <c r="Y9" s="1204"/>
      <c r="Z9" s="1204"/>
      <c r="AA9" s="1204"/>
      <c r="AB9" s="1204"/>
      <c r="AC9" s="1204"/>
      <c r="AD9" s="1204"/>
      <c r="AE9" s="1204"/>
      <c r="AF9" s="1204"/>
      <c r="AG9" s="1204"/>
      <c r="AH9" s="1204"/>
      <c r="AI9" s="1204"/>
      <c r="AJ9" s="1204"/>
      <c r="AK9" s="1204"/>
      <c r="AL9" s="1204"/>
      <c r="AM9" s="1204"/>
      <c r="AN9" s="1204"/>
      <c r="AO9" s="1204"/>
      <c r="AP9" s="1204"/>
      <c r="AQ9" s="1204"/>
      <c r="AR9" s="1204"/>
      <c r="AS9" s="1204"/>
      <c r="AT9" s="1204"/>
      <c r="AU9" s="1204"/>
      <c r="AV9" s="1204"/>
      <c r="AW9" s="1204"/>
      <c r="AX9" s="1204"/>
      <c r="AY9" s="1204"/>
      <c r="AZ9" s="1204"/>
      <c r="BA9" s="1204"/>
      <c r="BB9" s="1204"/>
      <c r="BC9" s="1204"/>
      <c r="BD9" s="1204"/>
      <c r="BE9" s="1204"/>
      <c r="BF9" s="1204"/>
      <c r="BG9" s="1204"/>
      <c r="BH9" s="1204"/>
      <c r="BI9" s="1204"/>
      <c r="BJ9" s="1204"/>
      <c r="BK9" s="1204"/>
      <c r="BL9" s="1204"/>
      <c r="BM9" s="1204"/>
      <c r="BN9" s="1204"/>
      <c r="BO9" s="1204"/>
      <c r="BP9" s="1204"/>
      <c r="BQ9" s="1204"/>
      <c r="BR9" s="1204"/>
      <c r="BS9" s="1204"/>
      <c r="BT9" s="1204"/>
      <c r="BU9" s="1204"/>
      <c r="BV9" s="1204"/>
      <c r="BW9" s="1204"/>
      <c r="BX9" s="1204"/>
      <c r="BY9" s="1204"/>
      <c r="BZ9" s="1204"/>
      <c r="CA9" s="1204"/>
      <c r="CB9" s="1204"/>
      <c r="CC9" s="1204"/>
      <c r="CD9" s="1204"/>
      <c r="CE9" s="1204"/>
      <c r="CF9" s="1204"/>
      <c r="CG9" s="1204"/>
      <c r="CH9" s="1204"/>
      <c r="CI9" s="1204"/>
      <c r="CJ9" s="1204"/>
      <c r="CK9" s="1204"/>
      <c r="CL9" s="1204"/>
      <c r="CM9" s="1204"/>
      <c r="CN9" s="1204"/>
      <c r="CO9" s="1204"/>
      <c r="CP9" s="1204"/>
      <c r="CQ9" s="1204"/>
      <c r="CR9" s="1204"/>
      <c r="CS9" s="1204"/>
      <c r="CT9" s="1204"/>
      <c r="CU9" s="1204"/>
      <c r="CV9" s="1204"/>
      <c r="CW9" s="1204"/>
      <c r="CX9" s="1204"/>
      <c r="CY9" s="1204"/>
      <c r="CZ9" s="1204"/>
      <c r="DA9" s="1204"/>
      <c r="DB9" s="1204"/>
      <c r="DC9" s="1204"/>
      <c r="DD9" s="1204"/>
      <c r="DE9" s="1204"/>
    </row>
    <row r="10" spans="1:109" s="249" customFormat="1" ht="13.2" x14ac:dyDescent="0.2">
      <c r="A10" s="1204"/>
      <c r="B10" s="1204"/>
      <c r="C10" s="1204"/>
      <c r="D10" s="1204"/>
      <c r="E10" s="1204"/>
      <c r="F10" s="1204"/>
      <c r="G10" s="1204"/>
      <c r="H10" s="1204"/>
      <c r="I10" s="1204"/>
      <c r="J10" s="1204"/>
      <c r="K10" s="1204"/>
      <c r="L10" s="1204"/>
      <c r="M10" s="1204"/>
      <c r="N10" s="1204"/>
      <c r="O10" s="1204"/>
      <c r="P10" s="1204"/>
      <c r="Q10" s="1204"/>
      <c r="R10" s="1204"/>
      <c r="S10" s="1204"/>
      <c r="T10" s="1204"/>
      <c r="U10" s="1204"/>
      <c r="V10" s="1204"/>
      <c r="W10" s="1204"/>
      <c r="X10" s="1204"/>
      <c r="Y10" s="1204"/>
      <c r="Z10" s="1204"/>
      <c r="AA10" s="1204"/>
      <c r="AB10" s="1204"/>
      <c r="AC10" s="1204"/>
      <c r="AD10" s="1204"/>
      <c r="AE10" s="1204"/>
      <c r="AF10" s="1204"/>
      <c r="AG10" s="1204"/>
      <c r="AH10" s="1204"/>
      <c r="AI10" s="1204"/>
      <c r="AJ10" s="1204"/>
      <c r="AK10" s="1204"/>
      <c r="AL10" s="1204"/>
      <c r="AM10" s="1204"/>
      <c r="AN10" s="1204"/>
      <c r="AO10" s="1204"/>
      <c r="AP10" s="1204"/>
      <c r="AQ10" s="1204"/>
      <c r="AR10" s="1204"/>
      <c r="AS10" s="1204"/>
      <c r="AT10" s="1204"/>
      <c r="AU10" s="1204"/>
      <c r="AV10" s="1204"/>
      <c r="AW10" s="1204"/>
      <c r="AX10" s="1204"/>
      <c r="AY10" s="1204"/>
      <c r="AZ10" s="1204"/>
      <c r="BA10" s="1204"/>
      <c r="BB10" s="1204"/>
      <c r="BC10" s="1204"/>
      <c r="BD10" s="1204"/>
      <c r="BE10" s="1204"/>
      <c r="BF10" s="1204"/>
      <c r="BG10" s="1204"/>
      <c r="BH10" s="1204"/>
      <c r="BI10" s="1204"/>
      <c r="BJ10" s="1204"/>
      <c r="BK10" s="1204"/>
      <c r="BL10" s="1204"/>
      <c r="BM10" s="1204"/>
      <c r="BN10" s="1204"/>
      <c r="BO10" s="1204"/>
      <c r="BP10" s="1204"/>
      <c r="BQ10" s="1204"/>
      <c r="BR10" s="1204"/>
      <c r="BS10" s="1204"/>
      <c r="BT10" s="1204"/>
      <c r="BU10" s="1204"/>
      <c r="BV10" s="1204"/>
      <c r="BW10" s="1204"/>
      <c r="BX10" s="1204"/>
      <c r="BY10" s="1204"/>
      <c r="BZ10" s="1204"/>
      <c r="CA10" s="1204"/>
      <c r="CB10" s="1204"/>
      <c r="CC10" s="1204"/>
      <c r="CD10" s="1204"/>
      <c r="CE10" s="1204"/>
      <c r="CF10" s="1204"/>
      <c r="CG10" s="1204"/>
      <c r="CH10" s="1204"/>
      <c r="CI10" s="1204"/>
      <c r="CJ10" s="1204"/>
      <c r="CK10" s="1204"/>
      <c r="CL10" s="1204"/>
      <c r="CM10" s="1204"/>
      <c r="CN10" s="1204"/>
      <c r="CO10" s="1204"/>
      <c r="CP10" s="1204"/>
      <c r="CQ10" s="1204"/>
      <c r="CR10" s="1204"/>
      <c r="CS10" s="1204"/>
      <c r="CT10" s="1204"/>
      <c r="CU10" s="1204"/>
      <c r="CV10" s="1204"/>
      <c r="CW10" s="1204"/>
      <c r="CX10" s="1204"/>
      <c r="CY10" s="1204"/>
      <c r="CZ10" s="1204"/>
      <c r="DA10" s="1204"/>
      <c r="DB10" s="1204"/>
      <c r="DC10" s="1204"/>
      <c r="DD10" s="1204"/>
      <c r="DE10" s="1204"/>
    </row>
    <row r="11" spans="1:109" s="249" customFormat="1" ht="13.2" x14ac:dyDescent="0.2">
      <c r="A11" s="1204"/>
      <c r="B11" s="1204"/>
      <c r="C11" s="1204"/>
      <c r="D11" s="1204"/>
      <c r="E11" s="1204"/>
      <c r="F11" s="1204"/>
      <c r="G11" s="1204"/>
      <c r="H11" s="1204"/>
      <c r="I11" s="1204"/>
      <c r="J11" s="1204"/>
      <c r="K11" s="1204"/>
      <c r="L11" s="1204"/>
      <c r="M11" s="1204"/>
      <c r="N11" s="1204"/>
      <c r="O11" s="1204"/>
      <c r="P11" s="1204"/>
      <c r="Q11" s="1204"/>
      <c r="R11" s="1204"/>
      <c r="S11" s="1204"/>
      <c r="T11" s="1204"/>
      <c r="U11" s="1204"/>
      <c r="V11" s="1204"/>
      <c r="W11" s="1204"/>
      <c r="X11" s="1204"/>
      <c r="Y11" s="1204"/>
      <c r="Z11" s="1204"/>
      <c r="AA11" s="1204"/>
      <c r="AB11" s="1204"/>
      <c r="AC11" s="1204"/>
      <c r="AD11" s="1204"/>
      <c r="AE11" s="1204"/>
      <c r="AF11" s="1204"/>
      <c r="AG11" s="1204"/>
      <c r="AH11" s="1204"/>
      <c r="AI11" s="1204"/>
      <c r="AJ11" s="1204"/>
      <c r="AK11" s="1204"/>
      <c r="AL11" s="1204"/>
      <c r="AM11" s="1204"/>
      <c r="AN11" s="1204"/>
      <c r="AO11" s="1204"/>
      <c r="AP11" s="1204"/>
      <c r="AQ11" s="1204"/>
      <c r="AR11" s="1204"/>
      <c r="AS11" s="1204"/>
      <c r="AT11" s="1204"/>
      <c r="AU11" s="1204"/>
      <c r="AV11" s="1204"/>
      <c r="AW11" s="1204"/>
      <c r="AX11" s="1204"/>
      <c r="AY11" s="1204"/>
      <c r="AZ11" s="1204"/>
      <c r="BA11" s="1204"/>
      <c r="BB11" s="1204"/>
      <c r="BC11" s="1204"/>
      <c r="BD11" s="1204"/>
      <c r="BE11" s="1204"/>
      <c r="BF11" s="1204"/>
      <c r="BG11" s="1204"/>
      <c r="BH11" s="1204"/>
      <c r="BI11" s="1204"/>
      <c r="BJ11" s="1204"/>
      <c r="BK11" s="1204"/>
      <c r="BL11" s="1204"/>
      <c r="BM11" s="1204"/>
      <c r="BN11" s="1204"/>
      <c r="BO11" s="1204"/>
      <c r="BP11" s="1204"/>
      <c r="BQ11" s="1204"/>
      <c r="BR11" s="1204"/>
      <c r="BS11" s="1204"/>
      <c r="BT11" s="1204"/>
      <c r="BU11" s="1204"/>
      <c r="BV11" s="1204"/>
      <c r="BW11" s="1204"/>
      <c r="BX11" s="1204"/>
      <c r="BY11" s="1204"/>
      <c r="BZ11" s="1204"/>
      <c r="CA11" s="1204"/>
      <c r="CB11" s="1204"/>
      <c r="CC11" s="1204"/>
      <c r="CD11" s="1204"/>
      <c r="CE11" s="1204"/>
      <c r="CF11" s="1204"/>
      <c r="CG11" s="1204"/>
      <c r="CH11" s="1204"/>
      <c r="CI11" s="1204"/>
      <c r="CJ11" s="1204"/>
      <c r="CK11" s="1204"/>
      <c r="CL11" s="1204"/>
      <c r="CM11" s="1204"/>
      <c r="CN11" s="1204"/>
      <c r="CO11" s="1204"/>
      <c r="CP11" s="1204"/>
      <c r="CQ11" s="1204"/>
      <c r="CR11" s="1204"/>
      <c r="CS11" s="1204"/>
      <c r="CT11" s="1204"/>
      <c r="CU11" s="1204"/>
      <c r="CV11" s="1204"/>
      <c r="CW11" s="1204"/>
      <c r="CX11" s="1204"/>
      <c r="CY11" s="1204"/>
      <c r="CZ11" s="1204"/>
      <c r="DA11" s="1204"/>
      <c r="DB11" s="1204"/>
      <c r="DC11" s="1204"/>
      <c r="DD11" s="1204"/>
      <c r="DE11" s="1204"/>
    </row>
    <row r="12" spans="1:109" s="249" customFormat="1" ht="13.2" x14ac:dyDescent="0.2">
      <c r="A12" s="1204"/>
      <c r="B12" s="1204"/>
      <c r="C12" s="1204"/>
      <c r="D12" s="1204"/>
      <c r="E12" s="1204"/>
      <c r="F12" s="1204"/>
      <c r="G12" s="1204"/>
      <c r="H12" s="1204"/>
      <c r="I12" s="1204"/>
      <c r="J12" s="1204"/>
      <c r="K12" s="1204"/>
      <c r="L12" s="1204"/>
      <c r="M12" s="1204"/>
      <c r="N12" s="1204"/>
      <c r="O12" s="1204"/>
      <c r="P12" s="1204"/>
      <c r="Q12" s="1204"/>
      <c r="R12" s="1204"/>
      <c r="S12" s="1204"/>
      <c r="T12" s="1204"/>
      <c r="U12" s="1204"/>
      <c r="V12" s="1204"/>
      <c r="W12" s="1204"/>
      <c r="X12" s="1204"/>
      <c r="Y12" s="1204"/>
      <c r="Z12" s="1204"/>
      <c r="AA12" s="1204"/>
      <c r="AB12" s="1204"/>
      <c r="AC12" s="1204"/>
      <c r="AD12" s="1204"/>
      <c r="AE12" s="1204"/>
      <c r="AF12" s="1204"/>
      <c r="AG12" s="1204"/>
      <c r="AH12" s="1204"/>
      <c r="AI12" s="1204"/>
      <c r="AJ12" s="1204"/>
      <c r="AK12" s="1204"/>
      <c r="AL12" s="1204"/>
      <c r="AM12" s="1204"/>
      <c r="AN12" s="1204"/>
      <c r="AO12" s="1204"/>
      <c r="AP12" s="1204"/>
      <c r="AQ12" s="1204"/>
      <c r="AR12" s="1204"/>
      <c r="AS12" s="1204"/>
      <c r="AT12" s="1204"/>
      <c r="AU12" s="1204"/>
      <c r="AV12" s="1204"/>
      <c r="AW12" s="1204"/>
      <c r="AX12" s="1204"/>
      <c r="AY12" s="1204"/>
      <c r="AZ12" s="1204"/>
      <c r="BA12" s="1204"/>
      <c r="BB12" s="1204"/>
      <c r="BC12" s="1204"/>
      <c r="BD12" s="1204"/>
      <c r="BE12" s="1204"/>
      <c r="BF12" s="1204"/>
      <c r="BG12" s="1204"/>
      <c r="BH12" s="1204"/>
      <c r="BI12" s="1204"/>
      <c r="BJ12" s="1204"/>
      <c r="BK12" s="1204"/>
      <c r="BL12" s="1204"/>
      <c r="BM12" s="1204"/>
      <c r="BN12" s="1204"/>
      <c r="BO12" s="1204"/>
      <c r="BP12" s="1204"/>
      <c r="BQ12" s="1204"/>
      <c r="BR12" s="1204"/>
      <c r="BS12" s="1204"/>
      <c r="BT12" s="1204"/>
      <c r="BU12" s="1204"/>
      <c r="BV12" s="1204"/>
      <c r="BW12" s="1204"/>
      <c r="BX12" s="1204"/>
      <c r="BY12" s="1204"/>
      <c r="BZ12" s="1204"/>
      <c r="CA12" s="1204"/>
      <c r="CB12" s="1204"/>
      <c r="CC12" s="1204"/>
      <c r="CD12" s="1204"/>
      <c r="CE12" s="1204"/>
      <c r="CF12" s="1204"/>
      <c r="CG12" s="1204"/>
      <c r="CH12" s="1204"/>
      <c r="CI12" s="1204"/>
      <c r="CJ12" s="1204"/>
      <c r="CK12" s="1204"/>
      <c r="CL12" s="1204"/>
      <c r="CM12" s="1204"/>
      <c r="CN12" s="1204"/>
      <c r="CO12" s="1204"/>
      <c r="CP12" s="1204"/>
      <c r="CQ12" s="1204"/>
      <c r="CR12" s="1204"/>
      <c r="CS12" s="1204"/>
      <c r="CT12" s="1204"/>
      <c r="CU12" s="1204"/>
      <c r="CV12" s="1204"/>
      <c r="CW12" s="1204"/>
      <c r="CX12" s="1204"/>
      <c r="CY12" s="1204"/>
      <c r="CZ12" s="1204"/>
      <c r="DA12" s="1204"/>
      <c r="DB12" s="1204"/>
      <c r="DC12" s="1204"/>
      <c r="DD12" s="1204"/>
      <c r="DE12" s="1204"/>
    </row>
    <row r="13" spans="1:109" s="249" customFormat="1" ht="13.2" x14ac:dyDescent="0.2">
      <c r="A13" s="1204"/>
      <c r="B13" s="1204"/>
      <c r="C13" s="1204"/>
      <c r="D13" s="1204"/>
      <c r="E13" s="1204"/>
      <c r="F13" s="1204"/>
      <c r="G13" s="1204"/>
      <c r="H13" s="1204"/>
      <c r="I13" s="1204"/>
      <c r="J13" s="1204"/>
      <c r="K13" s="1204"/>
      <c r="L13" s="1204"/>
      <c r="M13" s="1204"/>
      <c r="N13" s="1204"/>
      <c r="O13" s="1204"/>
      <c r="P13" s="1204"/>
      <c r="Q13" s="1204"/>
      <c r="R13" s="1204"/>
      <c r="S13" s="1204"/>
      <c r="T13" s="1204"/>
      <c r="U13" s="1204"/>
      <c r="V13" s="1204"/>
      <c r="W13" s="1204"/>
      <c r="X13" s="1204"/>
      <c r="Y13" s="1204"/>
      <c r="Z13" s="1204"/>
      <c r="AA13" s="1204"/>
      <c r="AB13" s="1204"/>
      <c r="AC13" s="1204"/>
      <c r="AD13" s="1204"/>
      <c r="AE13" s="1204"/>
      <c r="AF13" s="1204"/>
      <c r="AG13" s="1204"/>
      <c r="AH13" s="1204"/>
      <c r="AI13" s="1204"/>
      <c r="AJ13" s="1204"/>
      <c r="AK13" s="1204"/>
      <c r="AL13" s="1204"/>
      <c r="AM13" s="1204"/>
      <c r="AN13" s="1204"/>
      <c r="AO13" s="1204"/>
      <c r="AP13" s="1204"/>
      <c r="AQ13" s="1204"/>
      <c r="AR13" s="1204"/>
      <c r="AS13" s="1204"/>
      <c r="AT13" s="1204"/>
      <c r="AU13" s="1204"/>
      <c r="AV13" s="1204"/>
      <c r="AW13" s="1204"/>
      <c r="AX13" s="1204"/>
      <c r="AY13" s="1204"/>
      <c r="AZ13" s="1204"/>
      <c r="BA13" s="1204"/>
      <c r="BB13" s="1204"/>
      <c r="BC13" s="1204"/>
      <c r="BD13" s="1204"/>
      <c r="BE13" s="1204"/>
      <c r="BF13" s="1204"/>
      <c r="BG13" s="1204"/>
      <c r="BH13" s="1204"/>
      <c r="BI13" s="1204"/>
      <c r="BJ13" s="1204"/>
      <c r="BK13" s="1204"/>
      <c r="BL13" s="1204"/>
      <c r="BM13" s="1204"/>
      <c r="BN13" s="1204"/>
      <c r="BO13" s="1204"/>
      <c r="BP13" s="1204"/>
      <c r="BQ13" s="1204"/>
      <c r="BR13" s="1204"/>
      <c r="BS13" s="1204"/>
      <c r="BT13" s="1204"/>
      <c r="BU13" s="1204"/>
      <c r="BV13" s="1204"/>
      <c r="BW13" s="1204"/>
      <c r="BX13" s="1204"/>
      <c r="BY13" s="1204"/>
      <c r="BZ13" s="1204"/>
      <c r="CA13" s="1204"/>
      <c r="CB13" s="1204"/>
      <c r="CC13" s="1204"/>
      <c r="CD13" s="1204"/>
      <c r="CE13" s="1204"/>
      <c r="CF13" s="1204"/>
      <c r="CG13" s="1204"/>
      <c r="CH13" s="1204"/>
      <c r="CI13" s="1204"/>
      <c r="CJ13" s="1204"/>
      <c r="CK13" s="1204"/>
      <c r="CL13" s="1204"/>
      <c r="CM13" s="1204"/>
      <c r="CN13" s="1204"/>
      <c r="CO13" s="1204"/>
      <c r="CP13" s="1204"/>
      <c r="CQ13" s="1204"/>
      <c r="CR13" s="1204"/>
      <c r="CS13" s="1204"/>
      <c r="CT13" s="1204"/>
      <c r="CU13" s="1204"/>
      <c r="CV13" s="1204"/>
      <c r="CW13" s="1204"/>
      <c r="CX13" s="1204"/>
      <c r="CY13" s="1204"/>
      <c r="CZ13" s="1204"/>
      <c r="DA13" s="1204"/>
      <c r="DB13" s="1204"/>
      <c r="DC13" s="1204"/>
      <c r="DD13" s="1204"/>
      <c r="DE13" s="1204"/>
    </row>
    <row r="14" spans="1:109" s="249" customFormat="1" ht="13.2" x14ac:dyDescent="0.2">
      <c r="A14" s="1204"/>
      <c r="B14" s="1204"/>
      <c r="C14" s="1204"/>
      <c r="D14" s="1204"/>
      <c r="E14" s="1204"/>
      <c r="F14" s="1204"/>
      <c r="G14" s="1204"/>
      <c r="H14" s="1204"/>
      <c r="I14" s="1204"/>
      <c r="J14" s="1204"/>
      <c r="K14" s="1204"/>
      <c r="L14" s="1204"/>
      <c r="M14" s="1204"/>
      <c r="N14" s="1204"/>
      <c r="O14" s="1204"/>
      <c r="P14" s="1204"/>
      <c r="Q14" s="1204"/>
      <c r="R14" s="1204"/>
      <c r="S14" s="1204"/>
      <c r="T14" s="1204"/>
      <c r="U14" s="1204"/>
      <c r="V14" s="1204"/>
      <c r="W14" s="1204"/>
      <c r="X14" s="1204"/>
      <c r="Y14" s="1204"/>
      <c r="Z14" s="1204"/>
      <c r="AA14" s="1204"/>
      <c r="AB14" s="1204"/>
      <c r="AC14" s="1204"/>
      <c r="AD14" s="1204"/>
      <c r="AE14" s="1204"/>
      <c r="AF14" s="1204"/>
      <c r="AG14" s="1204"/>
      <c r="AH14" s="1204"/>
      <c r="AI14" s="1204"/>
      <c r="AJ14" s="1204"/>
      <c r="AK14" s="1204"/>
      <c r="AL14" s="1204"/>
      <c r="AM14" s="1204"/>
      <c r="AN14" s="1204"/>
      <c r="AO14" s="1204"/>
      <c r="AP14" s="1204"/>
      <c r="AQ14" s="1204"/>
      <c r="AR14" s="1204"/>
      <c r="AS14" s="1204"/>
      <c r="AT14" s="1204"/>
      <c r="AU14" s="1204"/>
      <c r="AV14" s="1204"/>
      <c r="AW14" s="1204"/>
      <c r="AX14" s="1204"/>
      <c r="AY14" s="1204"/>
      <c r="AZ14" s="1204"/>
      <c r="BA14" s="1204"/>
      <c r="BB14" s="1204"/>
      <c r="BC14" s="1204"/>
      <c r="BD14" s="1204"/>
      <c r="BE14" s="1204"/>
      <c r="BF14" s="1204"/>
      <c r="BG14" s="1204"/>
      <c r="BH14" s="1204"/>
      <c r="BI14" s="1204"/>
      <c r="BJ14" s="1204"/>
      <c r="BK14" s="1204"/>
      <c r="BL14" s="1204"/>
      <c r="BM14" s="1204"/>
      <c r="BN14" s="1204"/>
      <c r="BO14" s="1204"/>
      <c r="BP14" s="1204"/>
      <c r="BQ14" s="1204"/>
      <c r="BR14" s="1204"/>
      <c r="BS14" s="1204"/>
      <c r="BT14" s="1204"/>
      <c r="BU14" s="1204"/>
      <c r="BV14" s="1204"/>
      <c r="BW14" s="1204"/>
      <c r="BX14" s="1204"/>
      <c r="BY14" s="1204"/>
      <c r="BZ14" s="1204"/>
      <c r="CA14" s="1204"/>
      <c r="CB14" s="1204"/>
      <c r="CC14" s="1204"/>
      <c r="CD14" s="1204"/>
      <c r="CE14" s="1204"/>
      <c r="CF14" s="1204"/>
      <c r="CG14" s="1204"/>
      <c r="CH14" s="1204"/>
      <c r="CI14" s="1204"/>
      <c r="CJ14" s="1204"/>
      <c r="CK14" s="1204"/>
      <c r="CL14" s="1204"/>
      <c r="CM14" s="1204"/>
      <c r="CN14" s="1204"/>
      <c r="CO14" s="1204"/>
      <c r="CP14" s="1204"/>
      <c r="CQ14" s="1204"/>
      <c r="CR14" s="1204"/>
      <c r="CS14" s="1204"/>
      <c r="CT14" s="1204"/>
      <c r="CU14" s="1204"/>
      <c r="CV14" s="1204"/>
      <c r="CW14" s="1204"/>
      <c r="CX14" s="1204"/>
      <c r="CY14" s="1204"/>
      <c r="CZ14" s="1204"/>
      <c r="DA14" s="1204"/>
      <c r="DB14" s="1204"/>
      <c r="DC14" s="1204"/>
      <c r="DD14" s="1204"/>
      <c r="DE14" s="1204"/>
    </row>
    <row r="15" spans="1:109" s="249" customFormat="1" ht="13.2" x14ac:dyDescent="0.2">
      <c r="A15" s="251"/>
      <c r="B15" s="1204"/>
      <c r="C15" s="1204"/>
      <c r="D15" s="1204"/>
      <c r="E15" s="1204"/>
      <c r="F15" s="1204"/>
      <c r="G15" s="1204"/>
      <c r="H15" s="1204"/>
      <c r="I15" s="1204"/>
      <c r="J15" s="1204"/>
      <c r="K15" s="1204"/>
      <c r="L15" s="1204"/>
      <c r="M15" s="1204"/>
      <c r="N15" s="1204"/>
      <c r="O15" s="1204"/>
      <c r="P15" s="1204"/>
      <c r="Q15" s="1204"/>
      <c r="R15" s="1204"/>
      <c r="S15" s="1204"/>
      <c r="T15" s="1204"/>
      <c r="U15" s="1204"/>
      <c r="V15" s="1204"/>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R15" s="1204"/>
      <c r="AS15" s="1204"/>
      <c r="AT15" s="1204"/>
      <c r="AU15" s="1204"/>
      <c r="AV15" s="1204"/>
      <c r="AW15" s="1204"/>
      <c r="AX15" s="1204"/>
      <c r="AY15" s="1204"/>
      <c r="AZ15" s="1204"/>
      <c r="BA15" s="1204"/>
      <c r="BB15" s="1204"/>
      <c r="BC15" s="1204"/>
      <c r="BD15" s="1204"/>
      <c r="BE15" s="1204"/>
      <c r="BF15" s="1204"/>
      <c r="BG15" s="1204"/>
      <c r="BH15" s="1204"/>
      <c r="BI15" s="1204"/>
      <c r="BJ15" s="1204"/>
      <c r="BK15" s="1204"/>
      <c r="BL15" s="1204"/>
      <c r="BM15" s="1204"/>
      <c r="BN15" s="1204"/>
      <c r="BO15" s="1204"/>
      <c r="BP15" s="1204"/>
      <c r="BQ15" s="1204"/>
      <c r="BR15" s="1204"/>
      <c r="BS15" s="1204"/>
      <c r="BT15" s="1204"/>
      <c r="BU15" s="1204"/>
      <c r="BV15" s="1204"/>
      <c r="BW15" s="1204"/>
      <c r="BX15" s="1204"/>
      <c r="BY15" s="1204"/>
      <c r="BZ15" s="1204"/>
      <c r="CA15" s="1204"/>
      <c r="CB15" s="1204"/>
      <c r="CC15" s="1204"/>
      <c r="CD15" s="1204"/>
      <c r="CE15" s="1204"/>
      <c r="CF15" s="1204"/>
      <c r="CG15" s="1204"/>
      <c r="CH15" s="1204"/>
      <c r="CI15" s="1204"/>
      <c r="CJ15" s="1204"/>
      <c r="CK15" s="1204"/>
      <c r="CL15" s="1204"/>
      <c r="CM15" s="1204"/>
      <c r="CN15" s="1204"/>
      <c r="CO15" s="1204"/>
      <c r="CP15" s="1204"/>
      <c r="CQ15" s="1204"/>
      <c r="CR15" s="1204"/>
      <c r="CS15" s="1204"/>
      <c r="CT15" s="1204"/>
      <c r="CU15" s="1204"/>
      <c r="CV15" s="1204"/>
      <c r="CW15" s="1204"/>
      <c r="CX15" s="1204"/>
      <c r="CY15" s="1204"/>
      <c r="CZ15" s="1204"/>
      <c r="DA15" s="1204"/>
      <c r="DB15" s="1204"/>
      <c r="DC15" s="1204"/>
      <c r="DD15" s="1204"/>
      <c r="DE15" s="1204"/>
    </row>
    <row r="16" spans="1:109" s="249" customFormat="1" ht="13.2" x14ac:dyDescent="0.2">
      <c r="A16" s="251"/>
      <c r="B16" s="1204"/>
      <c r="C16" s="1204"/>
      <c r="D16" s="1204"/>
      <c r="E16" s="1204"/>
      <c r="F16" s="1204"/>
      <c r="G16" s="1204"/>
      <c r="H16" s="1204"/>
      <c r="I16" s="1204"/>
      <c r="J16" s="1204"/>
      <c r="K16" s="1204"/>
      <c r="L16" s="1204"/>
      <c r="M16" s="1204"/>
      <c r="N16" s="1204"/>
      <c r="O16" s="1204"/>
      <c r="P16" s="1204"/>
      <c r="Q16" s="1204"/>
      <c r="R16" s="1204"/>
      <c r="S16" s="1204"/>
      <c r="T16" s="1204"/>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D16" s="1204"/>
      <c r="BE16" s="1204"/>
      <c r="BF16" s="1204"/>
      <c r="BG16" s="1204"/>
      <c r="BH16" s="1204"/>
      <c r="BI16" s="1204"/>
      <c r="BJ16" s="1204"/>
      <c r="BK16" s="1204"/>
      <c r="BL16" s="1204"/>
      <c r="BM16" s="1204"/>
      <c r="BN16" s="1204"/>
      <c r="BO16" s="1204"/>
      <c r="BP16" s="1204"/>
      <c r="BQ16" s="1204"/>
      <c r="BR16" s="1204"/>
      <c r="BS16" s="1204"/>
      <c r="BT16" s="1204"/>
      <c r="BU16" s="1204"/>
      <c r="BV16" s="1204"/>
      <c r="BW16" s="1204"/>
      <c r="BX16" s="1204"/>
      <c r="BY16" s="1204"/>
      <c r="BZ16" s="1204"/>
      <c r="CA16" s="1204"/>
      <c r="CB16" s="1204"/>
      <c r="CC16" s="1204"/>
      <c r="CD16" s="1204"/>
      <c r="CE16" s="1204"/>
      <c r="CF16" s="1204"/>
      <c r="CG16" s="1204"/>
      <c r="CH16" s="1204"/>
      <c r="CI16" s="1204"/>
      <c r="CJ16" s="1204"/>
      <c r="CK16" s="1204"/>
      <c r="CL16" s="1204"/>
      <c r="CM16" s="1204"/>
      <c r="CN16" s="1204"/>
      <c r="CO16" s="1204"/>
      <c r="CP16" s="1204"/>
      <c r="CQ16" s="1204"/>
      <c r="CR16" s="1204"/>
      <c r="CS16" s="1204"/>
      <c r="CT16" s="1204"/>
      <c r="CU16" s="1204"/>
      <c r="CV16" s="1204"/>
      <c r="CW16" s="1204"/>
      <c r="CX16" s="1204"/>
      <c r="CY16" s="1204"/>
      <c r="CZ16" s="1204"/>
      <c r="DA16" s="1204"/>
      <c r="DB16" s="1204"/>
      <c r="DC16" s="1204"/>
      <c r="DD16" s="1204"/>
      <c r="DE16" s="1204"/>
    </row>
    <row r="17" spans="1:109" s="249" customFormat="1" ht="13.2" x14ac:dyDescent="0.2">
      <c r="A17" s="251"/>
      <c r="B17" s="1204"/>
      <c r="C17" s="1204"/>
      <c r="D17" s="1204"/>
      <c r="E17" s="1204"/>
      <c r="F17" s="1204"/>
      <c r="G17" s="1204"/>
      <c r="H17" s="1204"/>
      <c r="I17" s="1204"/>
      <c r="J17" s="1204"/>
      <c r="K17" s="1204"/>
      <c r="L17" s="1204"/>
      <c r="M17" s="1204"/>
      <c r="N17" s="1204"/>
      <c r="O17" s="1204"/>
      <c r="P17" s="1204"/>
      <c r="Q17" s="1204"/>
      <c r="R17" s="1204"/>
      <c r="S17" s="1204"/>
      <c r="T17" s="1204"/>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D17" s="1204"/>
      <c r="BE17" s="1204"/>
      <c r="BF17" s="1204"/>
      <c r="BG17" s="1204"/>
      <c r="BH17" s="1204"/>
      <c r="BI17" s="1204"/>
      <c r="BJ17" s="1204"/>
      <c r="BK17" s="1204"/>
      <c r="BL17" s="1204"/>
      <c r="BM17" s="1204"/>
      <c r="BN17" s="1204"/>
      <c r="BO17" s="1204"/>
      <c r="BP17" s="1204"/>
      <c r="BQ17" s="1204"/>
      <c r="BR17" s="1204"/>
      <c r="BS17" s="1204"/>
      <c r="BT17" s="1204"/>
      <c r="BU17" s="1204"/>
      <c r="BV17" s="1204"/>
      <c r="BW17" s="1204"/>
      <c r="BX17" s="1204"/>
      <c r="BY17" s="1204"/>
      <c r="BZ17" s="1204"/>
      <c r="CA17" s="1204"/>
      <c r="CB17" s="1204"/>
      <c r="CC17" s="1204"/>
      <c r="CD17" s="1204"/>
      <c r="CE17" s="1204"/>
      <c r="CF17" s="1204"/>
      <c r="CG17" s="1204"/>
      <c r="CH17" s="1204"/>
      <c r="CI17" s="1204"/>
      <c r="CJ17" s="1204"/>
      <c r="CK17" s="1204"/>
      <c r="CL17" s="1204"/>
      <c r="CM17" s="1204"/>
      <c r="CN17" s="1204"/>
      <c r="CO17" s="1204"/>
      <c r="CP17" s="1204"/>
      <c r="CQ17" s="1204"/>
      <c r="CR17" s="1204"/>
      <c r="CS17" s="1204"/>
      <c r="CT17" s="1204"/>
      <c r="CU17" s="1204"/>
      <c r="CV17" s="1204"/>
      <c r="CW17" s="1204"/>
      <c r="CX17" s="1204"/>
      <c r="CY17" s="1204"/>
      <c r="CZ17" s="1204"/>
      <c r="DA17" s="1204"/>
      <c r="DB17" s="1204"/>
      <c r="DC17" s="1204"/>
      <c r="DD17" s="1204"/>
      <c r="DE17" s="1204"/>
    </row>
    <row r="18" spans="1:109" s="249" customFormat="1" ht="13.2" x14ac:dyDescent="0.2">
      <c r="A18" s="251"/>
      <c r="B18" s="1204"/>
      <c r="C18" s="1204"/>
      <c r="D18" s="1204"/>
      <c r="E18" s="1204"/>
      <c r="F18" s="1204"/>
      <c r="G18" s="1204"/>
      <c r="H18" s="1204"/>
      <c r="I18" s="1204"/>
      <c r="J18" s="1204"/>
      <c r="K18" s="1204"/>
      <c r="L18" s="1204"/>
      <c r="M18" s="1204"/>
      <c r="N18" s="1204"/>
      <c r="O18" s="1204"/>
      <c r="P18" s="1204"/>
      <c r="Q18" s="1204"/>
      <c r="R18" s="1204"/>
      <c r="S18" s="1204"/>
      <c r="T18" s="1204"/>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4"/>
      <c r="BU18" s="1204"/>
      <c r="BV18" s="1204"/>
      <c r="BW18" s="1204"/>
      <c r="BX18" s="1204"/>
      <c r="BY18" s="1204"/>
      <c r="BZ18" s="1204"/>
      <c r="CA18" s="1204"/>
      <c r="CB18" s="1204"/>
      <c r="CC18" s="1204"/>
      <c r="CD18" s="1204"/>
      <c r="CE18" s="1204"/>
      <c r="CF18" s="1204"/>
      <c r="CG18" s="1204"/>
      <c r="CH18" s="1204"/>
      <c r="CI18" s="1204"/>
      <c r="CJ18" s="1204"/>
      <c r="CK18" s="1204"/>
      <c r="CL18" s="1204"/>
      <c r="CM18" s="1204"/>
      <c r="CN18" s="1204"/>
      <c r="CO18" s="1204"/>
      <c r="CP18" s="1204"/>
      <c r="CQ18" s="1204"/>
      <c r="CR18" s="1204"/>
      <c r="CS18" s="1204"/>
      <c r="CT18" s="1204"/>
      <c r="CU18" s="1204"/>
      <c r="CV18" s="1204"/>
      <c r="CW18" s="1204"/>
      <c r="CX18" s="1204"/>
      <c r="CY18" s="1204"/>
      <c r="CZ18" s="1204"/>
      <c r="DA18" s="1204"/>
      <c r="DB18" s="1204"/>
      <c r="DC18" s="1204"/>
      <c r="DD18" s="1204"/>
      <c r="DE18" s="1204"/>
    </row>
    <row r="19" spans="1:109" ht="13.2" x14ac:dyDescent="0.2">
      <c r="DD19" s="251"/>
      <c r="DE19" s="251"/>
    </row>
    <row r="20" spans="1:109" ht="13.2" x14ac:dyDescent="0.2">
      <c r="DD20" s="251"/>
      <c r="DE20" s="251"/>
    </row>
    <row r="21" spans="1:109" ht="17.25" customHeight="1" x14ac:dyDescent="0.2">
      <c r="B21" s="1205"/>
      <c r="C21" s="253"/>
      <c r="D21" s="253"/>
      <c r="E21" s="253"/>
      <c r="F21" s="253"/>
      <c r="G21" s="253"/>
      <c r="H21" s="253"/>
      <c r="I21" s="253"/>
      <c r="J21" s="253"/>
      <c r="K21" s="253"/>
      <c r="L21" s="253"/>
      <c r="M21" s="253"/>
      <c r="N21" s="1206"/>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1206"/>
      <c r="AU21" s="253"/>
      <c r="AV21" s="253"/>
      <c r="AW21" s="253"/>
      <c r="AX21" s="253"/>
      <c r="AY21" s="253"/>
      <c r="AZ21" s="253"/>
      <c r="BA21" s="253"/>
      <c r="BB21" s="253"/>
      <c r="BC21" s="253"/>
      <c r="BD21" s="253"/>
      <c r="BE21" s="253"/>
      <c r="BF21" s="1206"/>
      <c r="BG21" s="253"/>
      <c r="BH21" s="253"/>
      <c r="BI21" s="253"/>
      <c r="BJ21" s="253"/>
      <c r="BK21" s="253"/>
      <c r="BL21" s="253"/>
      <c r="BM21" s="253"/>
      <c r="BN21" s="253"/>
      <c r="BO21" s="253"/>
      <c r="BP21" s="253"/>
      <c r="BQ21" s="253"/>
      <c r="BR21" s="1206"/>
      <c r="BS21" s="253"/>
      <c r="BT21" s="253"/>
      <c r="BU21" s="253"/>
      <c r="BV21" s="253"/>
      <c r="BW21" s="253"/>
      <c r="BX21" s="253"/>
      <c r="BY21" s="253"/>
      <c r="BZ21" s="253"/>
      <c r="CA21" s="253"/>
      <c r="CB21" s="253"/>
      <c r="CC21" s="253"/>
      <c r="CD21" s="1206"/>
      <c r="CE21" s="253"/>
      <c r="CF21" s="253"/>
      <c r="CG21" s="253"/>
      <c r="CH21" s="253"/>
      <c r="CI21" s="253"/>
      <c r="CJ21" s="253"/>
      <c r="CK21" s="253"/>
      <c r="CL21" s="253"/>
      <c r="CM21" s="253"/>
      <c r="CN21" s="253"/>
      <c r="CO21" s="253"/>
      <c r="CP21" s="1206"/>
      <c r="CQ21" s="253"/>
      <c r="CR21" s="253"/>
      <c r="CS21" s="253"/>
      <c r="CT21" s="253"/>
      <c r="CU21" s="253"/>
      <c r="CV21" s="253"/>
      <c r="CW21" s="253"/>
      <c r="CX21" s="253"/>
      <c r="CY21" s="253"/>
      <c r="CZ21" s="253"/>
      <c r="DA21" s="253"/>
      <c r="DB21" s="1206"/>
      <c r="DC21" s="253"/>
      <c r="DD21" s="254"/>
      <c r="DE21" s="251"/>
    </row>
    <row r="22" spans="1:109" ht="17.25" customHeight="1" x14ac:dyDescent="0.2">
      <c r="B22" s="255"/>
    </row>
    <row r="23" spans="1:109" ht="13.2" x14ac:dyDescent="0.2">
      <c r="B23" s="255"/>
    </row>
    <row r="24" spans="1:109" ht="13.2" x14ac:dyDescent="0.2">
      <c r="B24" s="255"/>
    </row>
    <row r="25" spans="1:109" ht="13.2" x14ac:dyDescent="0.2">
      <c r="B25" s="255"/>
    </row>
    <row r="26" spans="1:109" ht="13.2" x14ac:dyDescent="0.2">
      <c r="B26" s="255"/>
    </row>
    <row r="27" spans="1:109" ht="13.2" x14ac:dyDescent="0.2">
      <c r="B27" s="255"/>
    </row>
    <row r="28" spans="1:109" ht="13.2" x14ac:dyDescent="0.2">
      <c r="B28" s="255"/>
    </row>
    <row r="29" spans="1:109" ht="13.2" x14ac:dyDescent="0.2">
      <c r="B29" s="255"/>
    </row>
    <row r="30" spans="1:109" ht="13.2" x14ac:dyDescent="0.2">
      <c r="B30" s="255"/>
    </row>
    <row r="31" spans="1:109" ht="13.2" x14ac:dyDescent="0.2">
      <c r="B31" s="255"/>
    </row>
    <row r="32" spans="1:109" ht="13.2" x14ac:dyDescent="0.2">
      <c r="B32" s="255"/>
    </row>
    <row r="33" spans="2:109" ht="13.2" x14ac:dyDescent="0.2">
      <c r="B33" s="255"/>
    </row>
    <row r="34" spans="2:109" ht="13.2" x14ac:dyDescent="0.2">
      <c r="B34" s="255"/>
    </row>
    <row r="35" spans="2:109" ht="13.2" x14ac:dyDescent="0.2">
      <c r="B35" s="255"/>
    </row>
    <row r="36" spans="2:109" ht="13.2" x14ac:dyDescent="0.2">
      <c r="B36" s="255"/>
    </row>
    <row r="37" spans="2:109" ht="13.2" x14ac:dyDescent="0.2">
      <c r="B37" s="255"/>
    </row>
    <row r="38" spans="2:109" ht="13.2" x14ac:dyDescent="0.2">
      <c r="B38" s="255"/>
    </row>
    <row r="39" spans="2:109" ht="13.2" x14ac:dyDescent="0.2">
      <c r="B39" s="336"/>
      <c r="C39" s="307"/>
      <c r="D39" s="307"/>
      <c r="E39" s="307"/>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c r="AJ39" s="307"/>
      <c r="AK39" s="307"/>
      <c r="AL39" s="307"/>
      <c r="AM39" s="307"/>
      <c r="AN39" s="307"/>
      <c r="AO39" s="307"/>
      <c r="AP39" s="307"/>
      <c r="AQ39" s="307"/>
      <c r="AR39" s="307"/>
      <c r="AS39" s="307"/>
      <c r="AT39" s="307"/>
      <c r="AU39" s="307"/>
      <c r="AV39" s="307"/>
      <c r="AW39" s="307"/>
      <c r="AX39" s="307"/>
      <c r="AY39" s="307"/>
      <c r="AZ39" s="307"/>
      <c r="BA39" s="307"/>
      <c r="BB39" s="307"/>
      <c r="BC39" s="307"/>
      <c r="BD39" s="307"/>
      <c r="BE39" s="307"/>
      <c r="BF39" s="307"/>
      <c r="BG39" s="307"/>
      <c r="BH39" s="307"/>
      <c r="BI39" s="307"/>
      <c r="BJ39" s="307"/>
      <c r="BK39" s="307"/>
      <c r="BL39" s="307"/>
      <c r="BM39" s="307"/>
      <c r="BN39" s="307"/>
      <c r="BO39" s="307"/>
      <c r="BP39" s="307"/>
      <c r="BQ39" s="307"/>
      <c r="BR39" s="307"/>
      <c r="BS39" s="307"/>
      <c r="BT39" s="307"/>
      <c r="BU39" s="307"/>
      <c r="BV39" s="307"/>
      <c r="BW39" s="307"/>
      <c r="BX39" s="307"/>
      <c r="BY39" s="307"/>
      <c r="BZ39" s="307"/>
      <c r="CA39" s="307"/>
      <c r="CB39" s="307"/>
      <c r="CC39" s="307"/>
      <c r="CD39" s="307"/>
      <c r="CE39" s="307"/>
      <c r="CF39" s="307"/>
      <c r="CG39" s="307"/>
      <c r="CH39" s="307"/>
      <c r="CI39" s="307"/>
      <c r="CJ39" s="307"/>
      <c r="CK39" s="307"/>
      <c r="CL39" s="307"/>
      <c r="CM39" s="307"/>
      <c r="CN39" s="307"/>
      <c r="CO39" s="307"/>
      <c r="CP39" s="307"/>
      <c r="CQ39" s="307"/>
      <c r="CR39" s="307"/>
      <c r="CS39" s="307"/>
      <c r="CT39" s="307"/>
      <c r="CU39" s="307"/>
      <c r="CV39" s="307"/>
      <c r="CW39" s="307"/>
      <c r="CX39" s="307"/>
      <c r="CY39" s="307"/>
      <c r="CZ39" s="307"/>
      <c r="DA39" s="307"/>
      <c r="DB39" s="307"/>
      <c r="DC39" s="307"/>
      <c r="DD39" s="337"/>
    </row>
    <row r="40" spans="2:109" ht="13.2" x14ac:dyDescent="0.2">
      <c r="B40" s="1207"/>
      <c r="DD40" s="1207"/>
      <c r="DE40" s="251"/>
    </row>
    <row r="41" spans="2:109" ht="16.2" x14ac:dyDescent="0.2">
      <c r="B41" s="252" t="s">
        <v>604</v>
      </c>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3"/>
      <c r="BQ41" s="253"/>
      <c r="BR41" s="253"/>
      <c r="BS41" s="253"/>
      <c r="BT41" s="253"/>
      <c r="BU41" s="253"/>
      <c r="BV41" s="253"/>
      <c r="BW41" s="253"/>
      <c r="BX41" s="253"/>
      <c r="BY41" s="253"/>
      <c r="BZ41" s="253"/>
      <c r="CA41" s="253"/>
      <c r="CB41" s="253"/>
      <c r="CC41" s="253"/>
      <c r="CD41" s="253"/>
      <c r="CE41" s="253"/>
      <c r="CF41" s="253"/>
      <c r="CG41" s="253"/>
      <c r="CH41" s="253"/>
      <c r="CI41" s="253"/>
      <c r="CJ41" s="253"/>
      <c r="CK41" s="253"/>
      <c r="CL41" s="253"/>
      <c r="CM41" s="253"/>
      <c r="CN41" s="253"/>
      <c r="CO41" s="253"/>
      <c r="CP41" s="253"/>
      <c r="CQ41" s="253"/>
      <c r="CR41" s="253"/>
      <c r="CS41" s="253"/>
      <c r="CT41" s="253"/>
      <c r="CU41" s="253"/>
      <c r="CV41" s="253"/>
      <c r="CW41" s="253"/>
      <c r="CX41" s="253"/>
      <c r="CY41" s="253"/>
      <c r="CZ41" s="253"/>
      <c r="DA41" s="253"/>
      <c r="DB41" s="253"/>
      <c r="DC41" s="253"/>
      <c r="DD41" s="254"/>
    </row>
    <row r="42" spans="2:109" ht="13.2" x14ac:dyDescent="0.2">
      <c r="B42" s="255"/>
      <c r="G42" s="1208"/>
      <c r="I42" s="1209"/>
      <c r="J42" s="1209"/>
      <c r="K42" s="1209"/>
      <c r="AM42" s="1208"/>
      <c r="AN42" s="1208" t="s">
        <v>605</v>
      </c>
      <c r="AP42" s="1209"/>
      <c r="AQ42" s="1209"/>
      <c r="AR42" s="1209"/>
      <c r="AY42" s="1208"/>
      <c r="BA42" s="1209"/>
      <c r="BB42" s="1209"/>
      <c r="BC42" s="1209"/>
      <c r="BK42" s="1208"/>
      <c r="BM42" s="1209"/>
      <c r="BN42" s="1209"/>
      <c r="BO42" s="1209"/>
      <c r="BW42" s="1208"/>
      <c r="BY42" s="1209"/>
      <c r="BZ42" s="1209"/>
      <c r="CA42" s="1209"/>
      <c r="CI42" s="1208"/>
      <c r="CK42" s="1209"/>
      <c r="CL42" s="1209"/>
      <c r="CM42" s="1209"/>
      <c r="CU42" s="1208"/>
      <c r="CW42" s="1209"/>
      <c r="CX42" s="1209"/>
      <c r="CY42" s="1209"/>
    </row>
    <row r="43" spans="2:109" ht="13.5" customHeight="1" x14ac:dyDescent="0.2">
      <c r="B43" s="255"/>
      <c r="AN43" s="1210" t="s">
        <v>606</v>
      </c>
      <c r="AO43" s="1211"/>
      <c r="AP43" s="1211"/>
      <c r="AQ43" s="1211"/>
      <c r="AR43" s="1211"/>
      <c r="AS43" s="1211"/>
      <c r="AT43" s="1211"/>
      <c r="AU43" s="1211"/>
      <c r="AV43" s="1211"/>
      <c r="AW43" s="1211"/>
      <c r="AX43" s="1211"/>
      <c r="AY43" s="1211"/>
      <c r="AZ43" s="1211"/>
      <c r="BA43" s="1211"/>
      <c r="BB43" s="1211"/>
      <c r="BC43" s="1211"/>
      <c r="BD43" s="1211"/>
      <c r="BE43" s="1211"/>
      <c r="BF43" s="1211"/>
      <c r="BG43" s="1211"/>
      <c r="BH43" s="1211"/>
      <c r="BI43" s="1211"/>
      <c r="BJ43" s="1211"/>
      <c r="BK43" s="1211"/>
      <c r="BL43" s="1211"/>
      <c r="BM43" s="1211"/>
      <c r="BN43" s="1211"/>
      <c r="BO43" s="1211"/>
      <c r="BP43" s="1211"/>
      <c r="BQ43" s="1211"/>
      <c r="BR43" s="1211"/>
      <c r="BS43" s="1211"/>
      <c r="BT43" s="1211"/>
      <c r="BU43" s="1211"/>
      <c r="BV43" s="1211"/>
      <c r="BW43" s="1211"/>
      <c r="BX43" s="1211"/>
      <c r="BY43" s="1211"/>
      <c r="BZ43" s="1211"/>
      <c r="CA43" s="1211"/>
      <c r="CB43" s="1211"/>
      <c r="CC43" s="1211"/>
      <c r="CD43" s="1211"/>
      <c r="CE43" s="1211"/>
      <c r="CF43" s="1211"/>
      <c r="CG43" s="1211"/>
      <c r="CH43" s="1211"/>
      <c r="CI43" s="1211"/>
      <c r="CJ43" s="1211"/>
      <c r="CK43" s="1211"/>
      <c r="CL43" s="1211"/>
      <c r="CM43" s="1211"/>
      <c r="CN43" s="1211"/>
      <c r="CO43" s="1211"/>
      <c r="CP43" s="1211"/>
      <c r="CQ43" s="1211"/>
      <c r="CR43" s="1211"/>
      <c r="CS43" s="1211"/>
      <c r="CT43" s="1211"/>
      <c r="CU43" s="1211"/>
      <c r="CV43" s="1211"/>
      <c r="CW43" s="1211"/>
      <c r="CX43" s="1211"/>
      <c r="CY43" s="1211"/>
      <c r="CZ43" s="1211"/>
      <c r="DA43" s="1211"/>
      <c r="DB43" s="1211"/>
      <c r="DC43" s="1212"/>
    </row>
    <row r="44" spans="2:109" ht="13.2" x14ac:dyDescent="0.2">
      <c r="B44" s="255"/>
      <c r="AN44" s="1213"/>
      <c r="AO44" s="1214"/>
      <c r="AP44" s="1214"/>
      <c r="AQ44" s="1214"/>
      <c r="AR44" s="1214"/>
      <c r="AS44" s="1214"/>
      <c r="AT44" s="1214"/>
      <c r="AU44" s="1214"/>
      <c r="AV44" s="1214"/>
      <c r="AW44" s="1214"/>
      <c r="AX44" s="1214"/>
      <c r="AY44" s="1214"/>
      <c r="AZ44" s="1214"/>
      <c r="BA44" s="1214"/>
      <c r="BB44" s="1214"/>
      <c r="BC44" s="1214"/>
      <c r="BD44" s="1214"/>
      <c r="BE44" s="1214"/>
      <c r="BF44" s="1214"/>
      <c r="BG44" s="1214"/>
      <c r="BH44" s="1214"/>
      <c r="BI44" s="1214"/>
      <c r="BJ44" s="1214"/>
      <c r="BK44" s="1214"/>
      <c r="BL44" s="1214"/>
      <c r="BM44" s="1214"/>
      <c r="BN44" s="1214"/>
      <c r="BO44" s="1214"/>
      <c r="BP44" s="1214"/>
      <c r="BQ44" s="1214"/>
      <c r="BR44" s="1214"/>
      <c r="BS44" s="1214"/>
      <c r="BT44" s="1214"/>
      <c r="BU44" s="1214"/>
      <c r="BV44" s="1214"/>
      <c r="BW44" s="1214"/>
      <c r="BX44" s="1214"/>
      <c r="BY44" s="1214"/>
      <c r="BZ44" s="1214"/>
      <c r="CA44" s="1214"/>
      <c r="CB44" s="1214"/>
      <c r="CC44" s="1214"/>
      <c r="CD44" s="1214"/>
      <c r="CE44" s="1214"/>
      <c r="CF44" s="1214"/>
      <c r="CG44" s="1214"/>
      <c r="CH44" s="1214"/>
      <c r="CI44" s="1214"/>
      <c r="CJ44" s="1214"/>
      <c r="CK44" s="1214"/>
      <c r="CL44" s="1214"/>
      <c r="CM44" s="1214"/>
      <c r="CN44" s="1214"/>
      <c r="CO44" s="1214"/>
      <c r="CP44" s="1214"/>
      <c r="CQ44" s="1214"/>
      <c r="CR44" s="1214"/>
      <c r="CS44" s="1214"/>
      <c r="CT44" s="1214"/>
      <c r="CU44" s="1214"/>
      <c r="CV44" s="1214"/>
      <c r="CW44" s="1214"/>
      <c r="CX44" s="1214"/>
      <c r="CY44" s="1214"/>
      <c r="CZ44" s="1214"/>
      <c r="DA44" s="1214"/>
      <c r="DB44" s="1214"/>
      <c r="DC44" s="1215"/>
    </row>
    <row r="45" spans="2:109" ht="13.2" x14ac:dyDescent="0.2">
      <c r="B45" s="255"/>
      <c r="AN45" s="1213"/>
      <c r="AO45" s="1214"/>
      <c r="AP45" s="1214"/>
      <c r="AQ45" s="1214"/>
      <c r="AR45" s="1214"/>
      <c r="AS45" s="1214"/>
      <c r="AT45" s="1214"/>
      <c r="AU45" s="1214"/>
      <c r="AV45" s="1214"/>
      <c r="AW45" s="1214"/>
      <c r="AX45" s="1214"/>
      <c r="AY45" s="1214"/>
      <c r="AZ45" s="1214"/>
      <c r="BA45" s="1214"/>
      <c r="BB45" s="1214"/>
      <c r="BC45" s="1214"/>
      <c r="BD45" s="1214"/>
      <c r="BE45" s="1214"/>
      <c r="BF45" s="1214"/>
      <c r="BG45" s="1214"/>
      <c r="BH45" s="1214"/>
      <c r="BI45" s="1214"/>
      <c r="BJ45" s="1214"/>
      <c r="BK45" s="1214"/>
      <c r="BL45" s="1214"/>
      <c r="BM45" s="1214"/>
      <c r="BN45" s="1214"/>
      <c r="BO45" s="1214"/>
      <c r="BP45" s="1214"/>
      <c r="BQ45" s="1214"/>
      <c r="BR45" s="1214"/>
      <c r="BS45" s="1214"/>
      <c r="BT45" s="1214"/>
      <c r="BU45" s="1214"/>
      <c r="BV45" s="1214"/>
      <c r="BW45" s="1214"/>
      <c r="BX45" s="1214"/>
      <c r="BY45" s="1214"/>
      <c r="BZ45" s="1214"/>
      <c r="CA45" s="1214"/>
      <c r="CB45" s="1214"/>
      <c r="CC45" s="1214"/>
      <c r="CD45" s="1214"/>
      <c r="CE45" s="1214"/>
      <c r="CF45" s="1214"/>
      <c r="CG45" s="1214"/>
      <c r="CH45" s="1214"/>
      <c r="CI45" s="1214"/>
      <c r="CJ45" s="1214"/>
      <c r="CK45" s="1214"/>
      <c r="CL45" s="1214"/>
      <c r="CM45" s="1214"/>
      <c r="CN45" s="1214"/>
      <c r="CO45" s="1214"/>
      <c r="CP45" s="1214"/>
      <c r="CQ45" s="1214"/>
      <c r="CR45" s="1214"/>
      <c r="CS45" s="1214"/>
      <c r="CT45" s="1214"/>
      <c r="CU45" s="1214"/>
      <c r="CV45" s="1214"/>
      <c r="CW45" s="1214"/>
      <c r="CX45" s="1214"/>
      <c r="CY45" s="1214"/>
      <c r="CZ45" s="1214"/>
      <c r="DA45" s="1214"/>
      <c r="DB45" s="1214"/>
      <c r="DC45" s="1215"/>
    </row>
    <row r="46" spans="2:109" ht="13.2" x14ac:dyDescent="0.2">
      <c r="B46" s="255"/>
      <c r="AN46" s="1213"/>
      <c r="AO46" s="1214"/>
      <c r="AP46" s="1214"/>
      <c r="AQ46" s="1214"/>
      <c r="AR46" s="1214"/>
      <c r="AS46" s="1214"/>
      <c r="AT46" s="1214"/>
      <c r="AU46" s="1214"/>
      <c r="AV46" s="1214"/>
      <c r="AW46" s="1214"/>
      <c r="AX46" s="1214"/>
      <c r="AY46" s="1214"/>
      <c r="AZ46" s="1214"/>
      <c r="BA46" s="1214"/>
      <c r="BB46" s="1214"/>
      <c r="BC46" s="1214"/>
      <c r="BD46" s="1214"/>
      <c r="BE46" s="1214"/>
      <c r="BF46" s="1214"/>
      <c r="BG46" s="1214"/>
      <c r="BH46" s="1214"/>
      <c r="BI46" s="1214"/>
      <c r="BJ46" s="1214"/>
      <c r="BK46" s="1214"/>
      <c r="BL46" s="1214"/>
      <c r="BM46" s="1214"/>
      <c r="BN46" s="1214"/>
      <c r="BO46" s="1214"/>
      <c r="BP46" s="1214"/>
      <c r="BQ46" s="1214"/>
      <c r="BR46" s="1214"/>
      <c r="BS46" s="1214"/>
      <c r="BT46" s="1214"/>
      <c r="BU46" s="1214"/>
      <c r="BV46" s="1214"/>
      <c r="BW46" s="1214"/>
      <c r="BX46" s="1214"/>
      <c r="BY46" s="1214"/>
      <c r="BZ46" s="1214"/>
      <c r="CA46" s="1214"/>
      <c r="CB46" s="1214"/>
      <c r="CC46" s="1214"/>
      <c r="CD46" s="1214"/>
      <c r="CE46" s="1214"/>
      <c r="CF46" s="1214"/>
      <c r="CG46" s="1214"/>
      <c r="CH46" s="1214"/>
      <c r="CI46" s="1214"/>
      <c r="CJ46" s="1214"/>
      <c r="CK46" s="1214"/>
      <c r="CL46" s="1214"/>
      <c r="CM46" s="1214"/>
      <c r="CN46" s="1214"/>
      <c r="CO46" s="1214"/>
      <c r="CP46" s="1214"/>
      <c r="CQ46" s="1214"/>
      <c r="CR46" s="1214"/>
      <c r="CS46" s="1214"/>
      <c r="CT46" s="1214"/>
      <c r="CU46" s="1214"/>
      <c r="CV46" s="1214"/>
      <c r="CW46" s="1214"/>
      <c r="CX46" s="1214"/>
      <c r="CY46" s="1214"/>
      <c r="CZ46" s="1214"/>
      <c r="DA46" s="1214"/>
      <c r="DB46" s="1214"/>
      <c r="DC46" s="1215"/>
    </row>
    <row r="47" spans="2:109" ht="13.2" x14ac:dyDescent="0.2">
      <c r="B47" s="255"/>
      <c r="AN47" s="1216"/>
      <c r="AO47" s="1217"/>
      <c r="AP47" s="1217"/>
      <c r="AQ47" s="1217"/>
      <c r="AR47" s="1217"/>
      <c r="AS47" s="1217"/>
      <c r="AT47" s="1217"/>
      <c r="AU47" s="1217"/>
      <c r="AV47" s="1217"/>
      <c r="AW47" s="1217"/>
      <c r="AX47" s="1217"/>
      <c r="AY47" s="1217"/>
      <c r="AZ47" s="1217"/>
      <c r="BA47" s="1217"/>
      <c r="BB47" s="1217"/>
      <c r="BC47" s="1217"/>
      <c r="BD47" s="1217"/>
      <c r="BE47" s="1217"/>
      <c r="BF47" s="1217"/>
      <c r="BG47" s="1217"/>
      <c r="BH47" s="1217"/>
      <c r="BI47" s="1217"/>
      <c r="BJ47" s="1217"/>
      <c r="BK47" s="1217"/>
      <c r="BL47" s="1217"/>
      <c r="BM47" s="1217"/>
      <c r="BN47" s="1217"/>
      <c r="BO47" s="1217"/>
      <c r="BP47" s="1217"/>
      <c r="BQ47" s="1217"/>
      <c r="BR47" s="1217"/>
      <c r="BS47" s="1217"/>
      <c r="BT47" s="1217"/>
      <c r="BU47" s="1217"/>
      <c r="BV47" s="1217"/>
      <c r="BW47" s="1217"/>
      <c r="BX47" s="1217"/>
      <c r="BY47" s="1217"/>
      <c r="BZ47" s="1217"/>
      <c r="CA47" s="1217"/>
      <c r="CB47" s="1217"/>
      <c r="CC47" s="1217"/>
      <c r="CD47" s="1217"/>
      <c r="CE47" s="1217"/>
      <c r="CF47" s="1217"/>
      <c r="CG47" s="1217"/>
      <c r="CH47" s="1217"/>
      <c r="CI47" s="1217"/>
      <c r="CJ47" s="1217"/>
      <c r="CK47" s="1217"/>
      <c r="CL47" s="1217"/>
      <c r="CM47" s="1217"/>
      <c r="CN47" s="1217"/>
      <c r="CO47" s="1217"/>
      <c r="CP47" s="1217"/>
      <c r="CQ47" s="1217"/>
      <c r="CR47" s="1217"/>
      <c r="CS47" s="1217"/>
      <c r="CT47" s="1217"/>
      <c r="CU47" s="1217"/>
      <c r="CV47" s="1217"/>
      <c r="CW47" s="1217"/>
      <c r="CX47" s="1217"/>
      <c r="CY47" s="1217"/>
      <c r="CZ47" s="1217"/>
      <c r="DA47" s="1217"/>
      <c r="DB47" s="1217"/>
      <c r="DC47" s="1218"/>
    </row>
    <row r="48" spans="2:109" ht="13.2" x14ac:dyDescent="0.2">
      <c r="B48" s="255"/>
      <c r="H48" s="1219"/>
      <c r="I48" s="1219"/>
      <c r="J48" s="1219"/>
      <c r="AN48" s="1219"/>
      <c r="AO48" s="1219"/>
      <c r="AP48" s="1219"/>
      <c r="AZ48" s="1219"/>
      <c r="BA48" s="1219"/>
      <c r="BB48" s="1219"/>
      <c r="BL48" s="1219"/>
      <c r="BM48" s="1219"/>
      <c r="BN48" s="1219"/>
      <c r="BX48" s="1219"/>
      <c r="BY48" s="1219"/>
      <c r="BZ48" s="1219"/>
      <c r="CJ48" s="1219"/>
      <c r="CK48" s="1219"/>
      <c r="CL48" s="1219"/>
      <c r="CV48" s="1219"/>
      <c r="CW48" s="1219"/>
      <c r="CX48" s="1219"/>
    </row>
    <row r="49" spans="1:109" ht="13.2" x14ac:dyDescent="0.2">
      <c r="B49" s="255"/>
      <c r="AN49" s="251" t="s">
        <v>607</v>
      </c>
    </row>
    <row r="50" spans="1:109" ht="13.2" x14ac:dyDescent="0.2">
      <c r="B50" s="255"/>
      <c r="G50" s="1220"/>
      <c r="H50" s="1220"/>
      <c r="I50" s="1220"/>
      <c r="J50" s="1220"/>
      <c r="K50" s="1221"/>
      <c r="L50" s="1221"/>
      <c r="M50" s="1222"/>
      <c r="N50" s="1222"/>
      <c r="AN50" s="1223"/>
      <c r="AO50" s="1224"/>
      <c r="AP50" s="1224"/>
      <c r="AQ50" s="1224"/>
      <c r="AR50" s="1224"/>
      <c r="AS50" s="1224"/>
      <c r="AT50" s="1224"/>
      <c r="AU50" s="1224"/>
      <c r="AV50" s="1224"/>
      <c r="AW50" s="1224"/>
      <c r="AX50" s="1224"/>
      <c r="AY50" s="1224"/>
      <c r="AZ50" s="1224"/>
      <c r="BA50" s="1224"/>
      <c r="BB50" s="1224"/>
      <c r="BC50" s="1224"/>
      <c r="BD50" s="1224"/>
      <c r="BE50" s="1224"/>
      <c r="BF50" s="1224"/>
      <c r="BG50" s="1224"/>
      <c r="BH50" s="1224"/>
      <c r="BI50" s="1224"/>
      <c r="BJ50" s="1224"/>
      <c r="BK50" s="1224"/>
      <c r="BL50" s="1224"/>
      <c r="BM50" s="1224"/>
      <c r="BN50" s="1224"/>
      <c r="BO50" s="1225"/>
      <c r="BP50" s="1226" t="s">
        <v>566</v>
      </c>
      <c r="BQ50" s="1226"/>
      <c r="BR50" s="1226"/>
      <c r="BS50" s="1226"/>
      <c r="BT50" s="1226"/>
      <c r="BU50" s="1226"/>
      <c r="BV50" s="1226"/>
      <c r="BW50" s="1226"/>
      <c r="BX50" s="1226" t="s">
        <v>567</v>
      </c>
      <c r="BY50" s="1226"/>
      <c r="BZ50" s="1226"/>
      <c r="CA50" s="1226"/>
      <c r="CB50" s="1226"/>
      <c r="CC50" s="1226"/>
      <c r="CD50" s="1226"/>
      <c r="CE50" s="1226"/>
      <c r="CF50" s="1226" t="s">
        <v>568</v>
      </c>
      <c r="CG50" s="1226"/>
      <c r="CH50" s="1226"/>
      <c r="CI50" s="1226"/>
      <c r="CJ50" s="1226"/>
      <c r="CK50" s="1226"/>
      <c r="CL50" s="1226"/>
      <c r="CM50" s="1226"/>
      <c r="CN50" s="1226" t="s">
        <v>569</v>
      </c>
      <c r="CO50" s="1226"/>
      <c r="CP50" s="1226"/>
      <c r="CQ50" s="1226"/>
      <c r="CR50" s="1226"/>
      <c r="CS50" s="1226"/>
      <c r="CT50" s="1226"/>
      <c r="CU50" s="1226"/>
      <c r="CV50" s="1226" t="s">
        <v>570</v>
      </c>
      <c r="CW50" s="1226"/>
      <c r="CX50" s="1226"/>
      <c r="CY50" s="1226"/>
      <c r="CZ50" s="1226"/>
      <c r="DA50" s="1226"/>
      <c r="DB50" s="1226"/>
      <c r="DC50" s="1226"/>
    </row>
    <row r="51" spans="1:109" ht="13.5" customHeight="1" x14ac:dyDescent="0.2">
      <c r="B51" s="255"/>
      <c r="G51" s="1227"/>
      <c r="H51" s="1227"/>
      <c r="I51" s="1228"/>
      <c r="J51" s="1228"/>
      <c r="K51" s="1229"/>
      <c r="L51" s="1229"/>
      <c r="M51" s="1229"/>
      <c r="N51" s="1229"/>
      <c r="AM51" s="1219"/>
      <c r="AN51" s="1230" t="s">
        <v>608</v>
      </c>
      <c r="AO51" s="1230"/>
      <c r="AP51" s="1230"/>
      <c r="AQ51" s="1230"/>
      <c r="AR51" s="1230"/>
      <c r="AS51" s="1230"/>
      <c r="AT51" s="1230"/>
      <c r="AU51" s="1230"/>
      <c r="AV51" s="1230"/>
      <c r="AW51" s="1230"/>
      <c r="AX51" s="1230"/>
      <c r="AY51" s="1230"/>
      <c r="AZ51" s="1230"/>
      <c r="BA51" s="1230"/>
      <c r="BB51" s="1230" t="s">
        <v>609</v>
      </c>
      <c r="BC51" s="1230"/>
      <c r="BD51" s="1230"/>
      <c r="BE51" s="1230"/>
      <c r="BF51" s="1230"/>
      <c r="BG51" s="1230"/>
      <c r="BH51" s="1230"/>
      <c r="BI51" s="1230"/>
      <c r="BJ51" s="1230"/>
      <c r="BK51" s="1230"/>
      <c r="BL51" s="1230"/>
      <c r="BM51" s="1230"/>
      <c r="BN51" s="1230"/>
      <c r="BO51" s="1230"/>
      <c r="BP51" s="1231">
        <v>5.4</v>
      </c>
      <c r="BQ51" s="1231"/>
      <c r="BR51" s="1231"/>
      <c r="BS51" s="1231"/>
      <c r="BT51" s="1231"/>
      <c r="BU51" s="1231"/>
      <c r="BV51" s="1231"/>
      <c r="BW51" s="1231"/>
      <c r="BX51" s="1231"/>
      <c r="BY51" s="1231"/>
      <c r="BZ51" s="1231"/>
      <c r="CA51" s="1231"/>
      <c r="CB51" s="1231"/>
      <c r="CC51" s="1231"/>
      <c r="CD51" s="1231"/>
      <c r="CE51" s="1231"/>
      <c r="CF51" s="1231"/>
      <c r="CG51" s="1231"/>
      <c r="CH51" s="1231"/>
      <c r="CI51" s="1231"/>
      <c r="CJ51" s="1231"/>
      <c r="CK51" s="1231"/>
      <c r="CL51" s="1231"/>
      <c r="CM51" s="1231"/>
      <c r="CN51" s="1231"/>
      <c r="CO51" s="1231"/>
      <c r="CP51" s="1231"/>
      <c r="CQ51" s="1231"/>
      <c r="CR51" s="1231"/>
      <c r="CS51" s="1231"/>
      <c r="CT51" s="1231"/>
      <c r="CU51" s="1231"/>
      <c r="CV51" s="1231"/>
      <c r="CW51" s="1231"/>
      <c r="CX51" s="1231"/>
      <c r="CY51" s="1231"/>
      <c r="CZ51" s="1231"/>
      <c r="DA51" s="1231"/>
      <c r="DB51" s="1231"/>
      <c r="DC51" s="1231"/>
    </row>
    <row r="52" spans="1:109" ht="13.2" x14ac:dyDescent="0.2">
      <c r="B52" s="255"/>
      <c r="G52" s="1227"/>
      <c r="H52" s="1227"/>
      <c r="I52" s="1228"/>
      <c r="J52" s="1228"/>
      <c r="K52" s="1229"/>
      <c r="L52" s="1229"/>
      <c r="M52" s="1229"/>
      <c r="N52" s="1229"/>
      <c r="AM52" s="1219"/>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31"/>
      <c r="BQ52" s="1231"/>
      <c r="BR52" s="1231"/>
      <c r="BS52" s="1231"/>
      <c r="BT52" s="1231"/>
      <c r="BU52" s="1231"/>
      <c r="BV52" s="1231"/>
      <c r="BW52" s="1231"/>
      <c r="BX52" s="1231"/>
      <c r="BY52" s="1231"/>
      <c r="BZ52" s="1231"/>
      <c r="CA52" s="1231"/>
      <c r="CB52" s="1231"/>
      <c r="CC52" s="1231"/>
      <c r="CD52" s="1231"/>
      <c r="CE52" s="1231"/>
      <c r="CF52" s="1231"/>
      <c r="CG52" s="1231"/>
      <c r="CH52" s="1231"/>
      <c r="CI52" s="1231"/>
      <c r="CJ52" s="1231"/>
      <c r="CK52" s="1231"/>
      <c r="CL52" s="1231"/>
      <c r="CM52" s="1231"/>
      <c r="CN52" s="1231"/>
      <c r="CO52" s="1231"/>
      <c r="CP52" s="1231"/>
      <c r="CQ52" s="1231"/>
      <c r="CR52" s="1231"/>
      <c r="CS52" s="1231"/>
      <c r="CT52" s="1231"/>
      <c r="CU52" s="1231"/>
      <c r="CV52" s="1231"/>
      <c r="CW52" s="1231"/>
      <c r="CX52" s="1231"/>
      <c r="CY52" s="1231"/>
      <c r="CZ52" s="1231"/>
      <c r="DA52" s="1231"/>
      <c r="DB52" s="1231"/>
      <c r="DC52" s="1231"/>
    </row>
    <row r="53" spans="1:109" ht="13.2" x14ac:dyDescent="0.2">
      <c r="A53" s="1209"/>
      <c r="B53" s="255"/>
      <c r="G53" s="1227"/>
      <c r="H53" s="1227"/>
      <c r="I53" s="1220"/>
      <c r="J53" s="1220"/>
      <c r="K53" s="1229"/>
      <c r="L53" s="1229"/>
      <c r="M53" s="1229"/>
      <c r="N53" s="1229"/>
      <c r="AM53" s="1219"/>
      <c r="AN53" s="1230"/>
      <c r="AO53" s="1230"/>
      <c r="AP53" s="1230"/>
      <c r="AQ53" s="1230"/>
      <c r="AR53" s="1230"/>
      <c r="AS53" s="1230"/>
      <c r="AT53" s="1230"/>
      <c r="AU53" s="1230"/>
      <c r="AV53" s="1230"/>
      <c r="AW53" s="1230"/>
      <c r="AX53" s="1230"/>
      <c r="AY53" s="1230"/>
      <c r="AZ53" s="1230"/>
      <c r="BA53" s="1230"/>
      <c r="BB53" s="1230" t="s">
        <v>610</v>
      </c>
      <c r="BC53" s="1230"/>
      <c r="BD53" s="1230"/>
      <c r="BE53" s="1230"/>
      <c r="BF53" s="1230"/>
      <c r="BG53" s="1230"/>
      <c r="BH53" s="1230"/>
      <c r="BI53" s="1230"/>
      <c r="BJ53" s="1230"/>
      <c r="BK53" s="1230"/>
      <c r="BL53" s="1230"/>
      <c r="BM53" s="1230"/>
      <c r="BN53" s="1230"/>
      <c r="BO53" s="1230"/>
      <c r="BP53" s="1231">
        <v>63.2</v>
      </c>
      <c r="BQ53" s="1231"/>
      <c r="BR53" s="1231"/>
      <c r="BS53" s="1231"/>
      <c r="BT53" s="1231"/>
      <c r="BU53" s="1231"/>
      <c r="BV53" s="1231"/>
      <c r="BW53" s="1231"/>
      <c r="BX53" s="1231">
        <v>64.599999999999994</v>
      </c>
      <c r="BY53" s="1231"/>
      <c r="BZ53" s="1231"/>
      <c r="CA53" s="1231"/>
      <c r="CB53" s="1231"/>
      <c r="CC53" s="1231"/>
      <c r="CD53" s="1231"/>
      <c r="CE53" s="1231"/>
      <c r="CF53" s="1231">
        <v>65.599999999999994</v>
      </c>
      <c r="CG53" s="1231"/>
      <c r="CH53" s="1231"/>
      <c r="CI53" s="1231"/>
      <c r="CJ53" s="1231"/>
      <c r="CK53" s="1231"/>
      <c r="CL53" s="1231"/>
      <c r="CM53" s="1231"/>
      <c r="CN53" s="1231">
        <v>64.8</v>
      </c>
      <c r="CO53" s="1231"/>
      <c r="CP53" s="1231"/>
      <c r="CQ53" s="1231"/>
      <c r="CR53" s="1231"/>
      <c r="CS53" s="1231"/>
      <c r="CT53" s="1231"/>
      <c r="CU53" s="1231"/>
      <c r="CV53" s="1231">
        <v>66</v>
      </c>
      <c r="CW53" s="1231"/>
      <c r="CX53" s="1231"/>
      <c r="CY53" s="1231"/>
      <c r="CZ53" s="1231"/>
      <c r="DA53" s="1231"/>
      <c r="DB53" s="1231"/>
      <c r="DC53" s="1231"/>
    </row>
    <row r="54" spans="1:109" ht="13.2" x14ac:dyDescent="0.2">
      <c r="A54" s="1209"/>
      <c r="B54" s="255"/>
      <c r="G54" s="1227"/>
      <c r="H54" s="1227"/>
      <c r="I54" s="1220"/>
      <c r="J54" s="1220"/>
      <c r="K54" s="1229"/>
      <c r="L54" s="1229"/>
      <c r="M54" s="1229"/>
      <c r="N54" s="1229"/>
      <c r="AM54" s="1219"/>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31"/>
      <c r="BQ54" s="1231"/>
      <c r="BR54" s="1231"/>
      <c r="BS54" s="1231"/>
      <c r="BT54" s="1231"/>
      <c r="BU54" s="1231"/>
      <c r="BV54" s="1231"/>
      <c r="BW54" s="1231"/>
      <c r="BX54" s="1231"/>
      <c r="BY54" s="1231"/>
      <c r="BZ54" s="1231"/>
      <c r="CA54" s="1231"/>
      <c r="CB54" s="1231"/>
      <c r="CC54" s="1231"/>
      <c r="CD54" s="1231"/>
      <c r="CE54" s="1231"/>
      <c r="CF54" s="1231"/>
      <c r="CG54" s="1231"/>
      <c r="CH54" s="1231"/>
      <c r="CI54" s="1231"/>
      <c r="CJ54" s="1231"/>
      <c r="CK54" s="1231"/>
      <c r="CL54" s="1231"/>
      <c r="CM54" s="1231"/>
      <c r="CN54" s="1231"/>
      <c r="CO54" s="1231"/>
      <c r="CP54" s="1231"/>
      <c r="CQ54" s="1231"/>
      <c r="CR54" s="1231"/>
      <c r="CS54" s="1231"/>
      <c r="CT54" s="1231"/>
      <c r="CU54" s="1231"/>
      <c r="CV54" s="1231"/>
      <c r="CW54" s="1231"/>
      <c r="CX54" s="1231"/>
      <c r="CY54" s="1231"/>
      <c r="CZ54" s="1231"/>
      <c r="DA54" s="1231"/>
      <c r="DB54" s="1231"/>
      <c r="DC54" s="1231"/>
    </row>
    <row r="55" spans="1:109" ht="13.2" x14ac:dyDescent="0.2">
      <c r="A55" s="1209"/>
      <c r="B55" s="255"/>
      <c r="G55" s="1220"/>
      <c r="H55" s="1220"/>
      <c r="I55" s="1220"/>
      <c r="J55" s="1220"/>
      <c r="K55" s="1229"/>
      <c r="L55" s="1229"/>
      <c r="M55" s="1229"/>
      <c r="N55" s="1229"/>
      <c r="AN55" s="1226" t="s">
        <v>611</v>
      </c>
      <c r="AO55" s="1226"/>
      <c r="AP55" s="1226"/>
      <c r="AQ55" s="1226"/>
      <c r="AR55" s="1226"/>
      <c r="AS55" s="1226"/>
      <c r="AT55" s="1226"/>
      <c r="AU55" s="1226"/>
      <c r="AV55" s="1226"/>
      <c r="AW55" s="1226"/>
      <c r="AX55" s="1226"/>
      <c r="AY55" s="1226"/>
      <c r="AZ55" s="1226"/>
      <c r="BA55" s="1226"/>
      <c r="BB55" s="1230" t="s">
        <v>609</v>
      </c>
      <c r="BC55" s="1230"/>
      <c r="BD55" s="1230"/>
      <c r="BE55" s="1230"/>
      <c r="BF55" s="1230"/>
      <c r="BG55" s="1230"/>
      <c r="BH55" s="1230"/>
      <c r="BI55" s="1230"/>
      <c r="BJ55" s="1230"/>
      <c r="BK55" s="1230"/>
      <c r="BL55" s="1230"/>
      <c r="BM55" s="1230"/>
      <c r="BN55" s="1230"/>
      <c r="BO55" s="1230"/>
      <c r="BP55" s="1231">
        <v>15.3</v>
      </c>
      <c r="BQ55" s="1231"/>
      <c r="BR55" s="1231"/>
      <c r="BS55" s="1231"/>
      <c r="BT55" s="1231"/>
      <c r="BU55" s="1231"/>
      <c r="BV55" s="1231"/>
      <c r="BW55" s="1231"/>
      <c r="BX55" s="1231">
        <v>14.9</v>
      </c>
      <c r="BY55" s="1231"/>
      <c r="BZ55" s="1231"/>
      <c r="CA55" s="1231"/>
      <c r="CB55" s="1231"/>
      <c r="CC55" s="1231"/>
      <c r="CD55" s="1231"/>
      <c r="CE55" s="1231"/>
      <c r="CF55" s="1231">
        <v>14.5</v>
      </c>
      <c r="CG55" s="1231"/>
      <c r="CH55" s="1231"/>
      <c r="CI55" s="1231"/>
      <c r="CJ55" s="1231"/>
      <c r="CK55" s="1231"/>
      <c r="CL55" s="1231"/>
      <c r="CM55" s="1231"/>
      <c r="CN55" s="1231">
        <v>13.3</v>
      </c>
      <c r="CO55" s="1231"/>
      <c r="CP55" s="1231"/>
      <c r="CQ55" s="1231"/>
      <c r="CR55" s="1231"/>
      <c r="CS55" s="1231"/>
      <c r="CT55" s="1231"/>
      <c r="CU55" s="1231"/>
      <c r="CV55" s="1231">
        <v>5.4</v>
      </c>
      <c r="CW55" s="1231"/>
      <c r="CX55" s="1231"/>
      <c r="CY55" s="1231"/>
      <c r="CZ55" s="1231"/>
      <c r="DA55" s="1231"/>
      <c r="DB55" s="1231"/>
      <c r="DC55" s="1231"/>
    </row>
    <row r="56" spans="1:109" ht="13.2" x14ac:dyDescent="0.2">
      <c r="A56" s="1209"/>
      <c r="B56" s="255"/>
      <c r="G56" s="1220"/>
      <c r="H56" s="1220"/>
      <c r="I56" s="1220"/>
      <c r="J56" s="1220"/>
      <c r="K56" s="1229"/>
      <c r="L56" s="1229"/>
      <c r="M56" s="1229"/>
      <c r="N56" s="1229"/>
      <c r="AN56" s="1226"/>
      <c r="AO56" s="1226"/>
      <c r="AP56" s="1226"/>
      <c r="AQ56" s="1226"/>
      <c r="AR56" s="1226"/>
      <c r="AS56" s="1226"/>
      <c r="AT56" s="1226"/>
      <c r="AU56" s="1226"/>
      <c r="AV56" s="1226"/>
      <c r="AW56" s="1226"/>
      <c r="AX56" s="1226"/>
      <c r="AY56" s="1226"/>
      <c r="AZ56" s="1226"/>
      <c r="BA56" s="1226"/>
      <c r="BB56" s="1230"/>
      <c r="BC56" s="1230"/>
      <c r="BD56" s="1230"/>
      <c r="BE56" s="1230"/>
      <c r="BF56" s="1230"/>
      <c r="BG56" s="1230"/>
      <c r="BH56" s="1230"/>
      <c r="BI56" s="1230"/>
      <c r="BJ56" s="1230"/>
      <c r="BK56" s="1230"/>
      <c r="BL56" s="1230"/>
      <c r="BM56" s="1230"/>
      <c r="BN56" s="1230"/>
      <c r="BO56" s="1230"/>
      <c r="BP56" s="1231"/>
      <c r="BQ56" s="1231"/>
      <c r="BR56" s="1231"/>
      <c r="BS56" s="1231"/>
      <c r="BT56" s="1231"/>
      <c r="BU56" s="1231"/>
      <c r="BV56" s="1231"/>
      <c r="BW56" s="1231"/>
      <c r="BX56" s="1231"/>
      <c r="BY56" s="1231"/>
      <c r="BZ56" s="1231"/>
      <c r="CA56" s="1231"/>
      <c r="CB56" s="1231"/>
      <c r="CC56" s="1231"/>
      <c r="CD56" s="1231"/>
      <c r="CE56" s="1231"/>
      <c r="CF56" s="1231"/>
      <c r="CG56" s="1231"/>
      <c r="CH56" s="1231"/>
      <c r="CI56" s="1231"/>
      <c r="CJ56" s="1231"/>
      <c r="CK56" s="1231"/>
      <c r="CL56" s="1231"/>
      <c r="CM56" s="1231"/>
      <c r="CN56" s="1231"/>
      <c r="CO56" s="1231"/>
      <c r="CP56" s="1231"/>
      <c r="CQ56" s="1231"/>
      <c r="CR56" s="1231"/>
      <c r="CS56" s="1231"/>
      <c r="CT56" s="1231"/>
      <c r="CU56" s="1231"/>
      <c r="CV56" s="1231"/>
      <c r="CW56" s="1231"/>
      <c r="CX56" s="1231"/>
      <c r="CY56" s="1231"/>
      <c r="CZ56" s="1231"/>
      <c r="DA56" s="1231"/>
      <c r="DB56" s="1231"/>
      <c r="DC56" s="1231"/>
    </row>
    <row r="57" spans="1:109" s="1209" customFormat="1" ht="13.2" x14ac:dyDescent="0.2">
      <c r="B57" s="1232"/>
      <c r="G57" s="1220"/>
      <c r="H57" s="1220"/>
      <c r="I57" s="1233"/>
      <c r="J57" s="1233"/>
      <c r="K57" s="1229"/>
      <c r="L57" s="1229"/>
      <c r="M57" s="1229"/>
      <c r="N57" s="1229"/>
      <c r="AM57" s="251"/>
      <c r="AN57" s="1226"/>
      <c r="AO57" s="1226"/>
      <c r="AP57" s="1226"/>
      <c r="AQ57" s="1226"/>
      <c r="AR57" s="1226"/>
      <c r="AS57" s="1226"/>
      <c r="AT57" s="1226"/>
      <c r="AU57" s="1226"/>
      <c r="AV57" s="1226"/>
      <c r="AW57" s="1226"/>
      <c r="AX57" s="1226"/>
      <c r="AY57" s="1226"/>
      <c r="AZ57" s="1226"/>
      <c r="BA57" s="1226"/>
      <c r="BB57" s="1230" t="s">
        <v>610</v>
      </c>
      <c r="BC57" s="1230"/>
      <c r="BD57" s="1230"/>
      <c r="BE57" s="1230"/>
      <c r="BF57" s="1230"/>
      <c r="BG57" s="1230"/>
      <c r="BH57" s="1230"/>
      <c r="BI57" s="1230"/>
      <c r="BJ57" s="1230"/>
      <c r="BK57" s="1230"/>
      <c r="BL57" s="1230"/>
      <c r="BM57" s="1230"/>
      <c r="BN57" s="1230"/>
      <c r="BO57" s="1230"/>
      <c r="BP57" s="1231">
        <v>57.5</v>
      </c>
      <c r="BQ57" s="1231"/>
      <c r="BR57" s="1231"/>
      <c r="BS57" s="1231"/>
      <c r="BT57" s="1231"/>
      <c r="BU57" s="1231"/>
      <c r="BV57" s="1231"/>
      <c r="BW57" s="1231"/>
      <c r="BX57" s="1231">
        <v>58.5</v>
      </c>
      <c r="BY57" s="1231"/>
      <c r="BZ57" s="1231"/>
      <c r="CA57" s="1231"/>
      <c r="CB57" s="1231"/>
      <c r="CC57" s="1231"/>
      <c r="CD57" s="1231"/>
      <c r="CE57" s="1231"/>
      <c r="CF57" s="1231">
        <v>58.9</v>
      </c>
      <c r="CG57" s="1231"/>
      <c r="CH57" s="1231"/>
      <c r="CI57" s="1231"/>
      <c r="CJ57" s="1231"/>
      <c r="CK57" s="1231"/>
      <c r="CL57" s="1231"/>
      <c r="CM57" s="1231"/>
      <c r="CN57" s="1231">
        <v>61.5</v>
      </c>
      <c r="CO57" s="1231"/>
      <c r="CP57" s="1231"/>
      <c r="CQ57" s="1231"/>
      <c r="CR57" s="1231"/>
      <c r="CS57" s="1231"/>
      <c r="CT57" s="1231"/>
      <c r="CU57" s="1231"/>
      <c r="CV57" s="1231">
        <v>62.3</v>
      </c>
      <c r="CW57" s="1231"/>
      <c r="CX57" s="1231"/>
      <c r="CY57" s="1231"/>
      <c r="CZ57" s="1231"/>
      <c r="DA57" s="1231"/>
      <c r="DB57" s="1231"/>
      <c r="DC57" s="1231"/>
      <c r="DD57" s="1234"/>
      <c r="DE57" s="1232"/>
    </row>
    <row r="58" spans="1:109" s="1209" customFormat="1" ht="13.2" x14ac:dyDescent="0.2">
      <c r="A58" s="251"/>
      <c r="B58" s="1232"/>
      <c r="G58" s="1220"/>
      <c r="H58" s="1220"/>
      <c r="I58" s="1233"/>
      <c r="J58" s="1233"/>
      <c r="K58" s="1229"/>
      <c r="L58" s="1229"/>
      <c r="M58" s="1229"/>
      <c r="N58" s="1229"/>
      <c r="AM58" s="251"/>
      <c r="AN58" s="1226"/>
      <c r="AO58" s="1226"/>
      <c r="AP58" s="1226"/>
      <c r="AQ58" s="1226"/>
      <c r="AR58" s="1226"/>
      <c r="AS58" s="1226"/>
      <c r="AT58" s="1226"/>
      <c r="AU58" s="1226"/>
      <c r="AV58" s="1226"/>
      <c r="AW58" s="1226"/>
      <c r="AX58" s="1226"/>
      <c r="AY58" s="1226"/>
      <c r="AZ58" s="1226"/>
      <c r="BA58" s="1226"/>
      <c r="BB58" s="1230"/>
      <c r="BC58" s="1230"/>
      <c r="BD58" s="1230"/>
      <c r="BE58" s="1230"/>
      <c r="BF58" s="1230"/>
      <c r="BG58" s="1230"/>
      <c r="BH58" s="1230"/>
      <c r="BI58" s="1230"/>
      <c r="BJ58" s="1230"/>
      <c r="BK58" s="1230"/>
      <c r="BL58" s="1230"/>
      <c r="BM58" s="1230"/>
      <c r="BN58" s="1230"/>
      <c r="BO58" s="1230"/>
      <c r="BP58" s="1231"/>
      <c r="BQ58" s="1231"/>
      <c r="BR58" s="1231"/>
      <c r="BS58" s="1231"/>
      <c r="BT58" s="1231"/>
      <c r="BU58" s="1231"/>
      <c r="BV58" s="1231"/>
      <c r="BW58" s="1231"/>
      <c r="BX58" s="1231"/>
      <c r="BY58" s="1231"/>
      <c r="BZ58" s="1231"/>
      <c r="CA58" s="1231"/>
      <c r="CB58" s="1231"/>
      <c r="CC58" s="1231"/>
      <c r="CD58" s="1231"/>
      <c r="CE58" s="1231"/>
      <c r="CF58" s="1231"/>
      <c r="CG58" s="1231"/>
      <c r="CH58" s="1231"/>
      <c r="CI58" s="1231"/>
      <c r="CJ58" s="1231"/>
      <c r="CK58" s="1231"/>
      <c r="CL58" s="1231"/>
      <c r="CM58" s="1231"/>
      <c r="CN58" s="1231"/>
      <c r="CO58" s="1231"/>
      <c r="CP58" s="1231"/>
      <c r="CQ58" s="1231"/>
      <c r="CR58" s="1231"/>
      <c r="CS58" s="1231"/>
      <c r="CT58" s="1231"/>
      <c r="CU58" s="1231"/>
      <c r="CV58" s="1231"/>
      <c r="CW58" s="1231"/>
      <c r="CX58" s="1231"/>
      <c r="CY58" s="1231"/>
      <c r="CZ58" s="1231"/>
      <c r="DA58" s="1231"/>
      <c r="DB58" s="1231"/>
      <c r="DC58" s="1231"/>
      <c r="DD58" s="1234"/>
      <c r="DE58" s="1232"/>
    </row>
    <row r="59" spans="1:109" s="1209" customFormat="1" ht="13.2" x14ac:dyDescent="0.2">
      <c r="A59" s="251"/>
      <c r="B59" s="1232"/>
      <c r="K59" s="1235"/>
      <c r="L59" s="1235"/>
      <c r="M59" s="1235"/>
      <c r="N59" s="1235"/>
      <c r="AQ59" s="1235"/>
      <c r="AR59" s="1235"/>
      <c r="AS59" s="1235"/>
      <c r="AT59" s="1235"/>
      <c r="BC59" s="1235"/>
      <c r="BD59" s="1235"/>
      <c r="BE59" s="1235"/>
      <c r="BF59" s="1235"/>
      <c r="BO59" s="1235"/>
      <c r="BP59" s="1235"/>
      <c r="BQ59" s="1235"/>
      <c r="BR59" s="1235"/>
      <c r="CA59" s="1235"/>
      <c r="CB59" s="1235"/>
      <c r="CC59" s="1235"/>
      <c r="CD59" s="1235"/>
      <c r="CM59" s="1235"/>
      <c r="CN59" s="1235"/>
      <c r="CO59" s="1235"/>
      <c r="CP59" s="1235"/>
      <c r="CY59" s="1235"/>
      <c r="CZ59" s="1235"/>
      <c r="DA59" s="1235"/>
      <c r="DB59" s="1235"/>
      <c r="DC59" s="1235"/>
      <c r="DD59" s="1234"/>
      <c r="DE59" s="1232"/>
    </row>
    <row r="60" spans="1:109" s="1209" customFormat="1" ht="13.2" x14ac:dyDescent="0.2">
      <c r="A60" s="251"/>
      <c r="B60" s="1232"/>
      <c r="K60" s="1235"/>
      <c r="L60" s="1235"/>
      <c r="M60" s="1235"/>
      <c r="N60" s="1235"/>
      <c r="AQ60" s="1235"/>
      <c r="AR60" s="1235"/>
      <c r="AS60" s="1235"/>
      <c r="AT60" s="1235"/>
      <c r="BC60" s="1235"/>
      <c r="BD60" s="1235"/>
      <c r="BE60" s="1235"/>
      <c r="BF60" s="1235"/>
      <c r="BO60" s="1235"/>
      <c r="BP60" s="1235"/>
      <c r="BQ60" s="1235"/>
      <c r="BR60" s="1235"/>
      <c r="CA60" s="1235"/>
      <c r="CB60" s="1235"/>
      <c r="CC60" s="1235"/>
      <c r="CD60" s="1235"/>
      <c r="CM60" s="1235"/>
      <c r="CN60" s="1235"/>
      <c r="CO60" s="1235"/>
      <c r="CP60" s="1235"/>
      <c r="CY60" s="1235"/>
      <c r="CZ60" s="1235"/>
      <c r="DA60" s="1235"/>
      <c r="DB60" s="1235"/>
      <c r="DC60" s="1235"/>
      <c r="DD60" s="1234"/>
      <c r="DE60" s="1232"/>
    </row>
    <row r="61" spans="1:109" s="1209" customFormat="1" ht="13.2" x14ac:dyDescent="0.2">
      <c r="A61" s="251"/>
      <c r="B61" s="1236"/>
      <c r="C61" s="1237"/>
      <c r="D61" s="1237"/>
      <c r="E61" s="1237"/>
      <c r="F61" s="1237"/>
      <c r="G61" s="1237"/>
      <c r="H61" s="1237"/>
      <c r="I61" s="1237"/>
      <c r="J61" s="1237"/>
      <c r="K61" s="1237"/>
      <c r="L61" s="1237"/>
      <c r="M61" s="1238"/>
      <c r="N61" s="1238"/>
      <c r="O61" s="1237"/>
      <c r="P61" s="1237"/>
      <c r="Q61" s="1237"/>
      <c r="R61" s="1237"/>
      <c r="S61" s="1237"/>
      <c r="T61" s="1237"/>
      <c r="U61" s="1237"/>
      <c r="V61" s="1237"/>
      <c r="W61" s="1237"/>
      <c r="X61" s="1237"/>
      <c r="Y61" s="1237"/>
      <c r="Z61" s="1237"/>
      <c r="AA61" s="1237"/>
      <c r="AB61" s="1237"/>
      <c r="AC61" s="1237"/>
      <c r="AD61" s="1237"/>
      <c r="AE61" s="1237"/>
      <c r="AF61" s="1237"/>
      <c r="AG61" s="1237"/>
      <c r="AH61" s="1237"/>
      <c r="AI61" s="1237"/>
      <c r="AJ61" s="1237"/>
      <c r="AK61" s="1237"/>
      <c r="AL61" s="1237"/>
      <c r="AM61" s="1237"/>
      <c r="AN61" s="1237"/>
      <c r="AO61" s="1237"/>
      <c r="AP61" s="1237"/>
      <c r="AQ61" s="1237"/>
      <c r="AR61" s="1237"/>
      <c r="AS61" s="1238"/>
      <c r="AT61" s="1238"/>
      <c r="AU61" s="1237"/>
      <c r="AV61" s="1237"/>
      <c r="AW61" s="1237"/>
      <c r="AX61" s="1237"/>
      <c r="AY61" s="1237"/>
      <c r="AZ61" s="1237"/>
      <c r="BA61" s="1237"/>
      <c r="BB61" s="1237"/>
      <c r="BC61" s="1237"/>
      <c r="BD61" s="1237"/>
      <c r="BE61" s="1238"/>
      <c r="BF61" s="1238"/>
      <c r="BG61" s="1237"/>
      <c r="BH61" s="1237"/>
      <c r="BI61" s="1237"/>
      <c r="BJ61" s="1237"/>
      <c r="BK61" s="1237"/>
      <c r="BL61" s="1237"/>
      <c r="BM61" s="1237"/>
      <c r="BN61" s="1237"/>
      <c r="BO61" s="1237"/>
      <c r="BP61" s="1237"/>
      <c r="BQ61" s="1238"/>
      <c r="BR61" s="1238"/>
      <c r="BS61" s="1237"/>
      <c r="BT61" s="1237"/>
      <c r="BU61" s="1237"/>
      <c r="BV61" s="1237"/>
      <c r="BW61" s="1237"/>
      <c r="BX61" s="1237"/>
      <c r="BY61" s="1237"/>
      <c r="BZ61" s="1237"/>
      <c r="CA61" s="1237"/>
      <c r="CB61" s="1237"/>
      <c r="CC61" s="1238"/>
      <c r="CD61" s="1238"/>
      <c r="CE61" s="1237"/>
      <c r="CF61" s="1237"/>
      <c r="CG61" s="1237"/>
      <c r="CH61" s="1237"/>
      <c r="CI61" s="1237"/>
      <c r="CJ61" s="1237"/>
      <c r="CK61" s="1237"/>
      <c r="CL61" s="1237"/>
      <c r="CM61" s="1237"/>
      <c r="CN61" s="1237"/>
      <c r="CO61" s="1238"/>
      <c r="CP61" s="1238"/>
      <c r="CQ61" s="1237"/>
      <c r="CR61" s="1237"/>
      <c r="CS61" s="1237"/>
      <c r="CT61" s="1237"/>
      <c r="CU61" s="1237"/>
      <c r="CV61" s="1237"/>
      <c r="CW61" s="1237"/>
      <c r="CX61" s="1237"/>
      <c r="CY61" s="1237"/>
      <c r="CZ61" s="1237"/>
      <c r="DA61" s="1238"/>
      <c r="DB61" s="1238"/>
      <c r="DC61" s="1238"/>
      <c r="DD61" s="1239"/>
      <c r="DE61" s="1232"/>
    </row>
    <row r="62" spans="1:109" ht="13.2" x14ac:dyDescent="0.2">
      <c r="B62" s="1207"/>
      <c r="C62" s="1207"/>
      <c r="D62" s="1207"/>
      <c r="E62" s="1207"/>
      <c r="F62" s="1207"/>
      <c r="G62" s="1207"/>
      <c r="H62" s="1207"/>
      <c r="I62" s="1207"/>
      <c r="J62" s="1207"/>
      <c r="K62" s="1207"/>
      <c r="L62" s="1207"/>
      <c r="M62" s="1207"/>
      <c r="N62" s="1207"/>
      <c r="O62" s="1207"/>
      <c r="P62" s="1207"/>
      <c r="Q62" s="1207"/>
      <c r="R62" s="1207"/>
      <c r="S62" s="1207"/>
      <c r="T62" s="1207"/>
      <c r="U62" s="1207"/>
      <c r="V62" s="1207"/>
      <c r="W62" s="1207"/>
      <c r="X62" s="1207"/>
      <c r="Y62" s="1207"/>
      <c r="Z62" s="1207"/>
      <c r="AA62" s="1207"/>
      <c r="AB62" s="1207"/>
      <c r="AC62" s="1207"/>
      <c r="AD62" s="1207"/>
      <c r="AE62" s="1207"/>
      <c r="AF62" s="1207"/>
      <c r="AG62" s="1207"/>
      <c r="AH62" s="1207"/>
      <c r="AI62" s="1207"/>
      <c r="AJ62" s="1207"/>
      <c r="AK62" s="1207"/>
      <c r="AL62" s="1207"/>
      <c r="AM62" s="1207"/>
      <c r="AN62" s="1207"/>
      <c r="AO62" s="1207"/>
      <c r="AP62" s="1207"/>
      <c r="AQ62" s="1207"/>
      <c r="AR62" s="1207"/>
      <c r="AS62" s="1207"/>
      <c r="AT62" s="1207"/>
      <c r="AU62" s="1207"/>
      <c r="AV62" s="1207"/>
      <c r="AW62" s="1207"/>
      <c r="AX62" s="1207"/>
      <c r="AY62" s="1207"/>
      <c r="AZ62" s="1207"/>
      <c r="BA62" s="1207"/>
      <c r="BB62" s="1207"/>
      <c r="BC62" s="1207"/>
      <c r="BD62" s="1207"/>
      <c r="BE62" s="1207"/>
      <c r="BF62" s="1207"/>
      <c r="BG62" s="1207"/>
      <c r="BH62" s="1207"/>
      <c r="BI62" s="1207"/>
      <c r="BJ62" s="1207"/>
      <c r="BK62" s="1207"/>
      <c r="BL62" s="1207"/>
      <c r="BM62" s="1207"/>
      <c r="BN62" s="1207"/>
      <c r="BO62" s="1207"/>
      <c r="BP62" s="1207"/>
      <c r="BQ62" s="1207"/>
      <c r="BR62" s="1207"/>
      <c r="BS62" s="1207"/>
      <c r="BT62" s="1207"/>
      <c r="BU62" s="1207"/>
      <c r="BV62" s="1207"/>
      <c r="BW62" s="1207"/>
      <c r="BX62" s="1207"/>
      <c r="BY62" s="1207"/>
      <c r="BZ62" s="1207"/>
      <c r="CA62" s="1207"/>
      <c r="CB62" s="1207"/>
      <c r="CC62" s="1207"/>
      <c r="CD62" s="1207"/>
      <c r="CE62" s="1207"/>
      <c r="CF62" s="1207"/>
      <c r="CG62" s="1207"/>
      <c r="CH62" s="1207"/>
      <c r="CI62" s="1207"/>
      <c r="CJ62" s="1207"/>
      <c r="CK62" s="1207"/>
      <c r="CL62" s="1207"/>
      <c r="CM62" s="1207"/>
      <c r="CN62" s="1207"/>
      <c r="CO62" s="1207"/>
      <c r="CP62" s="1207"/>
      <c r="CQ62" s="1207"/>
      <c r="CR62" s="1207"/>
      <c r="CS62" s="1207"/>
      <c r="CT62" s="1207"/>
      <c r="CU62" s="1207"/>
      <c r="CV62" s="1207"/>
      <c r="CW62" s="1207"/>
      <c r="CX62" s="1207"/>
      <c r="CY62" s="1207"/>
      <c r="CZ62" s="1207"/>
      <c r="DA62" s="1207"/>
      <c r="DB62" s="1207"/>
      <c r="DC62" s="1207"/>
      <c r="DD62" s="1207"/>
      <c r="DE62" s="251"/>
    </row>
    <row r="63" spans="1:109" ht="16.2" x14ac:dyDescent="0.2">
      <c r="B63" s="308" t="s">
        <v>612</v>
      </c>
    </row>
    <row r="64" spans="1:109" ht="13.2" x14ac:dyDescent="0.2">
      <c r="B64" s="255"/>
      <c r="G64" s="1208"/>
      <c r="I64" s="1240"/>
      <c r="J64" s="1240"/>
      <c r="K64" s="1240"/>
      <c r="L64" s="1240"/>
      <c r="M64" s="1240"/>
      <c r="N64" s="1241"/>
      <c r="AM64" s="1208"/>
      <c r="AN64" s="1208" t="s">
        <v>605</v>
      </c>
      <c r="AP64" s="1209"/>
      <c r="AQ64" s="1209"/>
      <c r="AR64" s="1209"/>
      <c r="AY64" s="1208"/>
      <c r="BA64" s="1209"/>
      <c r="BB64" s="1209"/>
      <c r="BC64" s="1209"/>
      <c r="BK64" s="1208"/>
      <c r="BM64" s="1209"/>
      <c r="BN64" s="1209"/>
      <c r="BO64" s="1209"/>
      <c r="BW64" s="1208"/>
      <c r="BY64" s="1209"/>
      <c r="BZ64" s="1209"/>
      <c r="CA64" s="1209"/>
      <c r="CI64" s="1208"/>
      <c r="CK64" s="1209"/>
      <c r="CL64" s="1209"/>
      <c r="CM64" s="1209"/>
      <c r="CU64" s="1208"/>
      <c r="CW64" s="1209"/>
      <c r="CX64" s="1209"/>
      <c r="CY64" s="1209"/>
    </row>
    <row r="65" spans="2:107" ht="13.2" x14ac:dyDescent="0.2">
      <c r="B65" s="255"/>
      <c r="AN65" s="1210" t="s">
        <v>613</v>
      </c>
      <c r="AO65" s="1211"/>
      <c r="AP65" s="1211"/>
      <c r="AQ65" s="1211"/>
      <c r="AR65" s="1211"/>
      <c r="AS65" s="1211"/>
      <c r="AT65" s="1211"/>
      <c r="AU65" s="1211"/>
      <c r="AV65" s="1211"/>
      <c r="AW65" s="1211"/>
      <c r="AX65" s="1211"/>
      <c r="AY65" s="1211"/>
      <c r="AZ65" s="1211"/>
      <c r="BA65" s="1211"/>
      <c r="BB65" s="1211"/>
      <c r="BC65" s="1211"/>
      <c r="BD65" s="1211"/>
      <c r="BE65" s="1211"/>
      <c r="BF65" s="1211"/>
      <c r="BG65" s="1211"/>
      <c r="BH65" s="1211"/>
      <c r="BI65" s="1211"/>
      <c r="BJ65" s="1211"/>
      <c r="BK65" s="1211"/>
      <c r="BL65" s="1211"/>
      <c r="BM65" s="1211"/>
      <c r="BN65" s="1211"/>
      <c r="BO65" s="1211"/>
      <c r="BP65" s="1211"/>
      <c r="BQ65" s="1211"/>
      <c r="BR65" s="1211"/>
      <c r="BS65" s="1211"/>
      <c r="BT65" s="1211"/>
      <c r="BU65" s="1211"/>
      <c r="BV65" s="1211"/>
      <c r="BW65" s="1211"/>
      <c r="BX65" s="1211"/>
      <c r="BY65" s="1211"/>
      <c r="BZ65" s="1211"/>
      <c r="CA65" s="1211"/>
      <c r="CB65" s="1211"/>
      <c r="CC65" s="1211"/>
      <c r="CD65" s="1211"/>
      <c r="CE65" s="1211"/>
      <c r="CF65" s="1211"/>
      <c r="CG65" s="1211"/>
      <c r="CH65" s="1211"/>
      <c r="CI65" s="1211"/>
      <c r="CJ65" s="1211"/>
      <c r="CK65" s="1211"/>
      <c r="CL65" s="1211"/>
      <c r="CM65" s="1211"/>
      <c r="CN65" s="1211"/>
      <c r="CO65" s="1211"/>
      <c r="CP65" s="1211"/>
      <c r="CQ65" s="1211"/>
      <c r="CR65" s="1211"/>
      <c r="CS65" s="1211"/>
      <c r="CT65" s="1211"/>
      <c r="CU65" s="1211"/>
      <c r="CV65" s="1211"/>
      <c r="CW65" s="1211"/>
      <c r="CX65" s="1211"/>
      <c r="CY65" s="1211"/>
      <c r="CZ65" s="1211"/>
      <c r="DA65" s="1211"/>
      <c r="DB65" s="1211"/>
      <c r="DC65" s="1212"/>
    </row>
    <row r="66" spans="2:107" ht="13.2" x14ac:dyDescent="0.2">
      <c r="B66" s="255"/>
      <c r="AN66" s="1213"/>
      <c r="AO66" s="1214"/>
      <c r="AP66" s="1214"/>
      <c r="AQ66" s="1214"/>
      <c r="AR66" s="1214"/>
      <c r="AS66" s="1214"/>
      <c r="AT66" s="1214"/>
      <c r="AU66" s="1214"/>
      <c r="AV66" s="1214"/>
      <c r="AW66" s="1214"/>
      <c r="AX66" s="1214"/>
      <c r="AY66" s="1214"/>
      <c r="AZ66" s="1214"/>
      <c r="BA66" s="1214"/>
      <c r="BB66" s="1214"/>
      <c r="BC66" s="1214"/>
      <c r="BD66" s="1214"/>
      <c r="BE66" s="1214"/>
      <c r="BF66" s="1214"/>
      <c r="BG66" s="1214"/>
      <c r="BH66" s="1214"/>
      <c r="BI66" s="1214"/>
      <c r="BJ66" s="1214"/>
      <c r="BK66" s="1214"/>
      <c r="BL66" s="1214"/>
      <c r="BM66" s="1214"/>
      <c r="BN66" s="1214"/>
      <c r="BO66" s="1214"/>
      <c r="BP66" s="1214"/>
      <c r="BQ66" s="1214"/>
      <c r="BR66" s="1214"/>
      <c r="BS66" s="1214"/>
      <c r="BT66" s="1214"/>
      <c r="BU66" s="1214"/>
      <c r="BV66" s="1214"/>
      <c r="BW66" s="1214"/>
      <c r="BX66" s="1214"/>
      <c r="BY66" s="1214"/>
      <c r="BZ66" s="1214"/>
      <c r="CA66" s="1214"/>
      <c r="CB66" s="1214"/>
      <c r="CC66" s="1214"/>
      <c r="CD66" s="1214"/>
      <c r="CE66" s="1214"/>
      <c r="CF66" s="1214"/>
      <c r="CG66" s="1214"/>
      <c r="CH66" s="1214"/>
      <c r="CI66" s="1214"/>
      <c r="CJ66" s="1214"/>
      <c r="CK66" s="1214"/>
      <c r="CL66" s="1214"/>
      <c r="CM66" s="1214"/>
      <c r="CN66" s="1214"/>
      <c r="CO66" s="1214"/>
      <c r="CP66" s="1214"/>
      <c r="CQ66" s="1214"/>
      <c r="CR66" s="1214"/>
      <c r="CS66" s="1214"/>
      <c r="CT66" s="1214"/>
      <c r="CU66" s="1214"/>
      <c r="CV66" s="1214"/>
      <c r="CW66" s="1214"/>
      <c r="CX66" s="1214"/>
      <c r="CY66" s="1214"/>
      <c r="CZ66" s="1214"/>
      <c r="DA66" s="1214"/>
      <c r="DB66" s="1214"/>
      <c r="DC66" s="1215"/>
    </row>
    <row r="67" spans="2:107" ht="13.2" x14ac:dyDescent="0.2">
      <c r="B67" s="255"/>
      <c r="AN67" s="1213"/>
      <c r="AO67" s="1214"/>
      <c r="AP67" s="1214"/>
      <c r="AQ67" s="1214"/>
      <c r="AR67" s="1214"/>
      <c r="AS67" s="1214"/>
      <c r="AT67" s="1214"/>
      <c r="AU67" s="1214"/>
      <c r="AV67" s="1214"/>
      <c r="AW67" s="1214"/>
      <c r="AX67" s="1214"/>
      <c r="AY67" s="1214"/>
      <c r="AZ67" s="1214"/>
      <c r="BA67" s="1214"/>
      <c r="BB67" s="1214"/>
      <c r="BC67" s="1214"/>
      <c r="BD67" s="1214"/>
      <c r="BE67" s="1214"/>
      <c r="BF67" s="1214"/>
      <c r="BG67" s="1214"/>
      <c r="BH67" s="1214"/>
      <c r="BI67" s="1214"/>
      <c r="BJ67" s="1214"/>
      <c r="BK67" s="1214"/>
      <c r="BL67" s="1214"/>
      <c r="BM67" s="1214"/>
      <c r="BN67" s="1214"/>
      <c r="BO67" s="1214"/>
      <c r="BP67" s="1214"/>
      <c r="BQ67" s="1214"/>
      <c r="BR67" s="1214"/>
      <c r="BS67" s="1214"/>
      <c r="BT67" s="1214"/>
      <c r="BU67" s="1214"/>
      <c r="BV67" s="1214"/>
      <c r="BW67" s="1214"/>
      <c r="BX67" s="1214"/>
      <c r="BY67" s="1214"/>
      <c r="BZ67" s="1214"/>
      <c r="CA67" s="1214"/>
      <c r="CB67" s="1214"/>
      <c r="CC67" s="1214"/>
      <c r="CD67" s="1214"/>
      <c r="CE67" s="1214"/>
      <c r="CF67" s="1214"/>
      <c r="CG67" s="1214"/>
      <c r="CH67" s="1214"/>
      <c r="CI67" s="1214"/>
      <c r="CJ67" s="1214"/>
      <c r="CK67" s="1214"/>
      <c r="CL67" s="1214"/>
      <c r="CM67" s="1214"/>
      <c r="CN67" s="1214"/>
      <c r="CO67" s="1214"/>
      <c r="CP67" s="1214"/>
      <c r="CQ67" s="1214"/>
      <c r="CR67" s="1214"/>
      <c r="CS67" s="1214"/>
      <c r="CT67" s="1214"/>
      <c r="CU67" s="1214"/>
      <c r="CV67" s="1214"/>
      <c r="CW67" s="1214"/>
      <c r="CX67" s="1214"/>
      <c r="CY67" s="1214"/>
      <c r="CZ67" s="1214"/>
      <c r="DA67" s="1214"/>
      <c r="DB67" s="1214"/>
      <c r="DC67" s="1215"/>
    </row>
    <row r="68" spans="2:107" ht="13.2" x14ac:dyDescent="0.2">
      <c r="B68" s="255"/>
      <c r="AN68" s="1213"/>
      <c r="AO68" s="1214"/>
      <c r="AP68" s="1214"/>
      <c r="AQ68" s="1214"/>
      <c r="AR68" s="1214"/>
      <c r="AS68" s="1214"/>
      <c r="AT68" s="1214"/>
      <c r="AU68" s="1214"/>
      <c r="AV68" s="1214"/>
      <c r="AW68" s="1214"/>
      <c r="AX68" s="1214"/>
      <c r="AY68" s="1214"/>
      <c r="AZ68" s="1214"/>
      <c r="BA68" s="1214"/>
      <c r="BB68" s="1214"/>
      <c r="BC68" s="1214"/>
      <c r="BD68" s="1214"/>
      <c r="BE68" s="1214"/>
      <c r="BF68" s="1214"/>
      <c r="BG68" s="1214"/>
      <c r="BH68" s="1214"/>
      <c r="BI68" s="1214"/>
      <c r="BJ68" s="1214"/>
      <c r="BK68" s="1214"/>
      <c r="BL68" s="1214"/>
      <c r="BM68" s="1214"/>
      <c r="BN68" s="1214"/>
      <c r="BO68" s="1214"/>
      <c r="BP68" s="1214"/>
      <c r="BQ68" s="1214"/>
      <c r="BR68" s="1214"/>
      <c r="BS68" s="1214"/>
      <c r="BT68" s="1214"/>
      <c r="BU68" s="1214"/>
      <c r="BV68" s="1214"/>
      <c r="BW68" s="1214"/>
      <c r="BX68" s="1214"/>
      <c r="BY68" s="1214"/>
      <c r="BZ68" s="1214"/>
      <c r="CA68" s="1214"/>
      <c r="CB68" s="1214"/>
      <c r="CC68" s="1214"/>
      <c r="CD68" s="1214"/>
      <c r="CE68" s="1214"/>
      <c r="CF68" s="1214"/>
      <c r="CG68" s="1214"/>
      <c r="CH68" s="1214"/>
      <c r="CI68" s="1214"/>
      <c r="CJ68" s="1214"/>
      <c r="CK68" s="1214"/>
      <c r="CL68" s="1214"/>
      <c r="CM68" s="1214"/>
      <c r="CN68" s="1214"/>
      <c r="CO68" s="1214"/>
      <c r="CP68" s="1214"/>
      <c r="CQ68" s="1214"/>
      <c r="CR68" s="1214"/>
      <c r="CS68" s="1214"/>
      <c r="CT68" s="1214"/>
      <c r="CU68" s="1214"/>
      <c r="CV68" s="1214"/>
      <c r="CW68" s="1214"/>
      <c r="CX68" s="1214"/>
      <c r="CY68" s="1214"/>
      <c r="CZ68" s="1214"/>
      <c r="DA68" s="1214"/>
      <c r="DB68" s="1214"/>
      <c r="DC68" s="1215"/>
    </row>
    <row r="69" spans="2:107" ht="13.2" x14ac:dyDescent="0.2">
      <c r="B69" s="255"/>
      <c r="AN69" s="1216"/>
      <c r="AO69" s="1217"/>
      <c r="AP69" s="1217"/>
      <c r="AQ69" s="1217"/>
      <c r="AR69" s="1217"/>
      <c r="AS69" s="1217"/>
      <c r="AT69" s="1217"/>
      <c r="AU69" s="1217"/>
      <c r="AV69" s="1217"/>
      <c r="AW69" s="1217"/>
      <c r="AX69" s="1217"/>
      <c r="AY69" s="1217"/>
      <c r="AZ69" s="1217"/>
      <c r="BA69" s="1217"/>
      <c r="BB69" s="1217"/>
      <c r="BC69" s="1217"/>
      <c r="BD69" s="1217"/>
      <c r="BE69" s="1217"/>
      <c r="BF69" s="1217"/>
      <c r="BG69" s="1217"/>
      <c r="BH69" s="1217"/>
      <c r="BI69" s="1217"/>
      <c r="BJ69" s="1217"/>
      <c r="BK69" s="1217"/>
      <c r="BL69" s="1217"/>
      <c r="BM69" s="1217"/>
      <c r="BN69" s="1217"/>
      <c r="BO69" s="1217"/>
      <c r="BP69" s="1217"/>
      <c r="BQ69" s="1217"/>
      <c r="BR69" s="1217"/>
      <c r="BS69" s="1217"/>
      <c r="BT69" s="1217"/>
      <c r="BU69" s="1217"/>
      <c r="BV69" s="1217"/>
      <c r="BW69" s="1217"/>
      <c r="BX69" s="1217"/>
      <c r="BY69" s="1217"/>
      <c r="BZ69" s="1217"/>
      <c r="CA69" s="1217"/>
      <c r="CB69" s="1217"/>
      <c r="CC69" s="1217"/>
      <c r="CD69" s="1217"/>
      <c r="CE69" s="1217"/>
      <c r="CF69" s="1217"/>
      <c r="CG69" s="1217"/>
      <c r="CH69" s="1217"/>
      <c r="CI69" s="1217"/>
      <c r="CJ69" s="1217"/>
      <c r="CK69" s="1217"/>
      <c r="CL69" s="1217"/>
      <c r="CM69" s="1217"/>
      <c r="CN69" s="1217"/>
      <c r="CO69" s="1217"/>
      <c r="CP69" s="1217"/>
      <c r="CQ69" s="1217"/>
      <c r="CR69" s="1217"/>
      <c r="CS69" s="1217"/>
      <c r="CT69" s="1217"/>
      <c r="CU69" s="1217"/>
      <c r="CV69" s="1217"/>
      <c r="CW69" s="1217"/>
      <c r="CX69" s="1217"/>
      <c r="CY69" s="1217"/>
      <c r="CZ69" s="1217"/>
      <c r="DA69" s="1217"/>
      <c r="DB69" s="1217"/>
      <c r="DC69" s="1218"/>
    </row>
    <row r="70" spans="2:107" ht="13.2" x14ac:dyDescent="0.2">
      <c r="B70" s="255"/>
      <c r="H70" s="1242"/>
      <c r="I70" s="1242"/>
      <c r="J70" s="1243"/>
      <c r="K70" s="1243"/>
      <c r="L70" s="1244"/>
      <c r="M70" s="1243"/>
      <c r="N70" s="1244"/>
      <c r="AN70" s="1219"/>
      <c r="AO70" s="1219"/>
      <c r="AP70" s="1219"/>
      <c r="AZ70" s="1219"/>
      <c r="BA70" s="1219"/>
      <c r="BB70" s="1219"/>
      <c r="BL70" s="1219"/>
      <c r="BM70" s="1219"/>
      <c r="BN70" s="1219"/>
      <c r="BX70" s="1219"/>
      <c r="BY70" s="1219"/>
      <c r="BZ70" s="1219"/>
      <c r="CJ70" s="1219"/>
      <c r="CK70" s="1219"/>
      <c r="CL70" s="1219"/>
      <c r="CV70" s="1219"/>
      <c r="CW70" s="1219"/>
      <c r="CX70" s="1219"/>
    </row>
    <row r="71" spans="2:107" ht="13.2" x14ac:dyDescent="0.2">
      <c r="B71" s="255"/>
      <c r="G71" s="1245"/>
      <c r="I71" s="1246"/>
      <c r="J71" s="1243"/>
      <c r="K71" s="1243"/>
      <c r="L71" s="1244"/>
      <c r="M71" s="1243"/>
      <c r="N71" s="1244"/>
      <c r="AM71" s="1245"/>
      <c r="AN71" s="251" t="s">
        <v>607</v>
      </c>
    </row>
    <row r="72" spans="2:107" ht="13.2" x14ac:dyDescent="0.2">
      <c r="B72" s="255"/>
      <c r="G72" s="1220"/>
      <c r="H72" s="1220"/>
      <c r="I72" s="1220"/>
      <c r="J72" s="1220"/>
      <c r="K72" s="1221"/>
      <c r="L72" s="1221"/>
      <c r="M72" s="1222"/>
      <c r="N72" s="1222"/>
      <c r="AN72" s="1223"/>
      <c r="AO72" s="1224"/>
      <c r="AP72" s="1224"/>
      <c r="AQ72" s="1224"/>
      <c r="AR72" s="1224"/>
      <c r="AS72" s="1224"/>
      <c r="AT72" s="1224"/>
      <c r="AU72" s="1224"/>
      <c r="AV72" s="1224"/>
      <c r="AW72" s="1224"/>
      <c r="AX72" s="1224"/>
      <c r="AY72" s="1224"/>
      <c r="AZ72" s="1224"/>
      <c r="BA72" s="1224"/>
      <c r="BB72" s="1224"/>
      <c r="BC72" s="1224"/>
      <c r="BD72" s="1224"/>
      <c r="BE72" s="1224"/>
      <c r="BF72" s="1224"/>
      <c r="BG72" s="1224"/>
      <c r="BH72" s="1224"/>
      <c r="BI72" s="1224"/>
      <c r="BJ72" s="1224"/>
      <c r="BK72" s="1224"/>
      <c r="BL72" s="1224"/>
      <c r="BM72" s="1224"/>
      <c r="BN72" s="1224"/>
      <c r="BO72" s="1225"/>
      <c r="BP72" s="1226" t="s">
        <v>566</v>
      </c>
      <c r="BQ72" s="1226"/>
      <c r="BR72" s="1226"/>
      <c r="BS72" s="1226"/>
      <c r="BT72" s="1226"/>
      <c r="BU72" s="1226"/>
      <c r="BV72" s="1226"/>
      <c r="BW72" s="1226"/>
      <c r="BX72" s="1226" t="s">
        <v>567</v>
      </c>
      <c r="BY72" s="1226"/>
      <c r="BZ72" s="1226"/>
      <c r="CA72" s="1226"/>
      <c r="CB72" s="1226"/>
      <c r="CC72" s="1226"/>
      <c r="CD72" s="1226"/>
      <c r="CE72" s="1226"/>
      <c r="CF72" s="1226" t="s">
        <v>568</v>
      </c>
      <c r="CG72" s="1226"/>
      <c r="CH72" s="1226"/>
      <c r="CI72" s="1226"/>
      <c r="CJ72" s="1226"/>
      <c r="CK72" s="1226"/>
      <c r="CL72" s="1226"/>
      <c r="CM72" s="1226"/>
      <c r="CN72" s="1226" t="s">
        <v>569</v>
      </c>
      <c r="CO72" s="1226"/>
      <c r="CP72" s="1226"/>
      <c r="CQ72" s="1226"/>
      <c r="CR72" s="1226"/>
      <c r="CS72" s="1226"/>
      <c r="CT72" s="1226"/>
      <c r="CU72" s="1226"/>
      <c r="CV72" s="1226" t="s">
        <v>570</v>
      </c>
      <c r="CW72" s="1226"/>
      <c r="CX72" s="1226"/>
      <c r="CY72" s="1226"/>
      <c r="CZ72" s="1226"/>
      <c r="DA72" s="1226"/>
      <c r="DB72" s="1226"/>
      <c r="DC72" s="1226"/>
    </row>
    <row r="73" spans="2:107" ht="13.2" x14ac:dyDescent="0.2">
      <c r="B73" s="255"/>
      <c r="G73" s="1227"/>
      <c r="H73" s="1227"/>
      <c r="I73" s="1227"/>
      <c r="J73" s="1227"/>
      <c r="K73" s="1247"/>
      <c r="L73" s="1247"/>
      <c r="M73" s="1247"/>
      <c r="N73" s="1247"/>
      <c r="AM73" s="1219"/>
      <c r="AN73" s="1230" t="s">
        <v>608</v>
      </c>
      <c r="AO73" s="1230"/>
      <c r="AP73" s="1230"/>
      <c r="AQ73" s="1230"/>
      <c r="AR73" s="1230"/>
      <c r="AS73" s="1230"/>
      <c r="AT73" s="1230"/>
      <c r="AU73" s="1230"/>
      <c r="AV73" s="1230"/>
      <c r="AW73" s="1230"/>
      <c r="AX73" s="1230"/>
      <c r="AY73" s="1230"/>
      <c r="AZ73" s="1230"/>
      <c r="BA73" s="1230"/>
      <c r="BB73" s="1230" t="s">
        <v>609</v>
      </c>
      <c r="BC73" s="1230"/>
      <c r="BD73" s="1230"/>
      <c r="BE73" s="1230"/>
      <c r="BF73" s="1230"/>
      <c r="BG73" s="1230"/>
      <c r="BH73" s="1230"/>
      <c r="BI73" s="1230"/>
      <c r="BJ73" s="1230"/>
      <c r="BK73" s="1230"/>
      <c r="BL73" s="1230"/>
      <c r="BM73" s="1230"/>
      <c r="BN73" s="1230"/>
      <c r="BO73" s="1230"/>
      <c r="BP73" s="1231">
        <v>5.4</v>
      </c>
      <c r="BQ73" s="1231"/>
      <c r="BR73" s="1231"/>
      <c r="BS73" s="1231"/>
      <c r="BT73" s="1231"/>
      <c r="BU73" s="1231"/>
      <c r="BV73" s="1231"/>
      <c r="BW73" s="1231"/>
      <c r="BX73" s="1231"/>
      <c r="BY73" s="1231"/>
      <c r="BZ73" s="1231"/>
      <c r="CA73" s="1231"/>
      <c r="CB73" s="1231"/>
      <c r="CC73" s="1231"/>
      <c r="CD73" s="1231"/>
      <c r="CE73" s="1231"/>
      <c r="CF73" s="1231"/>
      <c r="CG73" s="1231"/>
      <c r="CH73" s="1231"/>
      <c r="CI73" s="1231"/>
      <c r="CJ73" s="1231"/>
      <c r="CK73" s="1231"/>
      <c r="CL73" s="1231"/>
      <c r="CM73" s="1231"/>
      <c r="CN73" s="1231"/>
      <c r="CO73" s="1231"/>
      <c r="CP73" s="1231"/>
      <c r="CQ73" s="1231"/>
      <c r="CR73" s="1231"/>
      <c r="CS73" s="1231"/>
      <c r="CT73" s="1231"/>
      <c r="CU73" s="1231"/>
      <c r="CV73" s="1231"/>
      <c r="CW73" s="1231"/>
      <c r="CX73" s="1231"/>
      <c r="CY73" s="1231"/>
      <c r="CZ73" s="1231"/>
      <c r="DA73" s="1231"/>
      <c r="DB73" s="1231"/>
      <c r="DC73" s="1231"/>
    </row>
    <row r="74" spans="2:107" ht="13.2" x14ac:dyDescent="0.2">
      <c r="B74" s="255"/>
      <c r="G74" s="1227"/>
      <c r="H74" s="1227"/>
      <c r="I74" s="1227"/>
      <c r="J74" s="1227"/>
      <c r="K74" s="1247"/>
      <c r="L74" s="1247"/>
      <c r="M74" s="1247"/>
      <c r="N74" s="1247"/>
      <c r="AM74" s="1219"/>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31"/>
      <c r="BQ74" s="1231"/>
      <c r="BR74" s="1231"/>
      <c r="BS74" s="1231"/>
      <c r="BT74" s="1231"/>
      <c r="BU74" s="1231"/>
      <c r="BV74" s="1231"/>
      <c r="BW74" s="1231"/>
      <c r="BX74" s="1231"/>
      <c r="BY74" s="1231"/>
      <c r="BZ74" s="1231"/>
      <c r="CA74" s="1231"/>
      <c r="CB74" s="1231"/>
      <c r="CC74" s="1231"/>
      <c r="CD74" s="1231"/>
      <c r="CE74" s="1231"/>
      <c r="CF74" s="1231"/>
      <c r="CG74" s="1231"/>
      <c r="CH74" s="1231"/>
      <c r="CI74" s="1231"/>
      <c r="CJ74" s="1231"/>
      <c r="CK74" s="1231"/>
      <c r="CL74" s="1231"/>
      <c r="CM74" s="1231"/>
      <c r="CN74" s="1231"/>
      <c r="CO74" s="1231"/>
      <c r="CP74" s="1231"/>
      <c r="CQ74" s="1231"/>
      <c r="CR74" s="1231"/>
      <c r="CS74" s="1231"/>
      <c r="CT74" s="1231"/>
      <c r="CU74" s="1231"/>
      <c r="CV74" s="1231"/>
      <c r="CW74" s="1231"/>
      <c r="CX74" s="1231"/>
      <c r="CY74" s="1231"/>
      <c r="CZ74" s="1231"/>
      <c r="DA74" s="1231"/>
      <c r="DB74" s="1231"/>
      <c r="DC74" s="1231"/>
    </row>
    <row r="75" spans="2:107" ht="13.2" x14ac:dyDescent="0.2">
      <c r="B75" s="255"/>
      <c r="G75" s="1227"/>
      <c r="H75" s="1227"/>
      <c r="I75" s="1220"/>
      <c r="J75" s="1220"/>
      <c r="K75" s="1229"/>
      <c r="L75" s="1229"/>
      <c r="M75" s="1229"/>
      <c r="N75" s="1229"/>
      <c r="AM75" s="1219"/>
      <c r="AN75" s="1230"/>
      <c r="AO75" s="1230"/>
      <c r="AP75" s="1230"/>
      <c r="AQ75" s="1230"/>
      <c r="AR75" s="1230"/>
      <c r="AS75" s="1230"/>
      <c r="AT75" s="1230"/>
      <c r="AU75" s="1230"/>
      <c r="AV75" s="1230"/>
      <c r="AW75" s="1230"/>
      <c r="AX75" s="1230"/>
      <c r="AY75" s="1230"/>
      <c r="AZ75" s="1230"/>
      <c r="BA75" s="1230"/>
      <c r="BB75" s="1230" t="s">
        <v>614</v>
      </c>
      <c r="BC75" s="1230"/>
      <c r="BD75" s="1230"/>
      <c r="BE75" s="1230"/>
      <c r="BF75" s="1230"/>
      <c r="BG75" s="1230"/>
      <c r="BH75" s="1230"/>
      <c r="BI75" s="1230"/>
      <c r="BJ75" s="1230"/>
      <c r="BK75" s="1230"/>
      <c r="BL75" s="1230"/>
      <c r="BM75" s="1230"/>
      <c r="BN75" s="1230"/>
      <c r="BO75" s="1230"/>
      <c r="BP75" s="1231">
        <v>5.4</v>
      </c>
      <c r="BQ75" s="1231"/>
      <c r="BR75" s="1231"/>
      <c r="BS75" s="1231"/>
      <c r="BT75" s="1231"/>
      <c r="BU75" s="1231"/>
      <c r="BV75" s="1231"/>
      <c r="BW75" s="1231"/>
      <c r="BX75" s="1231">
        <v>4.8</v>
      </c>
      <c r="BY75" s="1231"/>
      <c r="BZ75" s="1231"/>
      <c r="CA75" s="1231"/>
      <c r="CB75" s="1231"/>
      <c r="CC75" s="1231"/>
      <c r="CD75" s="1231"/>
      <c r="CE75" s="1231"/>
      <c r="CF75" s="1231">
        <v>4</v>
      </c>
      <c r="CG75" s="1231"/>
      <c r="CH75" s="1231"/>
      <c r="CI75" s="1231"/>
      <c r="CJ75" s="1231"/>
      <c r="CK75" s="1231"/>
      <c r="CL75" s="1231"/>
      <c r="CM75" s="1231"/>
      <c r="CN75" s="1231">
        <v>2.9</v>
      </c>
      <c r="CO75" s="1231"/>
      <c r="CP75" s="1231"/>
      <c r="CQ75" s="1231"/>
      <c r="CR75" s="1231"/>
      <c r="CS75" s="1231"/>
      <c r="CT75" s="1231"/>
      <c r="CU75" s="1231"/>
      <c r="CV75" s="1231">
        <v>2.6</v>
      </c>
      <c r="CW75" s="1231"/>
      <c r="CX75" s="1231"/>
      <c r="CY75" s="1231"/>
      <c r="CZ75" s="1231"/>
      <c r="DA75" s="1231"/>
      <c r="DB75" s="1231"/>
      <c r="DC75" s="1231"/>
    </row>
    <row r="76" spans="2:107" ht="13.2" x14ac:dyDescent="0.2">
      <c r="B76" s="255"/>
      <c r="G76" s="1227"/>
      <c r="H76" s="1227"/>
      <c r="I76" s="1220"/>
      <c r="J76" s="1220"/>
      <c r="K76" s="1229"/>
      <c r="L76" s="1229"/>
      <c r="M76" s="1229"/>
      <c r="N76" s="1229"/>
      <c r="AM76" s="1219"/>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31"/>
      <c r="BQ76" s="1231"/>
      <c r="BR76" s="1231"/>
      <c r="BS76" s="1231"/>
      <c r="BT76" s="1231"/>
      <c r="BU76" s="1231"/>
      <c r="BV76" s="1231"/>
      <c r="BW76" s="1231"/>
      <c r="BX76" s="1231"/>
      <c r="BY76" s="1231"/>
      <c r="BZ76" s="1231"/>
      <c r="CA76" s="1231"/>
      <c r="CB76" s="1231"/>
      <c r="CC76" s="1231"/>
      <c r="CD76" s="1231"/>
      <c r="CE76" s="1231"/>
      <c r="CF76" s="1231"/>
      <c r="CG76" s="1231"/>
      <c r="CH76" s="1231"/>
      <c r="CI76" s="1231"/>
      <c r="CJ76" s="1231"/>
      <c r="CK76" s="1231"/>
      <c r="CL76" s="1231"/>
      <c r="CM76" s="1231"/>
      <c r="CN76" s="1231"/>
      <c r="CO76" s="1231"/>
      <c r="CP76" s="1231"/>
      <c r="CQ76" s="1231"/>
      <c r="CR76" s="1231"/>
      <c r="CS76" s="1231"/>
      <c r="CT76" s="1231"/>
      <c r="CU76" s="1231"/>
      <c r="CV76" s="1231"/>
      <c r="CW76" s="1231"/>
      <c r="CX76" s="1231"/>
      <c r="CY76" s="1231"/>
      <c r="CZ76" s="1231"/>
      <c r="DA76" s="1231"/>
      <c r="DB76" s="1231"/>
      <c r="DC76" s="1231"/>
    </row>
    <row r="77" spans="2:107" ht="13.2" x14ac:dyDescent="0.2">
      <c r="B77" s="255"/>
      <c r="G77" s="1220"/>
      <c r="H77" s="1220"/>
      <c r="I77" s="1220"/>
      <c r="J77" s="1220"/>
      <c r="K77" s="1247"/>
      <c r="L77" s="1247"/>
      <c r="M77" s="1247"/>
      <c r="N77" s="1247"/>
      <c r="AN77" s="1226" t="s">
        <v>611</v>
      </c>
      <c r="AO77" s="1226"/>
      <c r="AP77" s="1226"/>
      <c r="AQ77" s="1226"/>
      <c r="AR77" s="1226"/>
      <c r="AS77" s="1226"/>
      <c r="AT77" s="1226"/>
      <c r="AU77" s="1226"/>
      <c r="AV77" s="1226"/>
      <c r="AW77" s="1226"/>
      <c r="AX77" s="1226"/>
      <c r="AY77" s="1226"/>
      <c r="AZ77" s="1226"/>
      <c r="BA77" s="1226"/>
      <c r="BB77" s="1230" t="s">
        <v>609</v>
      </c>
      <c r="BC77" s="1230"/>
      <c r="BD77" s="1230"/>
      <c r="BE77" s="1230"/>
      <c r="BF77" s="1230"/>
      <c r="BG77" s="1230"/>
      <c r="BH77" s="1230"/>
      <c r="BI77" s="1230"/>
      <c r="BJ77" s="1230"/>
      <c r="BK77" s="1230"/>
      <c r="BL77" s="1230"/>
      <c r="BM77" s="1230"/>
      <c r="BN77" s="1230"/>
      <c r="BO77" s="1230"/>
      <c r="BP77" s="1231">
        <v>15.3</v>
      </c>
      <c r="BQ77" s="1231"/>
      <c r="BR77" s="1231"/>
      <c r="BS77" s="1231"/>
      <c r="BT77" s="1231"/>
      <c r="BU77" s="1231"/>
      <c r="BV77" s="1231"/>
      <c r="BW77" s="1231"/>
      <c r="BX77" s="1231">
        <v>14.9</v>
      </c>
      <c r="BY77" s="1231"/>
      <c r="BZ77" s="1231"/>
      <c r="CA77" s="1231"/>
      <c r="CB77" s="1231"/>
      <c r="CC77" s="1231"/>
      <c r="CD77" s="1231"/>
      <c r="CE77" s="1231"/>
      <c r="CF77" s="1231">
        <v>14.5</v>
      </c>
      <c r="CG77" s="1231"/>
      <c r="CH77" s="1231"/>
      <c r="CI77" s="1231"/>
      <c r="CJ77" s="1231"/>
      <c r="CK77" s="1231"/>
      <c r="CL77" s="1231"/>
      <c r="CM77" s="1231"/>
      <c r="CN77" s="1231">
        <v>13.3</v>
      </c>
      <c r="CO77" s="1231"/>
      <c r="CP77" s="1231"/>
      <c r="CQ77" s="1231"/>
      <c r="CR77" s="1231"/>
      <c r="CS77" s="1231"/>
      <c r="CT77" s="1231"/>
      <c r="CU77" s="1231"/>
      <c r="CV77" s="1231">
        <v>5.4</v>
      </c>
      <c r="CW77" s="1231"/>
      <c r="CX77" s="1231"/>
      <c r="CY77" s="1231"/>
      <c r="CZ77" s="1231"/>
      <c r="DA77" s="1231"/>
      <c r="DB77" s="1231"/>
      <c r="DC77" s="1231"/>
    </row>
    <row r="78" spans="2:107" ht="13.2" x14ac:dyDescent="0.2">
      <c r="B78" s="255"/>
      <c r="G78" s="1220"/>
      <c r="H78" s="1220"/>
      <c r="I78" s="1220"/>
      <c r="J78" s="1220"/>
      <c r="K78" s="1247"/>
      <c r="L78" s="1247"/>
      <c r="M78" s="1247"/>
      <c r="N78" s="1247"/>
      <c r="AN78" s="1226"/>
      <c r="AO78" s="1226"/>
      <c r="AP78" s="1226"/>
      <c r="AQ78" s="1226"/>
      <c r="AR78" s="1226"/>
      <c r="AS78" s="1226"/>
      <c r="AT78" s="1226"/>
      <c r="AU78" s="1226"/>
      <c r="AV78" s="1226"/>
      <c r="AW78" s="1226"/>
      <c r="AX78" s="1226"/>
      <c r="AY78" s="1226"/>
      <c r="AZ78" s="1226"/>
      <c r="BA78" s="1226"/>
      <c r="BB78" s="1230"/>
      <c r="BC78" s="1230"/>
      <c r="BD78" s="1230"/>
      <c r="BE78" s="1230"/>
      <c r="BF78" s="1230"/>
      <c r="BG78" s="1230"/>
      <c r="BH78" s="1230"/>
      <c r="BI78" s="1230"/>
      <c r="BJ78" s="1230"/>
      <c r="BK78" s="1230"/>
      <c r="BL78" s="1230"/>
      <c r="BM78" s="1230"/>
      <c r="BN78" s="1230"/>
      <c r="BO78" s="1230"/>
      <c r="BP78" s="1231"/>
      <c r="BQ78" s="1231"/>
      <c r="BR78" s="1231"/>
      <c r="BS78" s="1231"/>
      <c r="BT78" s="1231"/>
      <c r="BU78" s="1231"/>
      <c r="BV78" s="1231"/>
      <c r="BW78" s="1231"/>
      <c r="BX78" s="1231"/>
      <c r="BY78" s="1231"/>
      <c r="BZ78" s="1231"/>
      <c r="CA78" s="1231"/>
      <c r="CB78" s="1231"/>
      <c r="CC78" s="1231"/>
      <c r="CD78" s="1231"/>
      <c r="CE78" s="1231"/>
      <c r="CF78" s="1231"/>
      <c r="CG78" s="1231"/>
      <c r="CH78" s="1231"/>
      <c r="CI78" s="1231"/>
      <c r="CJ78" s="1231"/>
      <c r="CK78" s="1231"/>
      <c r="CL78" s="1231"/>
      <c r="CM78" s="1231"/>
      <c r="CN78" s="1231"/>
      <c r="CO78" s="1231"/>
      <c r="CP78" s="1231"/>
      <c r="CQ78" s="1231"/>
      <c r="CR78" s="1231"/>
      <c r="CS78" s="1231"/>
      <c r="CT78" s="1231"/>
      <c r="CU78" s="1231"/>
      <c r="CV78" s="1231"/>
      <c r="CW78" s="1231"/>
      <c r="CX78" s="1231"/>
      <c r="CY78" s="1231"/>
      <c r="CZ78" s="1231"/>
      <c r="DA78" s="1231"/>
      <c r="DB78" s="1231"/>
      <c r="DC78" s="1231"/>
    </row>
    <row r="79" spans="2:107" ht="13.2" x14ac:dyDescent="0.2">
      <c r="B79" s="255"/>
      <c r="G79" s="1220"/>
      <c r="H79" s="1220"/>
      <c r="I79" s="1233"/>
      <c r="J79" s="1233"/>
      <c r="K79" s="1248"/>
      <c r="L79" s="1248"/>
      <c r="M79" s="1248"/>
      <c r="N79" s="1248"/>
      <c r="AN79" s="1226"/>
      <c r="AO79" s="1226"/>
      <c r="AP79" s="1226"/>
      <c r="AQ79" s="1226"/>
      <c r="AR79" s="1226"/>
      <c r="AS79" s="1226"/>
      <c r="AT79" s="1226"/>
      <c r="AU79" s="1226"/>
      <c r="AV79" s="1226"/>
      <c r="AW79" s="1226"/>
      <c r="AX79" s="1226"/>
      <c r="AY79" s="1226"/>
      <c r="AZ79" s="1226"/>
      <c r="BA79" s="1226"/>
      <c r="BB79" s="1230" t="s">
        <v>614</v>
      </c>
      <c r="BC79" s="1230"/>
      <c r="BD79" s="1230"/>
      <c r="BE79" s="1230"/>
      <c r="BF79" s="1230"/>
      <c r="BG79" s="1230"/>
      <c r="BH79" s="1230"/>
      <c r="BI79" s="1230"/>
      <c r="BJ79" s="1230"/>
      <c r="BK79" s="1230"/>
      <c r="BL79" s="1230"/>
      <c r="BM79" s="1230"/>
      <c r="BN79" s="1230"/>
      <c r="BO79" s="1230"/>
      <c r="BP79" s="1231">
        <v>8.5</v>
      </c>
      <c r="BQ79" s="1231"/>
      <c r="BR79" s="1231"/>
      <c r="BS79" s="1231"/>
      <c r="BT79" s="1231"/>
      <c r="BU79" s="1231"/>
      <c r="BV79" s="1231"/>
      <c r="BW79" s="1231"/>
      <c r="BX79" s="1231">
        <v>8.5</v>
      </c>
      <c r="BY79" s="1231"/>
      <c r="BZ79" s="1231"/>
      <c r="CA79" s="1231"/>
      <c r="CB79" s="1231"/>
      <c r="CC79" s="1231"/>
      <c r="CD79" s="1231"/>
      <c r="CE79" s="1231"/>
      <c r="CF79" s="1231">
        <v>8.4</v>
      </c>
      <c r="CG79" s="1231"/>
      <c r="CH79" s="1231"/>
      <c r="CI79" s="1231"/>
      <c r="CJ79" s="1231"/>
      <c r="CK79" s="1231"/>
      <c r="CL79" s="1231"/>
      <c r="CM79" s="1231"/>
      <c r="CN79" s="1231">
        <v>8.4</v>
      </c>
      <c r="CO79" s="1231"/>
      <c r="CP79" s="1231"/>
      <c r="CQ79" s="1231"/>
      <c r="CR79" s="1231"/>
      <c r="CS79" s="1231"/>
      <c r="CT79" s="1231"/>
      <c r="CU79" s="1231"/>
      <c r="CV79" s="1231">
        <v>8.4</v>
      </c>
      <c r="CW79" s="1231"/>
      <c r="CX79" s="1231"/>
      <c r="CY79" s="1231"/>
      <c r="CZ79" s="1231"/>
      <c r="DA79" s="1231"/>
      <c r="DB79" s="1231"/>
      <c r="DC79" s="1231"/>
    </row>
    <row r="80" spans="2:107" ht="13.2" x14ac:dyDescent="0.2">
      <c r="B80" s="255"/>
      <c r="G80" s="1220"/>
      <c r="H80" s="1220"/>
      <c r="I80" s="1233"/>
      <c r="J80" s="1233"/>
      <c r="K80" s="1248"/>
      <c r="L80" s="1248"/>
      <c r="M80" s="1248"/>
      <c r="N80" s="1248"/>
      <c r="AN80" s="1226"/>
      <c r="AO80" s="1226"/>
      <c r="AP80" s="1226"/>
      <c r="AQ80" s="1226"/>
      <c r="AR80" s="1226"/>
      <c r="AS80" s="1226"/>
      <c r="AT80" s="1226"/>
      <c r="AU80" s="1226"/>
      <c r="AV80" s="1226"/>
      <c r="AW80" s="1226"/>
      <c r="AX80" s="1226"/>
      <c r="AY80" s="1226"/>
      <c r="AZ80" s="1226"/>
      <c r="BA80" s="1226"/>
      <c r="BB80" s="1230"/>
      <c r="BC80" s="1230"/>
      <c r="BD80" s="1230"/>
      <c r="BE80" s="1230"/>
      <c r="BF80" s="1230"/>
      <c r="BG80" s="1230"/>
      <c r="BH80" s="1230"/>
      <c r="BI80" s="1230"/>
      <c r="BJ80" s="1230"/>
      <c r="BK80" s="1230"/>
      <c r="BL80" s="1230"/>
      <c r="BM80" s="1230"/>
      <c r="BN80" s="1230"/>
      <c r="BO80" s="1230"/>
      <c r="BP80" s="1231"/>
      <c r="BQ80" s="1231"/>
      <c r="BR80" s="1231"/>
      <c r="BS80" s="1231"/>
      <c r="BT80" s="1231"/>
      <c r="BU80" s="1231"/>
      <c r="BV80" s="1231"/>
      <c r="BW80" s="1231"/>
      <c r="BX80" s="1231"/>
      <c r="BY80" s="1231"/>
      <c r="BZ80" s="1231"/>
      <c r="CA80" s="1231"/>
      <c r="CB80" s="1231"/>
      <c r="CC80" s="1231"/>
      <c r="CD80" s="1231"/>
      <c r="CE80" s="1231"/>
      <c r="CF80" s="1231"/>
      <c r="CG80" s="1231"/>
      <c r="CH80" s="1231"/>
      <c r="CI80" s="1231"/>
      <c r="CJ80" s="1231"/>
      <c r="CK80" s="1231"/>
      <c r="CL80" s="1231"/>
      <c r="CM80" s="1231"/>
      <c r="CN80" s="1231"/>
      <c r="CO80" s="1231"/>
      <c r="CP80" s="1231"/>
      <c r="CQ80" s="1231"/>
      <c r="CR80" s="1231"/>
      <c r="CS80" s="1231"/>
      <c r="CT80" s="1231"/>
      <c r="CU80" s="1231"/>
      <c r="CV80" s="1231"/>
      <c r="CW80" s="1231"/>
      <c r="CX80" s="1231"/>
      <c r="CY80" s="1231"/>
      <c r="CZ80" s="1231"/>
      <c r="DA80" s="1231"/>
      <c r="DB80" s="1231"/>
      <c r="DC80" s="1231"/>
    </row>
    <row r="81" spans="2:109" ht="13.2" x14ac:dyDescent="0.2">
      <c r="B81" s="255"/>
    </row>
    <row r="82" spans="2:109" ht="16.2" x14ac:dyDescent="0.2">
      <c r="B82" s="255"/>
      <c r="K82" s="1249"/>
      <c r="L82" s="1249"/>
      <c r="M82" s="1249"/>
      <c r="N82" s="1249"/>
      <c r="AQ82" s="1249"/>
      <c r="AR82" s="1249"/>
      <c r="AS82" s="1249"/>
      <c r="AT82" s="1249"/>
      <c r="BC82" s="1249"/>
      <c r="BD82" s="1249"/>
      <c r="BE82" s="1249"/>
      <c r="BF82" s="1249"/>
      <c r="BO82" s="1249"/>
      <c r="BP82" s="1249"/>
      <c r="BQ82" s="1249"/>
      <c r="BR82" s="1249"/>
      <c r="CA82" s="1249"/>
      <c r="CB82" s="1249"/>
      <c r="CC82" s="1249"/>
      <c r="CD82" s="1249"/>
      <c r="CM82" s="1249"/>
      <c r="CN82" s="1249"/>
      <c r="CO82" s="1249"/>
      <c r="CP82" s="1249"/>
      <c r="CY82" s="1249"/>
      <c r="CZ82" s="1249"/>
      <c r="DA82" s="1249"/>
      <c r="DB82" s="1249"/>
      <c r="DC82" s="1249"/>
    </row>
    <row r="83" spans="2:109" ht="13.2" x14ac:dyDescent="0.2">
      <c r="B83" s="336"/>
      <c r="C83" s="307"/>
      <c r="D83" s="307"/>
      <c r="E83" s="307"/>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c r="AJ83" s="307"/>
      <c r="AK83" s="307"/>
      <c r="AL83" s="307"/>
      <c r="AM83" s="307"/>
      <c r="AN83" s="307"/>
      <c r="AO83" s="307"/>
      <c r="AP83" s="307"/>
      <c r="AQ83" s="307"/>
      <c r="AR83" s="307"/>
      <c r="AS83" s="307"/>
      <c r="AT83" s="307"/>
      <c r="AU83" s="307"/>
      <c r="AV83" s="307"/>
      <c r="AW83" s="307"/>
      <c r="AX83" s="307"/>
      <c r="AY83" s="307"/>
      <c r="AZ83" s="307"/>
      <c r="BA83" s="307"/>
      <c r="BB83" s="307"/>
      <c r="BC83" s="307"/>
      <c r="BD83" s="307"/>
      <c r="BE83" s="307"/>
      <c r="BF83" s="307"/>
      <c r="BG83" s="307"/>
      <c r="BH83" s="307"/>
      <c r="BI83" s="307"/>
      <c r="BJ83" s="307"/>
      <c r="BK83" s="307"/>
      <c r="BL83" s="307"/>
      <c r="BM83" s="307"/>
      <c r="BN83" s="307"/>
      <c r="BO83" s="307"/>
      <c r="BP83" s="307"/>
      <c r="BQ83" s="307"/>
      <c r="BR83" s="307"/>
      <c r="BS83" s="307"/>
      <c r="BT83" s="307"/>
      <c r="BU83" s="307"/>
      <c r="BV83" s="307"/>
      <c r="BW83" s="307"/>
      <c r="BX83" s="307"/>
      <c r="BY83" s="307"/>
      <c r="BZ83" s="307"/>
      <c r="CA83" s="307"/>
      <c r="CB83" s="307"/>
      <c r="CC83" s="307"/>
      <c r="CD83" s="307"/>
      <c r="CE83" s="307"/>
      <c r="CF83" s="307"/>
      <c r="CG83" s="307"/>
      <c r="CH83" s="307"/>
      <c r="CI83" s="307"/>
      <c r="CJ83" s="307"/>
      <c r="CK83" s="307"/>
      <c r="CL83" s="307"/>
      <c r="CM83" s="307"/>
      <c r="CN83" s="307"/>
      <c r="CO83" s="307"/>
      <c r="CP83" s="307"/>
      <c r="CQ83" s="307"/>
      <c r="CR83" s="307"/>
      <c r="CS83" s="307"/>
      <c r="CT83" s="307"/>
      <c r="CU83" s="307"/>
      <c r="CV83" s="307"/>
      <c r="CW83" s="307"/>
      <c r="CX83" s="307"/>
      <c r="CY83" s="307"/>
      <c r="CZ83" s="307"/>
      <c r="DA83" s="307"/>
      <c r="DB83" s="307"/>
      <c r="DC83" s="307"/>
      <c r="DD83" s="337"/>
    </row>
    <row r="84" spans="2:109" ht="13.2" x14ac:dyDescent="0.2">
      <c r="DD84" s="251"/>
      <c r="DE84" s="251"/>
    </row>
    <row r="85" spans="2:109" ht="13.2" x14ac:dyDescent="0.2">
      <c r="DD85" s="251"/>
      <c r="DE85" s="251"/>
    </row>
  </sheetData>
  <sheetProtection algorithmName="SHA-512" hashValue="xWY+5RGgs1cK8jOYR1Wn/ZL2O0BIKcGd0tPei3yXNhH6qNqPLpfEbDqnZuNiQ8CLOb07qRImy+cR312e6zTgFA==" saltValue="WDdVHdm25A+dxCd0xRaaG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C2F3A-D9AE-40A4-AD7E-95ACD5F11B06}">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0" customWidth="1"/>
    <col min="35" max="122" width="2.44140625" style="249" customWidth="1"/>
    <col min="123" max="16384" width="2.44140625" style="249" hidden="1"/>
  </cols>
  <sheetData>
    <row r="1" spans="1:34" ht="13.5" customHeight="1" x14ac:dyDescent="0.2">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row>
    <row r="2" spans="1:34" ht="13.2" x14ac:dyDescent="0.2">
      <c r="S2" s="249"/>
      <c r="AH2" s="249"/>
    </row>
    <row r="3" spans="1:34" ht="13.2" x14ac:dyDescent="0.2">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row>
    <row r="4" spans="1:34" ht="13.2" x14ac:dyDescent="0.2"/>
    <row r="5" spans="1:34" ht="13.2" x14ac:dyDescent="0.2"/>
    <row r="6" spans="1:34" ht="13.2" x14ac:dyDescent="0.2"/>
    <row r="7" spans="1:34" ht="13.2" x14ac:dyDescent="0.2"/>
    <row r="8" spans="1:34" ht="13.2" x14ac:dyDescent="0.2"/>
    <row r="9" spans="1:34" ht="13.2" x14ac:dyDescent="0.2">
      <c r="AH9" s="24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9"/>
    </row>
    <row r="18" spans="12:34" ht="13.2" x14ac:dyDescent="0.2"/>
    <row r="19" spans="12:34" ht="13.2" x14ac:dyDescent="0.2"/>
    <row r="20" spans="12:34" ht="13.2" x14ac:dyDescent="0.2">
      <c r="AH20" s="249"/>
    </row>
    <row r="21" spans="12:34" ht="13.2" x14ac:dyDescent="0.2">
      <c r="AH21" s="249"/>
    </row>
    <row r="22" spans="12:34" ht="13.2" x14ac:dyDescent="0.2"/>
    <row r="23" spans="12:34" ht="13.2" x14ac:dyDescent="0.2"/>
    <row r="24" spans="12:34" ht="13.2" x14ac:dyDescent="0.2">
      <c r="Q24" s="249"/>
    </row>
    <row r="25" spans="12:34" ht="13.2" x14ac:dyDescent="0.2"/>
    <row r="26" spans="12:34" ht="13.2" x14ac:dyDescent="0.2"/>
    <row r="27" spans="12:34" ht="13.2" x14ac:dyDescent="0.2"/>
    <row r="28" spans="12:34" ht="13.2" x14ac:dyDescent="0.2">
      <c r="O28" s="249"/>
      <c r="T28" s="249"/>
      <c r="AH28" s="249"/>
    </row>
    <row r="29" spans="12:34" ht="13.2" x14ac:dyDescent="0.2"/>
    <row r="30" spans="12:34" ht="13.2" x14ac:dyDescent="0.2"/>
    <row r="31" spans="12:34" ht="13.2" x14ac:dyDescent="0.2">
      <c r="Q31" s="249"/>
    </row>
    <row r="32" spans="12:34" ht="13.2" x14ac:dyDescent="0.2">
      <c r="L32" s="249"/>
    </row>
    <row r="33" spans="2:34" ht="13.2" x14ac:dyDescent="0.2">
      <c r="C33" s="249"/>
      <c r="E33" s="249"/>
      <c r="G33" s="249"/>
      <c r="I33" s="249"/>
      <c r="X33" s="249"/>
    </row>
    <row r="34" spans="2:34" ht="13.2" x14ac:dyDescent="0.2">
      <c r="B34" s="249"/>
      <c r="P34" s="249"/>
      <c r="R34" s="249"/>
      <c r="T34" s="249"/>
    </row>
    <row r="35" spans="2:34" ht="13.2" x14ac:dyDescent="0.2">
      <c r="D35" s="249"/>
      <c r="W35" s="249"/>
      <c r="AC35" s="249"/>
      <c r="AD35" s="249"/>
      <c r="AE35" s="249"/>
      <c r="AF35" s="249"/>
      <c r="AG35" s="249"/>
      <c r="AH35" s="249"/>
    </row>
    <row r="36" spans="2:34" ht="13.2" x14ac:dyDescent="0.2">
      <c r="H36" s="249"/>
      <c r="J36" s="249"/>
      <c r="K36" s="249"/>
      <c r="M36" s="249"/>
      <c r="Y36" s="249"/>
      <c r="Z36" s="249"/>
      <c r="AA36" s="249"/>
      <c r="AB36" s="249"/>
      <c r="AC36" s="249"/>
      <c r="AD36" s="249"/>
      <c r="AE36" s="249"/>
      <c r="AF36" s="249"/>
      <c r="AG36" s="249"/>
      <c r="AH36" s="249"/>
    </row>
    <row r="37" spans="2:34" ht="13.2" x14ac:dyDescent="0.2">
      <c r="AH37" s="249"/>
    </row>
    <row r="38" spans="2:34" ht="13.2" x14ac:dyDescent="0.2">
      <c r="AG38" s="249"/>
      <c r="AH38" s="249"/>
    </row>
    <row r="39" spans="2:34" ht="13.2" x14ac:dyDescent="0.2"/>
    <row r="40" spans="2:34" ht="13.2" x14ac:dyDescent="0.2">
      <c r="X40" s="249"/>
    </row>
    <row r="41" spans="2:34" ht="13.2" x14ac:dyDescent="0.2">
      <c r="R41" s="249"/>
    </row>
    <row r="42" spans="2:34" ht="13.2" x14ac:dyDescent="0.2">
      <c r="W42" s="249"/>
    </row>
    <row r="43" spans="2:34" ht="13.2" x14ac:dyDescent="0.2">
      <c r="Y43" s="249"/>
      <c r="Z43" s="249"/>
      <c r="AA43" s="249"/>
      <c r="AB43" s="249"/>
      <c r="AC43" s="249"/>
      <c r="AD43" s="249"/>
      <c r="AE43" s="249"/>
      <c r="AF43" s="249"/>
      <c r="AG43" s="249"/>
      <c r="AH43" s="249"/>
    </row>
    <row r="44" spans="2:34" ht="13.2" x14ac:dyDescent="0.2">
      <c r="AH44" s="249"/>
    </row>
    <row r="45" spans="2:34" ht="13.2" x14ac:dyDescent="0.2">
      <c r="X45" s="249"/>
    </row>
    <row r="46" spans="2:34" ht="13.2" x14ac:dyDescent="0.2"/>
    <row r="47" spans="2:34" ht="13.2" x14ac:dyDescent="0.2"/>
    <row r="48" spans="2:34" ht="13.2" x14ac:dyDescent="0.2">
      <c r="W48" s="249"/>
      <c r="Y48" s="249"/>
      <c r="Z48" s="249"/>
      <c r="AA48" s="249"/>
      <c r="AB48" s="249"/>
      <c r="AC48" s="249"/>
      <c r="AD48" s="249"/>
      <c r="AE48" s="249"/>
      <c r="AF48" s="249"/>
      <c r="AG48" s="249"/>
      <c r="AH48" s="249"/>
    </row>
    <row r="49" spans="28:34" ht="13.2" x14ac:dyDescent="0.2"/>
    <row r="50" spans="28:34" ht="13.2" x14ac:dyDescent="0.2">
      <c r="AE50" s="249"/>
      <c r="AF50" s="249"/>
      <c r="AG50" s="249"/>
      <c r="AH50" s="249"/>
    </row>
    <row r="51" spans="28:34" ht="13.2" x14ac:dyDescent="0.2">
      <c r="AC51" s="249"/>
      <c r="AD51" s="249"/>
      <c r="AE51" s="249"/>
      <c r="AF51" s="249"/>
      <c r="AG51" s="249"/>
      <c r="AH51" s="249"/>
    </row>
    <row r="52" spans="28:34" ht="13.2" x14ac:dyDescent="0.2"/>
    <row r="53" spans="28:34" ht="13.2" x14ac:dyDescent="0.2">
      <c r="AF53" s="249"/>
      <c r="AG53" s="249"/>
      <c r="AH53" s="249"/>
    </row>
    <row r="54" spans="28:34" ht="13.2" x14ac:dyDescent="0.2">
      <c r="AH54" s="249"/>
    </row>
    <row r="55" spans="28:34" ht="13.2" x14ac:dyDescent="0.2"/>
    <row r="56" spans="28:34" ht="13.2" x14ac:dyDescent="0.2">
      <c r="AB56" s="249"/>
      <c r="AC56" s="249"/>
      <c r="AD56" s="249"/>
      <c r="AE56" s="249"/>
      <c r="AF56" s="249"/>
      <c r="AG56" s="249"/>
      <c r="AH56" s="249"/>
    </row>
    <row r="57" spans="28:34" ht="13.2" x14ac:dyDescent="0.2">
      <c r="AH57" s="249"/>
    </row>
    <row r="58" spans="28:34" ht="13.2" x14ac:dyDescent="0.2">
      <c r="AH58" s="249"/>
    </row>
    <row r="59" spans="28:34" ht="13.2" x14ac:dyDescent="0.2"/>
    <row r="60" spans="28:34" ht="13.2" x14ac:dyDescent="0.2"/>
    <row r="61" spans="28:34" ht="13.2" x14ac:dyDescent="0.2"/>
    <row r="62" spans="28:34" ht="13.2" x14ac:dyDescent="0.2"/>
    <row r="63" spans="28:34" ht="13.2" x14ac:dyDescent="0.2">
      <c r="AH63" s="249"/>
    </row>
    <row r="64" spans="28:34" ht="13.2" x14ac:dyDescent="0.2">
      <c r="AG64" s="249"/>
      <c r="AH64" s="249"/>
    </row>
    <row r="65" spans="28:34" ht="13.2" x14ac:dyDescent="0.2"/>
    <row r="66" spans="28:34" ht="13.2" x14ac:dyDescent="0.2"/>
    <row r="67" spans="28:34" ht="13.2" x14ac:dyDescent="0.2"/>
    <row r="68" spans="28:34" ht="13.2" x14ac:dyDescent="0.2">
      <c r="AB68" s="249"/>
      <c r="AC68" s="249"/>
      <c r="AD68" s="249"/>
      <c r="AE68" s="249"/>
      <c r="AF68" s="249"/>
      <c r="AG68" s="249"/>
      <c r="AH68" s="249"/>
    </row>
    <row r="69" spans="28:34" ht="13.2" x14ac:dyDescent="0.2">
      <c r="AF69" s="249"/>
      <c r="AG69" s="249"/>
      <c r="AH69" s="249"/>
    </row>
    <row r="70" spans="28:34" ht="13.2" x14ac:dyDescent="0.2"/>
    <row r="71" spans="28:34" ht="13.2" x14ac:dyDescent="0.2"/>
    <row r="72" spans="28:34" ht="13.2" x14ac:dyDescent="0.2"/>
    <row r="73" spans="28:34" ht="13.2" x14ac:dyDescent="0.2"/>
    <row r="74" spans="28:34" ht="13.2" x14ac:dyDescent="0.2"/>
    <row r="75" spans="28:34" ht="13.2" x14ac:dyDescent="0.2">
      <c r="AH75" s="249"/>
    </row>
    <row r="76" spans="28:34" ht="13.2" x14ac:dyDescent="0.2">
      <c r="AF76" s="249"/>
      <c r="AG76" s="249"/>
      <c r="AH76" s="249"/>
    </row>
    <row r="77" spans="28:34" ht="13.2" x14ac:dyDescent="0.2">
      <c r="AG77" s="249"/>
      <c r="AH77" s="249"/>
    </row>
    <row r="78" spans="28:34" ht="13.2" x14ac:dyDescent="0.2"/>
    <row r="79" spans="28:34" ht="13.2" x14ac:dyDescent="0.2"/>
    <row r="80" spans="28:34" ht="13.2" x14ac:dyDescent="0.2"/>
    <row r="81" spans="25:34" ht="13.2" x14ac:dyDescent="0.2"/>
    <row r="82" spans="25:34" ht="13.2" x14ac:dyDescent="0.2">
      <c r="Y82" s="249"/>
    </row>
    <row r="83" spans="25:34" ht="13.2" x14ac:dyDescent="0.2">
      <c r="Y83" s="249"/>
      <c r="Z83" s="249"/>
      <c r="AA83" s="249"/>
      <c r="AB83" s="249"/>
      <c r="AC83" s="249"/>
      <c r="AD83" s="249"/>
      <c r="AE83" s="249"/>
      <c r="AF83" s="249"/>
      <c r="AG83" s="249"/>
      <c r="AH83" s="249"/>
    </row>
    <row r="84" spans="25:34" ht="13.2" x14ac:dyDescent="0.2"/>
    <row r="85" spans="25:34" ht="13.2" x14ac:dyDescent="0.2"/>
    <row r="86" spans="25:34" ht="13.2" x14ac:dyDescent="0.2"/>
    <row r="87" spans="25:34" ht="13.2" x14ac:dyDescent="0.2"/>
    <row r="88" spans="25:34" ht="13.2" x14ac:dyDescent="0.2">
      <c r="AH88" s="24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9"/>
      <c r="AG94" s="249"/>
      <c r="AH94" s="249"/>
    </row>
    <row r="95" spans="25:34" ht="13.5" customHeight="1" x14ac:dyDescent="0.2">
      <c r="AH95" s="24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9"/>
    </row>
    <row r="102" spans="33:34" ht="13.5" customHeight="1" x14ac:dyDescent="0.2"/>
    <row r="103" spans="33:34" ht="13.5" customHeight="1" x14ac:dyDescent="0.2"/>
    <row r="104" spans="33:34" ht="13.5" customHeight="1" x14ac:dyDescent="0.2">
      <c r="AG104" s="249"/>
      <c r="AH104" s="24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9"/>
    </row>
    <row r="117" spans="34:122" ht="13.5" customHeight="1" x14ac:dyDescent="0.2"/>
    <row r="118" spans="34:122" ht="13.5" customHeight="1" x14ac:dyDescent="0.2"/>
    <row r="119" spans="34:122" ht="13.5" customHeight="1" x14ac:dyDescent="0.2"/>
    <row r="120" spans="34:122" ht="13.5" customHeight="1" x14ac:dyDescent="0.2">
      <c r="AH120" s="249"/>
    </row>
    <row r="121" spans="34:122" ht="13.5" customHeight="1" x14ac:dyDescent="0.2">
      <c r="AH121" s="249"/>
    </row>
    <row r="122" spans="34:122" ht="13.5" customHeight="1" x14ac:dyDescent="0.2"/>
    <row r="123" spans="34:122" ht="13.5" customHeight="1" x14ac:dyDescent="0.2"/>
    <row r="124" spans="34:122" ht="13.5" customHeight="1" x14ac:dyDescent="0.2"/>
    <row r="125" spans="34:122" ht="13.5" customHeight="1" x14ac:dyDescent="0.2">
      <c r="DR125" s="249" t="s">
        <v>513</v>
      </c>
    </row>
  </sheetData>
  <sheetProtection algorithmName="SHA-512" hashValue="j/17W2uaL9YaLNCEgcKVBvEejBaoCvn9rYHGRQ5bhipWFEx6aGqfJzHHcGVHr55rCzYyXz0bMofJLQ7EfMlbQw==" saltValue="WHHteQCiKrtglF4K2BA3o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5C1B6-A974-40C1-A5C5-42280B8A3955}">
  <sheetPr>
    <pageSetUpPr fitToPage="1"/>
  </sheetPr>
  <dimension ref="A1:DR125"/>
  <sheetViews>
    <sheetView showGridLines="0" zoomScale="85" zoomScaleNormal="85" zoomScaleSheetLayoutView="55" workbookViewId="0"/>
  </sheetViews>
  <sheetFormatPr defaultColWidth="0" defaultRowHeight="13.5" customHeight="1" zeroHeight="1" x14ac:dyDescent="0.2"/>
  <cols>
    <col min="1" max="34" width="2.44140625" style="250" customWidth="1"/>
    <col min="35" max="122" width="2.44140625" style="249" customWidth="1"/>
    <col min="123" max="16384" width="2.44140625" style="249" hidden="1"/>
  </cols>
  <sheetData>
    <row r="1" spans="2:34" ht="13.5" customHeight="1" x14ac:dyDescent="0.2">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row>
    <row r="2" spans="2:34" ht="13.2" x14ac:dyDescent="0.2">
      <c r="S2" s="249"/>
      <c r="AH2" s="249"/>
    </row>
    <row r="3" spans="2:34" ht="13.2" x14ac:dyDescent="0.2">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row>
    <row r="4" spans="2:34" ht="13.2" x14ac:dyDescent="0.2"/>
    <row r="5" spans="2:34" ht="13.2" x14ac:dyDescent="0.2"/>
    <row r="6" spans="2:34" ht="13.2" x14ac:dyDescent="0.2"/>
    <row r="7" spans="2:34" ht="13.2" x14ac:dyDescent="0.2"/>
    <row r="8" spans="2:34" ht="13.2" x14ac:dyDescent="0.2"/>
    <row r="9" spans="2:34" ht="13.2" x14ac:dyDescent="0.2">
      <c r="AH9" s="24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9"/>
    </row>
    <row r="18" spans="12:34" ht="13.2" x14ac:dyDescent="0.2"/>
    <row r="19" spans="12:34" ht="13.2" x14ac:dyDescent="0.2"/>
    <row r="20" spans="12:34" ht="13.2" x14ac:dyDescent="0.2">
      <c r="AH20" s="249"/>
    </row>
    <row r="21" spans="12:34" ht="13.2" x14ac:dyDescent="0.2">
      <c r="AH21" s="249"/>
    </row>
    <row r="22" spans="12:34" ht="13.2" x14ac:dyDescent="0.2"/>
    <row r="23" spans="12:34" ht="13.2" x14ac:dyDescent="0.2"/>
    <row r="24" spans="12:34" ht="13.2" x14ac:dyDescent="0.2">
      <c r="Q24" s="249"/>
    </row>
    <row r="25" spans="12:34" ht="13.2" x14ac:dyDescent="0.2"/>
    <row r="26" spans="12:34" ht="13.2" x14ac:dyDescent="0.2"/>
    <row r="27" spans="12:34" ht="13.2" x14ac:dyDescent="0.2"/>
    <row r="28" spans="12:34" ht="13.2" x14ac:dyDescent="0.2">
      <c r="O28" s="249"/>
      <c r="T28" s="249"/>
      <c r="AH28" s="249"/>
    </row>
    <row r="29" spans="12:34" ht="13.2" x14ac:dyDescent="0.2"/>
    <row r="30" spans="12:34" ht="13.2" x14ac:dyDescent="0.2"/>
    <row r="31" spans="12:34" ht="13.2" x14ac:dyDescent="0.2">
      <c r="Q31" s="249"/>
    </row>
    <row r="32" spans="12:34" ht="13.2" x14ac:dyDescent="0.2">
      <c r="L32" s="249"/>
    </row>
    <row r="33" spans="2:34" ht="13.2" x14ac:dyDescent="0.2">
      <c r="C33" s="249"/>
      <c r="E33" s="249"/>
      <c r="G33" s="249"/>
      <c r="I33" s="249"/>
      <c r="X33" s="249"/>
    </row>
    <row r="34" spans="2:34" ht="13.2" x14ac:dyDescent="0.2">
      <c r="B34" s="249"/>
      <c r="P34" s="249"/>
      <c r="R34" s="249"/>
      <c r="T34" s="249"/>
    </row>
    <row r="35" spans="2:34" ht="13.2" x14ac:dyDescent="0.2">
      <c r="D35" s="249"/>
      <c r="W35" s="249"/>
      <c r="AC35" s="249"/>
      <c r="AD35" s="249"/>
      <c r="AE35" s="249"/>
      <c r="AF35" s="249"/>
      <c r="AG35" s="249"/>
      <c r="AH35" s="249"/>
    </row>
    <row r="36" spans="2:34" ht="13.2" x14ac:dyDescent="0.2">
      <c r="H36" s="249"/>
      <c r="J36" s="249"/>
      <c r="K36" s="249"/>
      <c r="M36" s="249"/>
      <c r="Y36" s="249"/>
      <c r="Z36" s="249"/>
      <c r="AA36" s="249"/>
      <c r="AB36" s="249"/>
      <c r="AC36" s="249"/>
      <c r="AD36" s="249"/>
      <c r="AE36" s="249"/>
      <c r="AF36" s="249"/>
      <c r="AG36" s="249"/>
      <c r="AH36" s="249"/>
    </row>
    <row r="37" spans="2:34" ht="13.2" x14ac:dyDescent="0.2">
      <c r="AH37" s="249"/>
    </row>
    <row r="38" spans="2:34" ht="13.2" x14ac:dyDescent="0.2">
      <c r="AG38" s="249"/>
      <c r="AH38" s="249"/>
    </row>
    <row r="39" spans="2:34" ht="13.2" x14ac:dyDescent="0.2"/>
    <row r="40" spans="2:34" ht="13.2" x14ac:dyDescent="0.2">
      <c r="X40" s="249"/>
    </row>
    <row r="41" spans="2:34" ht="13.2" x14ac:dyDescent="0.2">
      <c r="R41" s="249"/>
    </row>
    <row r="42" spans="2:34" ht="13.2" x14ac:dyDescent="0.2">
      <c r="W42" s="249"/>
    </row>
    <row r="43" spans="2:34" ht="13.2" x14ac:dyDescent="0.2">
      <c r="Y43" s="249"/>
      <c r="Z43" s="249"/>
      <c r="AA43" s="249"/>
      <c r="AB43" s="249"/>
      <c r="AC43" s="249"/>
      <c r="AD43" s="249"/>
      <c r="AE43" s="249"/>
      <c r="AF43" s="249"/>
      <c r="AG43" s="249"/>
      <c r="AH43" s="249"/>
    </row>
    <row r="44" spans="2:34" ht="13.2" x14ac:dyDescent="0.2">
      <c r="AH44" s="249"/>
    </row>
    <row r="45" spans="2:34" ht="13.2" x14ac:dyDescent="0.2">
      <c r="X45" s="249"/>
    </row>
    <row r="46" spans="2:34" ht="13.2" x14ac:dyDescent="0.2"/>
    <row r="47" spans="2:34" ht="13.2" x14ac:dyDescent="0.2"/>
    <row r="48" spans="2:34" ht="13.2" x14ac:dyDescent="0.2">
      <c r="W48" s="249"/>
      <c r="Y48" s="249"/>
      <c r="Z48" s="249"/>
      <c r="AA48" s="249"/>
      <c r="AB48" s="249"/>
      <c r="AC48" s="249"/>
      <c r="AD48" s="249"/>
      <c r="AE48" s="249"/>
      <c r="AF48" s="249"/>
      <c r="AG48" s="249"/>
      <c r="AH48" s="249"/>
    </row>
    <row r="49" spans="28:34" ht="13.2" x14ac:dyDescent="0.2"/>
    <row r="50" spans="28:34" ht="13.2" x14ac:dyDescent="0.2">
      <c r="AE50" s="249"/>
      <c r="AF50" s="249"/>
      <c r="AG50" s="249"/>
      <c r="AH50" s="249"/>
    </row>
    <row r="51" spans="28:34" ht="13.2" x14ac:dyDescent="0.2">
      <c r="AC51" s="249"/>
      <c r="AD51" s="249"/>
      <c r="AE51" s="249"/>
      <c r="AF51" s="249"/>
      <c r="AG51" s="249"/>
      <c r="AH51" s="249"/>
    </row>
    <row r="52" spans="28:34" ht="13.2" x14ac:dyDescent="0.2"/>
    <row r="53" spans="28:34" ht="13.2" x14ac:dyDescent="0.2">
      <c r="AF53" s="249"/>
      <c r="AG53" s="249"/>
      <c r="AH53" s="249"/>
    </row>
    <row r="54" spans="28:34" ht="13.2" x14ac:dyDescent="0.2">
      <c r="AH54" s="249"/>
    </row>
    <row r="55" spans="28:34" ht="13.2" x14ac:dyDescent="0.2"/>
    <row r="56" spans="28:34" ht="13.2" x14ac:dyDescent="0.2">
      <c r="AB56" s="249"/>
      <c r="AC56" s="249"/>
      <c r="AD56" s="249"/>
      <c r="AE56" s="249"/>
      <c r="AF56" s="249"/>
      <c r="AG56" s="249"/>
      <c r="AH56" s="249"/>
    </row>
    <row r="57" spans="28:34" ht="13.2" x14ac:dyDescent="0.2">
      <c r="AH57" s="249"/>
    </row>
    <row r="58" spans="28:34" ht="13.2" x14ac:dyDescent="0.2">
      <c r="AH58" s="249"/>
    </row>
    <row r="59" spans="28:34" ht="13.2" x14ac:dyDescent="0.2">
      <c r="AG59" s="249"/>
      <c r="AH59" s="249"/>
    </row>
    <row r="60" spans="28:34" ht="13.2" x14ac:dyDescent="0.2"/>
    <row r="61" spans="28:34" ht="13.2" x14ac:dyDescent="0.2"/>
    <row r="62" spans="28:34" ht="13.2" x14ac:dyDescent="0.2"/>
    <row r="63" spans="28:34" ht="13.2" x14ac:dyDescent="0.2">
      <c r="AH63" s="249"/>
    </row>
    <row r="64" spans="28:34" ht="13.2" x14ac:dyDescent="0.2">
      <c r="AG64" s="249"/>
      <c r="AH64" s="249"/>
    </row>
    <row r="65" spans="28:34" ht="13.2" x14ac:dyDescent="0.2"/>
    <row r="66" spans="28:34" ht="13.2" x14ac:dyDescent="0.2"/>
    <row r="67" spans="28:34" ht="13.2" x14ac:dyDescent="0.2"/>
    <row r="68" spans="28:34" ht="13.2" x14ac:dyDescent="0.2">
      <c r="AB68" s="249"/>
      <c r="AC68" s="249"/>
      <c r="AD68" s="249"/>
      <c r="AE68" s="249"/>
      <c r="AF68" s="249"/>
      <c r="AG68" s="249"/>
      <c r="AH68" s="249"/>
    </row>
    <row r="69" spans="28:34" ht="13.2" x14ac:dyDescent="0.2">
      <c r="AF69" s="249"/>
      <c r="AG69" s="249"/>
      <c r="AH69" s="249"/>
    </row>
    <row r="70" spans="28:34" ht="13.2" x14ac:dyDescent="0.2"/>
    <row r="71" spans="28:34" ht="13.2" x14ac:dyDescent="0.2"/>
    <row r="72" spans="28:34" ht="13.2" x14ac:dyDescent="0.2"/>
    <row r="73" spans="28:34" ht="13.2" x14ac:dyDescent="0.2"/>
    <row r="74" spans="28:34" ht="13.2" x14ac:dyDescent="0.2"/>
    <row r="75" spans="28:34" ht="13.2" x14ac:dyDescent="0.2">
      <c r="AH75" s="249"/>
    </row>
    <row r="76" spans="28:34" ht="13.2" x14ac:dyDescent="0.2">
      <c r="AF76" s="249"/>
      <c r="AG76" s="249"/>
      <c r="AH76" s="249"/>
    </row>
    <row r="77" spans="28:34" ht="13.2" x14ac:dyDescent="0.2">
      <c r="AG77" s="249"/>
      <c r="AH77" s="249"/>
    </row>
    <row r="78" spans="28:34" ht="13.2" x14ac:dyDescent="0.2"/>
    <row r="79" spans="28:34" ht="13.2" x14ac:dyDescent="0.2"/>
    <row r="80" spans="28:34" ht="13.2" x14ac:dyDescent="0.2"/>
    <row r="81" spans="25:34" ht="13.2" x14ac:dyDescent="0.2"/>
    <row r="82" spans="25:34" ht="13.2" x14ac:dyDescent="0.2">
      <c r="Y82" s="249"/>
    </row>
    <row r="83" spans="25:34" ht="13.2" x14ac:dyDescent="0.2">
      <c r="Y83" s="249"/>
      <c r="Z83" s="249"/>
      <c r="AA83" s="249"/>
      <c r="AB83" s="249"/>
      <c r="AC83" s="249"/>
      <c r="AD83" s="249"/>
      <c r="AE83" s="249"/>
      <c r="AF83" s="249"/>
      <c r="AG83" s="249"/>
      <c r="AH83" s="249"/>
    </row>
    <row r="84" spans="25:34" ht="13.2" x14ac:dyDescent="0.2"/>
    <row r="85" spans="25:34" ht="13.2" x14ac:dyDescent="0.2"/>
    <row r="86" spans="25:34" ht="13.2" x14ac:dyDescent="0.2"/>
    <row r="87" spans="25:34" ht="13.2" x14ac:dyDescent="0.2"/>
    <row r="88" spans="25:34" ht="13.2" x14ac:dyDescent="0.2">
      <c r="AH88" s="24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9"/>
      <c r="AG94" s="249"/>
      <c r="AH94" s="249"/>
    </row>
    <row r="95" spans="25:34" ht="13.5" customHeight="1" x14ac:dyDescent="0.2">
      <c r="AH95" s="24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9"/>
    </row>
    <row r="102" spans="33:34" ht="13.5" customHeight="1" x14ac:dyDescent="0.2"/>
    <row r="103" spans="33:34" ht="13.5" customHeight="1" x14ac:dyDescent="0.2"/>
    <row r="104" spans="33:34" ht="13.5" customHeight="1" x14ac:dyDescent="0.2">
      <c r="AG104" s="249"/>
      <c r="AH104" s="24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9"/>
    </row>
    <row r="117" spans="34:122" ht="13.5" customHeight="1" x14ac:dyDescent="0.2"/>
    <row r="118" spans="34:122" ht="13.5" customHeight="1" x14ac:dyDescent="0.2"/>
    <row r="119" spans="34:122" ht="13.5" customHeight="1" x14ac:dyDescent="0.2"/>
    <row r="120" spans="34:122" ht="13.5" customHeight="1" x14ac:dyDescent="0.2">
      <c r="AH120" s="249"/>
    </row>
    <row r="121" spans="34:122" ht="13.5" customHeight="1" x14ac:dyDescent="0.2">
      <c r="AH121" s="249"/>
    </row>
    <row r="122" spans="34:122" ht="13.5" customHeight="1" x14ac:dyDescent="0.2"/>
    <row r="123" spans="34:122" ht="13.5" customHeight="1" x14ac:dyDescent="0.2"/>
    <row r="124" spans="34:122" ht="13.5" customHeight="1" x14ac:dyDescent="0.2"/>
    <row r="125" spans="34:122" ht="13.5" customHeight="1" x14ac:dyDescent="0.2">
      <c r="DR125" s="249" t="s">
        <v>513</v>
      </c>
    </row>
  </sheetData>
  <sheetProtection algorithmName="SHA-512" hashValue="gkv5d5x0lqh3kqr4MgN2T3rYhPG6AI53UjwPZZwe6G5ObxLixxjv88veJEsok2ps7vJNZFcVhH+o9BBbfaaPxQ==" saltValue="l/oMHb9UnnyyH23hAB5cm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8" customWidth="1"/>
    <col min="2" max="8" width="13.33203125" style="138" customWidth="1"/>
    <col min="9" max="16384" width="11.109375" style="138"/>
  </cols>
  <sheetData>
    <row r="1" spans="1:8" x14ac:dyDescent="0.2">
      <c r="A1" s="132"/>
      <c r="B1" s="133"/>
      <c r="C1" s="134"/>
      <c r="D1" s="135"/>
      <c r="E1" s="136"/>
      <c r="F1" s="136"/>
      <c r="G1" s="136"/>
      <c r="H1" s="137"/>
    </row>
    <row r="2" spans="1:8" x14ac:dyDescent="0.2">
      <c r="A2" s="139"/>
      <c r="B2" s="140"/>
      <c r="C2" s="141"/>
      <c r="D2" s="142" t="s">
        <v>54</v>
      </c>
      <c r="E2" s="143"/>
      <c r="F2" s="144" t="s">
        <v>563</v>
      </c>
      <c r="G2" s="145"/>
      <c r="H2" s="146"/>
    </row>
    <row r="3" spans="1:8" x14ac:dyDescent="0.2">
      <c r="A3" s="142" t="s">
        <v>556</v>
      </c>
      <c r="B3" s="147"/>
      <c r="C3" s="148"/>
      <c r="D3" s="149">
        <v>77077</v>
      </c>
      <c r="E3" s="150"/>
      <c r="F3" s="151">
        <v>83774</v>
      </c>
      <c r="G3" s="152"/>
      <c r="H3" s="153"/>
    </row>
    <row r="4" spans="1:8" x14ac:dyDescent="0.2">
      <c r="A4" s="154"/>
      <c r="B4" s="155"/>
      <c r="C4" s="156"/>
      <c r="D4" s="157">
        <v>43509</v>
      </c>
      <c r="E4" s="158"/>
      <c r="F4" s="159">
        <v>52179</v>
      </c>
      <c r="G4" s="160"/>
      <c r="H4" s="161"/>
    </row>
    <row r="5" spans="1:8" x14ac:dyDescent="0.2">
      <c r="A5" s="142" t="s">
        <v>558</v>
      </c>
      <c r="B5" s="147"/>
      <c r="C5" s="148"/>
      <c r="D5" s="149">
        <v>91944</v>
      </c>
      <c r="E5" s="150"/>
      <c r="F5" s="151">
        <v>132981</v>
      </c>
      <c r="G5" s="152"/>
      <c r="H5" s="153"/>
    </row>
    <row r="6" spans="1:8" x14ac:dyDescent="0.2">
      <c r="A6" s="154"/>
      <c r="B6" s="155"/>
      <c r="C6" s="156"/>
      <c r="D6" s="157">
        <v>44198</v>
      </c>
      <c r="E6" s="158"/>
      <c r="F6" s="159">
        <v>56973</v>
      </c>
      <c r="G6" s="160"/>
      <c r="H6" s="161"/>
    </row>
    <row r="7" spans="1:8" x14ac:dyDescent="0.2">
      <c r="A7" s="142" t="s">
        <v>559</v>
      </c>
      <c r="B7" s="147"/>
      <c r="C7" s="148"/>
      <c r="D7" s="149">
        <v>154506</v>
      </c>
      <c r="E7" s="150"/>
      <c r="F7" s="151">
        <v>128523</v>
      </c>
      <c r="G7" s="152"/>
      <c r="H7" s="153"/>
    </row>
    <row r="8" spans="1:8" x14ac:dyDescent="0.2">
      <c r="A8" s="154"/>
      <c r="B8" s="155"/>
      <c r="C8" s="156"/>
      <c r="D8" s="157">
        <v>118316</v>
      </c>
      <c r="E8" s="158"/>
      <c r="F8" s="159">
        <v>56792</v>
      </c>
      <c r="G8" s="160"/>
      <c r="H8" s="161"/>
    </row>
    <row r="9" spans="1:8" x14ac:dyDescent="0.2">
      <c r="A9" s="142" t="s">
        <v>560</v>
      </c>
      <c r="B9" s="147"/>
      <c r="C9" s="148"/>
      <c r="D9" s="149">
        <v>121951</v>
      </c>
      <c r="E9" s="150"/>
      <c r="F9" s="151">
        <v>92919</v>
      </c>
      <c r="G9" s="152"/>
      <c r="H9" s="153"/>
    </row>
    <row r="10" spans="1:8" x14ac:dyDescent="0.2">
      <c r="A10" s="154"/>
      <c r="B10" s="155"/>
      <c r="C10" s="156"/>
      <c r="D10" s="157">
        <v>94077</v>
      </c>
      <c r="E10" s="158"/>
      <c r="F10" s="159">
        <v>54128</v>
      </c>
      <c r="G10" s="160"/>
      <c r="H10" s="161"/>
    </row>
    <row r="11" spans="1:8" x14ac:dyDescent="0.2">
      <c r="A11" s="142" t="s">
        <v>561</v>
      </c>
      <c r="B11" s="147"/>
      <c r="C11" s="148"/>
      <c r="D11" s="149">
        <v>85185</v>
      </c>
      <c r="E11" s="150"/>
      <c r="F11" s="151">
        <v>103663</v>
      </c>
      <c r="G11" s="152"/>
      <c r="H11" s="153"/>
    </row>
    <row r="12" spans="1:8" x14ac:dyDescent="0.2">
      <c r="A12" s="154"/>
      <c r="B12" s="155"/>
      <c r="C12" s="162"/>
      <c r="D12" s="157">
        <v>39123</v>
      </c>
      <c r="E12" s="158"/>
      <c r="F12" s="159">
        <v>64346</v>
      </c>
      <c r="G12" s="160"/>
      <c r="H12" s="161"/>
    </row>
    <row r="13" spans="1:8" x14ac:dyDescent="0.2">
      <c r="A13" s="142"/>
      <c r="B13" s="147"/>
      <c r="C13" s="148"/>
      <c r="D13" s="149">
        <v>106133</v>
      </c>
      <c r="E13" s="150"/>
      <c r="F13" s="151">
        <v>108372</v>
      </c>
      <c r="G13" s="163"/>
      <c r="H13" s="153"/>
    </row>
    <row r="14" spans="1:8" x14ac:dyDescent="0.2">
      <c r="A14" s="154"/>
      <c r="B14" s="155"/>
      <c r="C14" s="156"/>
      <c r="D14" s="157">
        <v>67845</v>
      </c>
      <c r="E14" s="158"/>
      <c r="F14" s="159">
        <v>56884</v>
      </c>
      <c r="G14" s="160"/>
      <c r="H14" s="161"/>
    </row>
    <row r="17" spans="1:11" x14ac:dyDescent="0.2">
      <c r="A17" s="138" t="s">
        <v>55</v>
      </c>
    </row>
    <row r="18" spans="1:11" x14ac:dyDescent="0.2">
      <c r="A18" s="164"/>
      <c r="B18" s="164" t="str">
        <f>実質収支比率等に係る経年分析!F$46</f>
        <v>H30</v>
      </c>
      <c r="C18" s="164" t="str">
        <f>実質収支比率等に係る経年分析!G$46</f>
        <v>R01</v>
      </c>
      <c r="D18" s="164" t="str">
        <f>実質収支比率等に係る経年分析!H$46</f>
        <v>R02</v>
      </c>
      <c r="E18" s="164" t="str">
        <f>実質収支比率等に係る経年分析!I$46</f>
        <v>R03</v>
      </c>
      <c r="F18" s="164" t="str">
        <f>実質収支比率等に係る経年分析!J$46</f>
        <v>R04</v>
      </c>
    </row>
    <row r="19" spans="1:11" x14ac:dyDescent="0.2">
      <c r="A19" s="164" t="s">
        <v>56</v>
      </c>
      <c r="B19" s="164">
        <f>ROUND(VALUE(SUBSTITUTE(実質収支比率等に係る経年分析!F$48,"▲","-")),2)</f>
        <v>8.18</v>
      </c>
      <c r="C19" s="164">
        <f>ROUND(VALUE(SUBSTITUTE(実質収支比率等に係る経年分析!G$48,"▲","-")),2)</f>
        <v>7.24</v>
      </c>
      <c r="D19" s="164">
        <f>ROUND(VALUE(SUBSTITUTE(実質収支比率等に係る経年分析!H$48,"▲","-")),2)</f>
        <v>8.06</v>
      </c>
      <c r="E19" s="164">
        <f>ROUND(VALUE(SUBSTITUTE(実質収支比率等に係る経年分析!I$48,"▲","-")),2)</f>
        <v>7.71</v>
      </c>
      <c r="F19" s="164">
        <f>ROUND(VALUE(SUBSTITUTE(実質収支比率等に係る経年分析!J$48,"▲","-")),2)</f>
        <v>8.0399999999999991</v>
      </c>
    </row>
    <row r="20" spans="1:11" x14ac:dyDescent="0.2">
      <c r="A20" s="164" t="s">
        <v>57</v>
      </c>
      <c r="B20" s="164">
        <f>ROUND(VALUE(SUBSTITUTE(実質収支比率等に係る経年分析!F$47,"▲","-")),2)</f>
        <v>9.4499999999999993</v>
      </c>
      <c r="C20" s="164">
        <f>ROUND(VALUE(SUBSTITUTE(実質収支比率等に係る経年分析!G$47,"▲","-")),2)</f>
        <v>10.19</v>
      </c>
      <c r="D20" s="164">
        <f>ROUND(VALUE(SUBSTITUTE(実質収支比率等に係る経年分析!H$47,"▲","-")),2)</f>
        <v>8.61</v>
      </c>
      <c r="E20" s="164">
        <f>ROUND(VALUE(SUBSTITUTE(実質収支比率等に係る経年分析!I$47,"▲","-")),2)</f>
        <v>9.7100000000000009</v>
      </c>
      <c r="F20" s="164">
        <f>ROUND(VALUE(SUBSTITUTE(実質収支比率等に係る経年分析!J$47,"▲","-")),2)</f>
        <v>10.119999999999999</v>
      </c>
    </row>
    <row r="21" spans="1:11" x14ac:dyDescent="0.2">
      <c r="A21" s="164" t="s">
        <v>58</v>
      </c>
      <c r="B21" s="164">
        <f>IF(ISNUMBER(VALUE(SUBSTITUTE(実質収支比率等に係る経年分析!F$49,"▲","-"))),ROUND(VALUE(SUBSTITUTE(実質収支比率等に係る経年分析!F$49,"▲","-")),2),NA())</f>
        <v>2.29</v>
      </c>
      <c r="C21" s="164">
        <f>IF(ISNUMBER(VALUE(SUBSTITUTE(実質収支比率等に係る経年分析!G$49,"▲","-"))),ROUND(VALUE(SUBSTITUTE(実質収支比率等に係る経年分析!G$49,"▲","-")),2),NA())</f>
        <v>-0.13</v>
      </c>
      <c r="D21" s="164">
        <f>IF(ISNUMBER(VALUE(SUBSTITUTE(実質収支比率等に係る経年分析!H$49,"▲","-"))),ROUND(VALUE(SUBSTITUTE(実質収支比率等に係る経年分析!H$49,"▲","-")),2),NA())</f>
        <v>-0.44</v>
      </c>
      <c r="E21" s="164">
        <f>IF(ISNUMBER(VALUE(SUBSTITUTE(実質収支比率等に係る経年分析!I$49,"▲","-"))),ROUND(VALUE(SUBSTITUTE(実質収支比率等に係る経年分析!I$49,"▲","-")),2),NA())</f>
        <v>1.51</v>
      </c>
      <c r="F21" s="164">
        <f>IF(ISNUMBER(VALUE(SUBSTITUTE(実質収支比率等に係る経年分析!J$49,"▲","-"))),ROUND(VALUE(SUBSTITUTE(実質収支比率等に係る経年分析!J$49,"▲","-")),2),NA())</f>
        <v>0.28000000000000003</v>
      </c>
    </row>
    <row r="24" spans="1:11" x14ac:dyDescent="0.2">
      <c r="A24" s="138" t="s">
        <v>59</v>
      </c>
    </row>
    <row r="25" spans="1:11" x14ac:dyDescent="0.2">
      <c r="A25" s="165"/>
      <c r="B25" s="165" t="str">
        <f>連結実質赤字比率に係る赤字・黒字の構成分析!F$33</f>
        <v>H30</v>
      </c>
      <c r="C25" s="165"/>
      <c r="D25" s="165" t="str">
        <f>連結実質赤字比率に係る赤字・黒字の構成分析!G$33</f>
        <v>R01</v>
      </c>
      <c r="E25" s="165"/>
      <c r="F25" s="165" t="str">
        <f>連結実質赤字比率に係る赤字・黒字の構成分析!H$33</f>
        <v>R02</v>
      </c>
      <c r="G25" s="165"/>
      <c r="H25" s="165" t="str">
        <f>連結実質赤字比率に係る赤字・黒字の構成分析!I$33</f>
        <v>R03</v>
      </c>
      <c r="I25" s="165"/>
      <c r="J25" s="165" t="str">
        <f>連結実質赤字比率に係る赤字・黒字の構成分析!J$33</f>
        <v>R04</v>
      </c>
      <c r="K25" s="165"/>
    </row>
    <row r="26" spans="1:11" x14ac:dyDescent="0.2">
      <c r="A26" s="165"/>
      <c r="B26" s="165" t="s">
        <v>60</v>
      </c>
      <c r="C26" s="165" t="s">
        <v>61</v>
      </c>
      <c r="D26" s="165" t="s">
        <v>60</v>
      </c>
      <c r="E26" s="165" t="s">
        <v>61</v>
      </c>
      <c r="F26" s="165" t="s">
        <v>60</v>
      </c>
      <c r="G26" s="165" t="s">
        <v>61</v>
      </c>
      <c r="H26" s="165" t="s">
        <v>60</v>
      </c>
      <c r="I26" s="165" t="s">
        <v>61</v>
      </c>
      <c r="J26" s="165" t="s">
        <v>60</v>
      </c>
      <c r="K26" s="165" t="s">
        <v>61</v>
      </c>
    </row>
    <row r="27" spans="1:11" x14ac:dyDescent="0.2">
      <c r="A27" s="165" t="str">
        <f>IF(連結実質赤字比率に係る赤字・黒字の構成分析!C$43="",NA(),連結実質赤字比率に係る赤字・黒字の構成分析!C$43)</f>
        <v>その他会計（黒字）</v>
      </c>
      <c r="B27" s="165" t="e">
        <f>IF(ROUND(VALUE(SUBSTITUTE(連結実質赤字比率に係る赤字・黒字の構成分析!F$43,"▲", "-")), 2) &lt; 0, ABS(ROUND(VALUE(SUBSTITUTE(連結実質赤字比率に係る赤字・黒字の構成分析!F$43,"▲", "-")), 2)), NA())</f>
        <v>#N/A</v>
      </c>
      <c r="C27" s="165">
        <f>IF(ROUND(VALUE(SUBSTITUTE(連結実質赤字比率に係る赤字・黒字の構成分析!F$43,"▲", "-")), 2) &gt;= 0, ABS(ROUND(VALUE(SUBSTITUTE(連結実質赤字比率に係る赤字・黒字の構成分析!F$43,"▲", "-")), 2)), NA())</f>
        <v>0.87</v>
      </c>
      <c r="D27" s="165" t="e">
        <f>IF(ROUND(VALUE(SUBSTITUTE(連結実質赤字比率に係る赤字・黒字の構成分析!G$43,"▲", "-")), 2) &lt; 0, ABS(ROUND(VALUE(SUBSTITUTE(連結実質赤字比率に係る赤字・黒字の構成分析!G$43,"▲", "-")), 2)), NA())</f>
        <v>#N/A</v>
      </c>
      <c r="E27" s="165">
        <f>IF(ROUND(VALUE(SUBSTITUTE(連結実質赤字比率に係る赤字・黒字の構成分析!G$43,"▲", "-")), 2) &gt;= 0, ABS(ROUND(VALUE(SUBSTITUTE(連結実質赤字比率に係る赤字・黒字の構成分析!G$43,"▲", "-")), 2)), NA())</f>
        <v>0.02</v>
      </c>
      <c r="F27" s="165" t="e">
        <f>IF(ROUND(VALUE(SUBSTITUTE(連結実質赤字比率に係る赤字・黒字の構成分析!H$43,"▲", "-")), 2) &lt; 0, ABS(ROUND(VALUE(SUBSTITUTE(連結実質赤字比率に係る赤字・黒字の構成分析!H$43,"▲", "-")), 2)), NA())</f>
        <v>#N/A</v>
      </c>
      <c r="G27" s="165">
        <f>IF(ROUND(VALUE(SUBSTITUTE(連結実質赤字比率に係る赤字・黒字の構成分析!H$43,"▲", "-")), 2) &gt;= 0, ABS(ROUND(VALUE(SUBSTITUTE(連結実質赤字比率に係る赤字・黒字の構成分析!H$43,"▲", "-")), 2)), NA())</f>
        <v>0.02</v>
      </c>
      <c r="H27" s="165" t="e">
        <f>IF(ROUND(VALUE(SUBSTITUTE(連結実質赤字比率に係る赤字・黒字の構成分析!I$43,"▲", "-")), 2) &lt; 0, ABS(ROUND(VALUE(SUBSTITUTE(連結実質赤字比率に係る赤字・黒字の構成分析!I$43,"▲", "-")), 2)), NA())</f>
        <v>#N/A</v>
      </c>
      <c r="I27" s="165">
        <f>IF(ROUND(VALUE(SUBSTITUTE(連結実質赤字比率に係る赤字・黒字の構成分析!I$43,"▲", "-")), 2) &gt;= 0, ABS(ROUND(VALUE(SUBSTITUTE(連結実質赤字比率に係る赤字・黒字の構成分析!I$43,"▲", "-")), 2)), NA())</f>
        <v>0.02</v>
      </c>
      <c r="J27" s="165" t="e">
        <f>IF(ROUND(VALUE(SUBSTITUTE(連結実質赤字比率に係る赤字・黒字の構成分析!J$43,"▲", "-")), 2) &lt; 0, ABS(ROUND(VALUE(SUBSTITUTE(連結実質赤字比率に係る赤字・黒字の構成分析!J$43,"▲", "-")), 2)), NA())</f>
        <v>#N/A</v>
      </c>
      <c r="K27" s="165">
        <f>IF(ROUND(VALUE(SUBSTITUTE(連結実質赤字比率に係る赤字・黒字の構成分析!J$43,"▲", "-")), 2) &gt;= 0, ABS(ROUND(VALUE(SUBSTITUTE(連結実質赤字比率に係る赤字・黒字の構成分析!J$43,"▲", "-")), 2)), NA())</f>
        <v>0.05</v>
      </c>
    </row>
    <row r="28" spans="1:11" x14ac:dyDescent="0.2">
      <c r="A28" s="165" t="str">
        <f>IF(連結実質赤字比率に係る赤字・黒字の構成分析!C$42="",NA(),連結実質赤字比率に係る赤字・黒字の構成分析!C$42)</f>
        <v>その他会計（赤字）</v>
      </c>
      <c r="B28" s="165" t="e">
        <f>IF(ROUND(VALUE(SUBSTITUTE(連結実質赤字比率に係る赤字・黒字の構成分析!F$42,"▲", "-")), 2) &lt; 0, ABS(ROUND(VALUE(SUBSTITUTE(連結実質赤字比率に係る赤字・黒字の構成分析!F$42,"▲", "-")), 2)), NA())</f>
        <v>#VALUE!</v>
      </c>
      <c r="C28" s="165" t="e">
        <f>IF(ROUND(VALUE(SUBSTITUTE(連結実質赤字比率に係る赤字・黒字の構成分析!F$42,"▲", "-")), 2) &gt;= 0, ABS(ROUND(VALUE(SUBSTITUTE(連結実質赤字比率に係る赤字・黒字の構成分析!F$42,"▲", "-")), 2)), NA())</f>
        <v>#VALUE!</v>
      </c>
      <c r="D28" s="165" t="e">
        <f>IF(ROUND(VALUE(SUBSTITUTE(連結実質赤字比率に係る赤字・黒字の構成分析!G$42,"▲", "-")), 2) &lt; 0, ABS(ROUND(VALUE(SUBSTITUTE(連結実質赤字比率に係る赤字・黒字の構成分析!G$42,"▲", "-")), 2)), NA())</f>
        <v>#VALUE!</v>
      </c>
      <c r="E28" s="165" t="e">
        <f>IF(ROUND(VALUE(SUBSTITUTE(連結実質赤字比率に係る赤字・黒字の構成分析!G$42,"▲", "-")), 2) &gt;= 0, ABS(ROUND(VALUE(SUBSTITUTE(連結実質赤字比率に係る赤字・黒字の構成分析!G$42,"▲", "-")), 2)), NA())</f>
        <v>#VALUE!</v>
      </c>
      <c r="F28" s="165" t="e">
        <f>IF(ROUND(VALUE(SUBSTITUTE(連結実質赤字比率に係る赤字・黒字の構成分析!H$42,"▲", "-")), 2) &lt; 0, ABS(ROUND(VALUE(SUBSTITUTE(連結実質赤字比率に係る赤字・黒字の構成分析!H$42,"▲", "-")), 2)), NA())</f>
        <v>#VALUE!</v>
      </c>
      <c r="G28" s="165" t="e">
        <f>IF(ROUND(VALUE(SUBSTITUTE(連結実質赤字比率に係る赤字・黒字の構成分析!H$42,"▲", "-")), 2) &gt;= 0, ABS(ROUND(VALUE(SUBSTITUTE(連結実質赤字比率に係る赤字・黒字の構成分析!H$42,"▲", "-")), 2)), NA())</f>
        <v>#VALUE!</v>
      </c>
      <c r="H28" s="165" t="e">
        <f>IF(ROUND(VALUE(SUBSTITUTE(連結実質赤字比率に係る赤字・黒字の構成分析!I$42,"▲", "-")), 2) &lt; 0, ABS(ROUND(VALUE(SUBSTITUTE(連結実質赤字比率に係る赤字・黒字の構成分析!I$42,"▲", "-")), 2)), NA())</f>
        <v>#VALUE!</v>
      </c>
      <c r="I28" s="165" t="e">
        <f>IF(ROUND(VALUE(SUBSTITUTE(連結実質赤字比率に係る赤字・黒字の構成分析!I$42,"▲", "-")), 2) &gt;= 0, ABS(ROUND(VALUE(SUBSTITUTE(連結実質赤字比率に係る赤字・黒字の構成分析!I$42,"▲", "-")), 2)), NA())</f>
        <v>#VALUE!</v>
      </c>
      <c r="J28" s="165" t="e">
        <f>IF(ROUND(VALUE(SUBSTITUTE(連結実質赤字比率に係る赤字・黒字の構成分析!J$42,"▲", "-")), 2) &lt; 0, ABS(ROUND(VALUE(SUBSTITUTE(連結実質赤字比率に係る赤字・黒字の構成分析!J$42,"▲", "-")), 2)), NA())</f>
        <v>#VALUE!</v>
      </c>
      <c r="K28" s="165" t="e">
        <f>IF(ROUND(VALUE(SUBSTITUTE(連結実質赤字比率に係る赤字・黒字の構成分析!J$42,"▲", "-")), 2) &gt;= 0, ABS(ROUND(VALUE(SUBSTITUTE(連結実質赤字比率に係る赤字・黒字の構成分析!J$42,"▲", "-")), 2)), NA())</f>
        <v>#VALUE!</v>
      </c>
    </row>
    <row r="29" spans="1:11" x14ac:dyDescent="0.2">
      <c r="A29" s="165" t="str">
        <f>IF(連結実質赤字比率に係る赤字・黒字の構成分析!C$41="",NA(),連結実質赤字比率に係る赤字・黒字の構成分析!C$41)</f>
        <v>農業集落排水事業会計</v>
      </c>
      <c r="B29" s="165" t="e">
        <f>IF(ROUND(VALUE(SUBSTITUTE(連結実質赤字比率に係る赤字・黒字の構成分析!F$41,"▲", "-")), 2) &lt; 0, ABS(ROUND(VALUE(SUBSTITUTE(連結実質赤字比率に係る赤字・黒字の構成分析!F$41,"▲", "-")), 2)), NA())</f>
        <v>#VALUE!</v>
      </c>
      <c r="C29" s="165" t="e">
        <f>IF(ROUND(VALUE(SUBSTITUTE(連結実質赤字比率に係る赤字・黒字の構成分析!F$41,"▲", "-")), 2) &gt;= 0, ABS(ROUND(VALUE(SUBSTITUTE(連結実質赤字比率に係る赤字・黒字の構成分析!F$41,"▲", "-")), 2)), NA())</f>
        <v>#VALUE!</v>
      </c>
      <c r="D29" s="165" t="e">
        <f>IF(ROUND(VALUE(SUBSTITUTE(連結実質赤字比率に係る赤字・黒字の構成分析!G$41,"▲", "-")), 2) &lt; 0, ABS(ROUND(VALUE(SUBSTITUTE(連結実質赤字比率に係る赤字・黒字の構成分析!G$41,"▲", "-")), 2)), NA())</f>
        <v>#N/A</v>
      </c>
      <c r="E29" s="165">
        <f>IF(ROUND(VALUE(SUBSTITUTE(連結実質赤字比率に係る赤字・黒字の構成分析!G$41,"▲", "-")), 2) &gt;= 0, ABS(ROUND(VALUE(SUBSTITUTE(連結実質赤字比率に係る赤字・黒字の構成分析!G$41,"▲", "-")), 2)), NA())</f>
        <v>0.08</v>
      </c>
      <c r="F29" s="165" t="e">
        <f>IF(ROUND(VALUE(SUBSTITUTE(連結実質赤字比率に係る赤字・黒字の構成分析!H$41,"▲", "-")), 2) &lt; 0, ABS(ROUND(VALUE(SUBSTITUTE(連結実質赤字比率に係る赤字・黒字の構成分析!H$41,"▲", "-")), 2)), NA())</f>
        <v>#N/A</v>
      </c>
      <c r="G29" s="165">
        <f>IF(ROUND(VALUE(SUBSTITUTE(連結実質赤字比率に係る赤字・黒字の構成分析!H$41,"▲", "-")), 2) &gt;= 0, ABS(ROUND(VALUE(SUBSTITUTE(連結実質赤字比率に係る赤字・黒字の構成分析!H$41,"▲", "-")), 2)), NA())</f>
        <v>0.12</v>
      </c>
      <c r="H29" s="165" t="e">
        <f>IF(ROUND(VALUE(SUBSTITUTE(連結実質赤字比率に係る赤字・黒字の構成分析!I$41,"▲", "-")), 2) &lt; 0, ABS(ROUND(VALUE(SUBSTITUTE(連結実質赤字比率に係る赤字・黒字の構成分析!I$41,"▲", "-")), 2)), NA())</f>
        <v>#N/A</v>
      </c>
      <c r="I29" s="165">
        <f>IF(ROUND(VALUE(SUBSTITUTE(連結実質赤字比率に係る赤字・黒字の構成分析!I$41,"▲", "-")), 2) &gt;= 0, ABS(ROUND(VALUE(SUBSTITUTE(連結実質赤字比率に係る赤字・黒字の構成分析!I$41,"▲", "-")), 2)), NA())</f>
        <v>0.16</v>
      </c>
      <c r="J29" s="165" t="e">
        <f>IF(ROUND(VALUE(SUBSTITUTE(連結実質赤字比率に係る赤字・黒字の構成分析!J$41,"▲", "-")), 2) &lt; 0, ABS(ROUND(VALUE(SUBSTITUTE(連結実質赤字比率に係る赤字・黒字の構成分析!J$41,"▲", "-")), 2)), NA())</f>
        <v>#N/A</v>
      </c>
      <c r="K29" s="165">
        <f>IF(ROUND(VALUE(SUBSTITUTE(連結実質赤字比率に係る赤字・黒字の構成分析!J$41,"▲", "-")), 2) &gt;= 0, ABS(ROUND(VALUE(SUBSTITUTE(連結実質赤字比率に係る赤字・黒字の構成分析!J$41,"▲", "-")), 2)), NA())</f>
        <v>0.21</v>
      </c>
    </row>
    <row r="30" spans="1:11" x14ac:dyDescent="0.2">
      <c r="A30" s="165" t="str">
        <f>IF(連結実質赤字比率に係る赤字・黒字の構成分析!C$40="",NA(),連結実質赤字比率に係る赤字・黒字の構成分析!C$40)</f>
        <v>市営住宅事業特別会計</v>
      </c>
      <c r="B30" s="165" t="e">
        <f>IF(ROUND(VALUE(SUBSTITUTE(連結実質赤字比率に係る赤字・黒字の構成分析!F$40,"▲", "-")), 2) &lt; 0, ABS(ROUND(VALUE(SUBSTITUTE(連結実質赤字比率に係る赤字・黒字の構成分析!F$40,"▲", "-")), 2)), NA())</f>
        <v>#N/A</v>
      </c>
      <c r="C30" s="165">
        <f>IF(ROUND(VALUE(SUBSTITUTE(連結実質赤字比率に係る赤字・黒字の構成分析!F$40,"▲", "-")), 2) &gt;= 0, ABS(ROUND(VALUE(SUBSTITUTE(連結実質赤字比率に係る赤字・黒字の構成分析!F$40,"▲", "-")), 2)), NA())</f>
        <v>0.08</v>
      </c>
      <c r="D30" s="165" t="e">
        <f>IF(ROUND(VALUE(SUBSTITUTE(連結実質赤字比率に係る赤字・黒字の構成分析!G$40,"▲", "-")), 2) &lt; 0, ABS(ROUND(VALUE(SUBSTITUTE(連結実質赤字比率に係る赤字・黒字の構成分析!G$40,"▲", "-")), 2)), NA())</f>
        <v>#N/A</v>
      </c>
      <c r="E30" s="165">
        <f>IF(ROUND(VALUE(SUBSTITUTE(連結実質赤字比率に係る赤字・黒字の構成分析!G$40,"▲", "-")), 2) &gt;= 0, ABS(ROUND(VALUE(SUBSTITUTE(連結実質赤字比率に係る赤字・黒字の構成分析!G$40,"▲", "-")), 2)), NA())</f>
        <v>0.14000000000000001</v>
      </c>
      <c r="F30" s="165" t="e">
        <f>IF(ROUND(VALUE(SUBSTITUTE(連結実質赤字比率に係る赤字・黒字の構成分析!H$40,"▲", "-")), 2) &lt; 0, ABS(ROUND(VALUE(SUBSTITUTE(連結実質赤字比率に係る赤字・黒字の構成分析!H$40,"▲", "-")), 2)), NA())</f>
        <v>#N/A</v>
      </c>
      <c r="G30" s="165">
        <f>IF(ROUND(VALUE(SUBSTITUTE(連結実質赤字比率に係る赤字・黒字の構成分析!H$40,"▲", "-")), 2) &gt;= 0, ABS(ROUND(VALUE(SUBSTITUTE(連結実質赤字比率に係る赤字・黒字の構成分析!H$40,"▲", "-")), 2)), NA())</f>
        <v>0.06</v>
      </c>
      <c r="H30" s="165" t="e">
        <f>IF(ROUND(VALUE(SUBSTITUTE(連結実質赤字比率に係る赤字・黒字の構成分析!I$40,"▲", "-")), 2) &lt; 0, ABS(ROUND(VALUE(SUBSTITUTE(連結実質赤字比率に係る赤字・黒字の構成分析!I$40,"▲", "-")), 2)), NA())</f>
        <v>#N/A</v>
      </c>
      <c r="I30" s="165">
        <f>IF(ROUND(VALUE(SUBSTITUTE(連結実質赤字比率に係る赤字・黒字の構成分析!I$40,"▲", "-")), 2) &gt;= 0, ABS(ROUND(VALUE(SUBSTITUTE(連結実質赤字比率に係る赤字・黒字の構成分析!I$40,"▲", "-")), 2)), NA())</f>
        <v>0.08</v>
      </c>
      <c r="J30" s="165" t="e">
        <f>IF(ROUND(VALUE(SUBSTITUTE(連結実質赤字比率に係る赤字・黒字の構成分析!J$40,"▲", "-")), 2) &lt; 0, ABS(ROUND(VALUE(SUBSTITUTE(連結実質赤字比率に係る赤字・黒字の構成分析!J$40,"▲", "-")), 2)), NA())</f>
        <v>#N/A</v>
      </c>
      <c r="K30" s="165">
        <f>IF(ROUND(VALUE(SUBSTITUTE(連結実質赤字比率に係る赤字・黒字の構成分析!J$40,"▲", "-")), 2) &gt;= 0, ABS(ROUND(VALUE(SUBSTITUTE(連結実質赤字比率に係る赤字・黒字の構成分析!J$40,"▲", "-")), 2)), NA())</f>
        <v>0.26</v>
      </c>
    </row>
    <row r="31" spans="1:11" x14ac:dyDescent="0.2">
      <c r="A31" s="165" t="str">
        <f>IF(連結実質赤字比率に係る赤字・黒字の構成分析!C$39="",NA(),連結実質赤字比率に係る赤字・黒字の構成分析!C$39)</f>
        <v>簡易水道事業会計</v>
      </c>
      <c r="B31" s="165" t="e">
        <f>IF(ROUND(VALUE(SUBSTITUTE(連結実質赤字比率に係る赤字・黒字の構成分析!F$39,"▲", "-")), 2) &lt; 0, ABS(ROUND(VALUE(SUBSTITUTE(連結実質赤字比率に係る赤字・黒字の構成分析!F$39,"▲", "-")), 2)), NA())</f>
        <v>#VALUE!</v>
      </c>
      <c r="C31" s="165" t="e">
        <f>IF(ROUND(VALUE(SUBSTITUTE(連結実質赤字比率に係る赤字・黒字の構成分析!F$39,"▲", "-")), 2) &gt;= 0, ABS(ROUND(VALUE(SUBSTITUTE(連結実質赤字比率に係る赤字・黒字の構成分析!F$39,"▲", "-")), 2)), NA())</f>
        <v>#VALUE!</v>
      </c>
      <c r="D31" s="165" t="e">
        <f>IF(ROUND(VALUE(SUBSTITUTE(連結実質赤字比率に係る赤字・黒字の構成分析!G$39,"▲", "-")), 2) &lt; 0, ABS(ROUND(VALUE(SUBSTITUTE(連結実質赤字比率に係る赤字・黒字の構成分析!G$39,"▲", "-")), 2)), NA())</f>
        <v>#N/A</v>
      </c>
      <c r="E31" s="165">
        <f>IF(ROUND(VALUE(SUBSTITUTE(連結実質赤字比率に係る赤字・黒字の構成分析!G$39,"▲", "-")), 2) &gt;= 0, ABS(ROUND(VALUE(SUBSTITUTE(連結実質赤字比率に係る赤字・黒字の構成分析!G$39,"▲", "-")), 2)), NA())</f>
        <v>0.1</v>
      </c>
      <c r="F31" s="165" t="e">
        <f>IF(ROUND(VALUE(SUBSTITUTE(連結実質赤字比率に係る赤字・黒字の構成分析!H$39,"▲", "-")), 2) &lt; 0, ABS(ROUND(VALUE(SUBSTITUTE(連結実質赤字比率に係る赤字・黒字の構成分析!H$39,"▲", "-")), 2)), NA())</f>
        <v>#N/A</v>
      </c>
      <c r="G31" s="165">
        <f>IF(ROUND(VALUE(SUBSTITUTE(連結実質赤字比率に係る赤字・黒字の構成分析!H$39,"▲", "-")), 2) &gt;= 0, ABS(ROUND(VALUE(SUBSTITUTE(連結実質赤字比率に係る赤字・黒字の構成分析!H$39,"▲", "-")), 2)), NA())</f>
        <v>0.15</v>
      </c>
      <c r="H31" s="165" t="e">
        <f>IF(ROUND(VALUE(SUBSTITUTE(連結実質赤字比率に係る赤字・黒字の構成分析!I$39,"▲", "-")), 2) &lt; 0, ABS(ROUND(VALUE(SUBSTITUTE(連結実質赤字比率に係る赤字・黒字の構成分析!I$39,"▲", "-")), 2)), NA())</f>
        <v>#N/A</v>
      </c>
      <c r="I31" s="165">
        <f>IF(ROUND(VALUE(SUBSTITUTE(連結実質赤字比率に係る赤字・黒字の構成分析!I$39,"▲", "-")), 2) &gt;= 0, ABS(ROUND(VALUE(SUBSTITUTE(連結実質赤字比率に係る赤字・黒字の構成分析!I$39,"▲", "-")), 2)), NA())</f>
        <v>0.2</v>
      </c>
      <c r="J31" s="165" t="e">
        <f>IF(ROUND(VALUE(SUBSTITUTE(連結実質赤字比率に係る赤字・黒字の構成分析!J$39,"▲", "-")), 2) &lt; 0, ABS(ROUND(VALUE(SUBSTITUTE(連結実質赤字比率に係る赤字・黒字の構成分析!J$39,"▲", "-")), 2)), NA())</f>
        <v>#N/A</v>
      </c>
      <c r="K31" s="165">
        <f>IF(ROUND(VALUE(SUBSTITUTE(連結実質赤字比率に係る赤字・黒字の構成分析!J$39,"▲", "-")), 2) &gt;= 0, ABS(ROUND(VALUE(SUBSTITUTE(連結実質赤字比率に係る赤字・黒字の構成分析!J$39,"▲", "-")), 2)), NA())</f>
        <v>0.28000000000000003</v>
      </c>
    </row>
    <row r="32" spans="1:11" x14ac:dyDescent="0.2">
      <c r="A32" s="165" t="str">
        <f>IF(連結実質赤字比率に係る赤字・黒字の構成分析!C$38="",NA(),連結実質赤字比率に係る赤字・黒字の構成分析!C$38)</f>
        <v>公共下水道事業会計</v>
      </c>
      <c r="B32" s="165" t="e">
        <f>IF(ROUND(VALUE(SUBSTITUTE(連結実質赤字比率に係る赤字・黒字の構成分析!F$38,"▲", "-")), 2) &lt; 0, ABS(ROUND(VALUE(SUBSTITUTE(連結実質赤字比率に係る赤字・黒字の構成分析!F$38,"▲", "-")), 2)), NA())</f>
        <v>#VALUE!</v>
      </c>
      <c r="C32" s="165" t="e">
        <f>IF(ROUND(VALUE(SUBSTITUTE(連結実質赤字比率に係る赤字・黒字の構成分析!F$38,"▲", "-")), 2) &gt;= 0, ABS(ROUND(VALUE(SUBSTITUTE(連結実質赤字比率に係る赤字・黒字の構成分析!F$38,"▲", "-")), 2)), NA())</f>
        <v>#VALUE!</v>
      </c>
      <c r="D32" s="165" t="e">
        <f>IF(ROUND(VALUE(SUBSTITUTE(連結実質赤字比率に係る赤字・黒字の構成分析!G$38,"▲", "-")), 2) &lt; 0, ABS(ROUND(VALUE(SUBSTITUTE(連結実質赤字比率に係る赤字・黒字の構成分析!G$38,"▲", "-")), 2)), NA())</f>
        <v>#N/A</v>
      </c>
      <c r="E32" s="165">
        <f>IF(ROUND(VALUE(SUBSTITUTE(連結実質赤字比率に係る赤字・黒字の構成分析!G$38,"▲", "-")), 2) &gt;= 0, ABS(ROUND(VALUE(SUBSTITUTE(連結実質赤字比率に係る赤字・黒字の構成分析!G$38,"▲", "-")), 2)), NA())</f>
        <v>0.46</v>
      </c>
      <c r="F32" s="165" t="e">
        <f>IF(ROUND(VALUE(SUBSTITUTE(連結実質赤字比率に係る赤字・黒字の構成分析!H$38,"▲", "-")), 2) &lt; 0, ABS(ROUND(VALUE(SUBSTITUTE(連結実質赤字比率に係る赤字・黒字の構成分析!H$38,"▲", "-")), 2)), NA())</f>
        <v>#N/A</v>
      </c>
      <c r="G32" s="165">
        <f>IF(ROUND(VALUE(SUBSTITUTE(連結実質赤字比率に係る赤字・黒字の構成分析!H$38,"▲", "-")), 2) &gt;= 0, ABS(ROUND(VALUE(SUBSTITUTE(連結実質赤字比率に係る赤字・黒字の構成分析!H$38,"▲", "-")), 2)), NA())</f>
        <v>0.76</v>
      </c>
      <c r="H32" s="165" t="e">
        <f>IF(ROUND(VALUE(SUBSTITUTE(連結実質赤字比率に係る赤字・黒字の構成分析!I$38,"▲", "-")), 2) &lt; 0, ABS(ROUND(VALUE(SUBSTITUTE(連結実質赤字比率に係る赤字・黒字の構成分析!I$38,"▲", "-")), 2)), NA())</f>
        <v>#N/A</v>
      </c>
      <c r="I32" s="165">
        <f>IF(ROUND(VALUE(SUBSTITUTE(連結実質赤字比率に係る赤字・黒字の構成分析!I$38,"▲", "-")), 2) &gt;= 0, ABS(ROUND(VALUE(SUBSTITUTE(連結実質赤字比率に係る赤字・黒字の構成分析!I$38,"▲", "-")), 2)), NA())</f>
        <v>0.89</v>
      </c>
      <c r="J32" s="165" t="e">
        <f>IF(ROUND(VALUE(SUBSTITUTE(連結実質赤字比率に係る赤字・黒字の構成分析!J$38,"▲", "-")), 2) &lt; 0, ABS(ROUND(VALUE(SUBSTITUTE(連結実質赤字比率に係る赤字・黒字の構成分析!J$38,"▲", "-")), 2)), NA())</f>
        <v>#N/A</v>
      </c>
      <c r="K32" s="165">
        <f>IF(ROUND(VALUE(SUBSTITUTE(連結実質赤字比率に係る赤字・黒字の構成分析!J$38,"▲", "-")), 2) &gt;= 0, ABS(ROUND(VALUE(SUBSTITUTE(連結実質赤字比率に係る赤字・黒字の構成分析!J$38,"▲", "-")), 2)), NA())</f>
        <v>1.1200000000000001</v>
      </c>
    </row>
    <row r="33" spans="1:16" x14ac:dyDescent="0.2">
      <c r="A33" s="165" t="str">
        <f>IF(連結実質赤字比率に係る赤字・黒字の構成分析!C$37="",NA(),連結実質赤字比率に係る赤字・黒字の構成分析!C$37)</f>
        <v>国民健康保険事業特別会計</v>
      </c>
      <c r="B33" s="165" t="e">
        <f>IF(ROUND(VALUE(SUBSTITUTE(連結実質赤字比率に係る赤字・黒字の構成分析!F$37,"▲", "-")), 2) &lt; 0, ABS(ROUND(VALUE(SUBSTITUTE(連結実質赤字比率に係る赤字・黒字の構成分析!F$37,"▲", "-")), 2)), NA())</f>
        <v>#N/A</v>
      </c>
      <c r="C33" s="165">
        <f>IF(ROUND(VALUE(SUBSTITUTE(連結実質赤字比率に係る赤字・黒字の構成分析!F$37,"▲", "-")), 2) &gt;= 0, ABS(ROUND(VALUE(SUBSTITUTE(連結実質赤字比率に係る赤字・黒字の構成分析!F$37,"▲", "-")), 2)), NA())</f>
        <v>0.95</v>
      </c>
      <c r="D33" s="165" t="e">
        <f>IF(ROUND(VALUE(SUBSTITUTE(連結実質赤字比率に係る赤字・黒字の構成分析!G$37,"▲", "-")), 2) &lt; 0, ABS(ROUND(VALUE(SUBSTITUTE(連結実質赤字比率に係る赤字・黒字の構成分析!G$37,"▲", "-")), 2)), NA())</f>
        <v>#N/A</v>
      </c>
      <c r="E33" s="165">
        <f>IF(ROUND(VALUE(SUBSTITUTE(連結実質赤字比率に係る赤字・黒字の構成分析!G$37,"▲", "-")), 2) &gt;= 0, ABS(ROUND(VALUE(SUBSTITUTE(連結実質赤字比率に係る赤字・黒字の構成分析!G$37,"▲", "-")), 2)), NA())</f>
        <v>0.61</v>
      </c>
      <c r="F33" s="165" t="e">
        <f>IF(ROUND(VALUE(SUBSTITUTE(連結実質赤字比率に係る赤字・黒字の構成分析!H$37,"▲", "-")), 2) &lt; 0, ABS(ROUND(VALUE(SUBSTITUTE(連結実質赤字比率に係る赤字・黒字の構成分析!H$37,"▲", "-")), 2)), NA())</f>
        <v>#N/A</v>
      </c>
      <c r="G33" s="165">
        <f>IF(ROUND(VALUE(SUBSTITUTE(連結実質赤字比率に係る赤字・黒字の構成分析!H$37,"▲", "-")), 2) &gt;= 0, ABS(ROUND(VALUE(SUBSTITUTE(連結実質赤字比率に係る赤字・黒字の構成分析!H$37,"▲", "-")), 2)), NA())</f>
        <v>0.68</v>
      </c>
      <c r="H33" s="165" t="e">
        <f>IF(ROUND(VALUE(SUBSTITUTE(連結実質赤字比率に係る赤字・黒字の構成分析!I$37,"▲", "-")), 2) &lt; 0, ABS(ROUND(VALUE(SUBSTITUTE(連結実質赤字比率に係る赤字・黒字の構成分析!I$37,"▲", "-")), 2)), NA())</f>
        <v>#N/A</v>
      </c>
      <c r="I33" s="165">
        <f>IF(ROUND(VALUE(SUBSTITUTE(連結実質赤字比率に係る赤字・黒字の構成分析!I$37,"▲", "-")), 2) &gt;= 0, ABS(ROUND(VALUE(SUBSTITUTE(連結実質赤字比率に係る赤字・黒字の構成分析!I$37,"▲", "-")), 2)), NA())</f>
        <v>1.36</v>
      </c>
      <c r="J33" s="165" t="e">
        <f>IF(ROUND(VALUE(SUBSTITUTE(連結実質赤字比率に係る赤字・黒字の構成分析!J$37,"▲", "-")), 2) &lt; 0, ABS(ROUND(VALUE(SUBSTITUTE(連結実質赤字比率に係る赤字・黒字の構成分析!J$37,"▲", "-")), 2)), NA())</f>
        <v>#N/A</v>
      </c>
      <c r="K33" s="165">
        <f>IF(ROUND(VALUE(SUBSTITUTE(連結実質赤字比率に係る赤字・黒字の構成分析!J$37,"▲", "-")), 2) &gt;= 0, ABS(ROUND(VALUE(SUBSTITUTE(連結実質赤字比率に係る赤字・黒字の構成分析!J$37,"▲", "-")), 2)), NA())</f>
        <v>1.27</v>
      </c>
    </row>
    <row r="34" spans="1:16" x14ac:dyDescent="0.2">
      <c r="A34" s="165" t="str">
        <f>IF(連結実質赤字比率に係る赤字・黒字の構成分析!C$36="",NA(),連結実質赤字比率に係る赤字・黒字の構成分析!C$36)</f>
        <v>介護保険事業特別会計</v>
      </c>
      <c r="B34" s="165" t="e">
        <f>IF(ROUND(VALUE(SUBSTITUTE(連結実質赤字比率に係る赤字・黒字の構成分析!F$36,"▲", "-")), 2) &lt; 0, ABS(ROUND(VALUE(SUBSTITUTE(連結実質赤字比率に係る赤字・黒字の構成分析!F$36,"▲", "-")), 2)), NA())</f>
        <v>#N/A</v>
      </c>
      <c r="C34" s="165">
        <f>IF(ROUND(VALUE(SUBSTITUTE(連結実質赤字比率に係る赤字・黒字の構成分析!F$36,"▲", "-")), 2) &gt;= 0, ABS(ROUND(VALUE(SUBSTITUTE(連結実質赤字比率に係る赤字・黒字の構成分析!F$36,"▲", "-")), 2)), NA())</f>
        <v>1.74</v>
      </c>
      <c r="D34" s="165" t="e">
        <f>IF(ROUND(VALUE(SUBSTITUTE(連結実質赤字比率に係る赤字・黒字の構成分析!G$36,"▲", "-")), 2) &lt; 0, ABS(ROUND(VALUE(SUBSTITUTE(連結実質赤字比率に係る赤字・黒字の構成分析!G$36,"▲", "-")), 2)), NA())</f>
        <v>#N/A</v>
      </c>
      <c r="E34" s="165">
        <f>IF(ROUND(VALUE(SUBSTITUTE(連結実質赤字比率に係る赤字・黒字の構成分析!G$36,"▲", "-")), 2) &gt;= 0, ABS(ROUND(VALUE(SUBSTITUTE(連結実質赤字比率に係る赤字・黒字の構成分析!G$36,"▲", "-")), 2)), NA())</f>
        <v>0.95</v>
      </c>
      <c r="F34" s="165" t="e">
        <f>IF(ROUND(VALUE(SUBSTITUTE(連結実質赤字比率に係る赤字・黒字の構成分析!H$36,"▲", "-")), 2) &lt; 0, ABS(ROUND(VALUE(SUBSTITUTE(連結実質赤字比率に係る赤字・黒字の構成分析!H$36,"▲", "-")), 2)), NA())</f>
        <v>#N/A</v>
      </c>
      <c r="G34" s="165">
        <f>IF(ROUND(VALUE(SUBSTITUTE(連結実質赤字比率に係る赤字・黒字の構成分析!H$36,"▲", "-")), 2) &gt;= 0, ABS(ROUND(VALUE(SUBSTITUTE(連結実質赤字比率に係る赤字・黒字の構成分析!H$36,"▲", "-")), 2)), NA())</f>
        <v>0.82</v>
      </c>
      <c r="H34" s="165" t="e">
        <f>IF(ROUND(VALUE(SUBSTITUTE(連結実質赤字比率に係る赤字・黒字の構成分析!I$36,"▲", "-")), 2) &lt; 0, ABS(ROUND(VALUE(SUBSTITUTE(連結実質赤字比率に係る赤字・黒字の構成分析!I$36,"▲", "-")), 2)), NA())</f>
        <v>#N/A</v>
      </c>
      <c r="I34" s="165">
        <f>IF(ROUND(VALUE(SUBSTITUTE(連結実質赤字比率に係る赤字・黒字の構成分析!I$36,"▲", "-")), 2) &gt;= 0, ABS(ROUND(VALUE(SUBSTITUTE(連結実質赤字比率に係る赤字・黒字の構成分析!I$36,"▲", "-")), 2)), NA())</f>
        <v>1.65</v>
      </c>
      <c r="J34" s="165" t="e">
        <f>IF(ROUND(VALUE(SUBSTITUTE(連結実質赤字比率に係る赤字・黒字の構成分析!J$36,"▲", "-")), 2) &lt; 0, ABS(ROUND(VALUE(SUBSTITUTE(連結実質赤字比率に係る赤字・黒字の構成分析!J$36,"▲", "-")), 2)), NA())</f>
        <v>#N/A</v>
      </c>
      <c r="K34" s="165">
        <f>IF(ROUND(VALUE(SUBSTITUTE(連結実質赤字比率に係る赤字・黒字の構成分析!J$36,"▲", "-")), 2) &gt;= 0, ABS(ROUND(VALUE(SUBSTITUTE(連結実質赤字比率に係る赤字・黒字の構成分析!J$36,"▲", "-")), 2)), NA())</f>
        <v>2.17</v>
      </c>
    </row>
    <row r="35" spans="1:16" x14ac:dyDescent="0.2">
      <c r="A35" s="165" t="str">
        <f>IF(連結実質赤字比率に係る赤字・黒字の構成分析!C$35="",NA(),連結実質赤字比率に係る赤字・黒字の構成分析!C$35)</f>
        <v>水道事業会計</v>
      </c>
      <c r="B35" s="165" t="e">
        <f>IF(ROUND(VALUE(SUBSTITUTE(連結実質赤字比率に係る赤字・黒字の構成分析!F$35,"▲", "-")), 2) &lt; 0, ABS(ROUND(VALUE(SUBSTITUTE(連結実質赤字比率に係る赤字・黒字の構成分析!F$35,"▲", "-")), 2)), NA())</f>
        <v>#N/A</v>
      </c>
      <c r="C35" s="165">
        <f>IF(ROUND(VALUE(SUBSTITUTE(連結実質赤字比率に係る赤字・黒字の構成分析!F$35,"▲", "-")), 2) &gt;= 0, ABS(ROUND(VALUE(SUBSTITUTE(連結実質赤字比率に係る赤字・黒字の構成分析!F$35,"▲", "-")), 2)), NA())</f>
        <v>6.83</v>
      </c>
      <c r="D35" s="165" t="e">
        <f>IF(ROUND(VALUE(SUBSTITUTE(連結実質赤字比率に係る赤字・黒字の構成分析!G$35,"▲", "-")), 2) &lt; 0, ABS(ROUND(VALUE(SUBSTITUTE(連結実質赤字比率に係る赤字・黒字の構成分析!G$35,"▲", "-")), 2)), NA())</f>
        <v>#N/A</v>
      </c>
      <c r="E35" s="165">
        <f>IF(ROUND(VALUE(SUBSTITUTE(連結実質赤字比率に係る赤字・黒字の構成分析!G$35,"▲", "-")), 2) &gt;= 0, ABS(ROUND(VALUE(SUBSTITUTE(連結実質赤字比率に係る赤字・黒字の構成分析!G$35,"▲", "-")), 2)), NA())</f>
        <v>7.98</v>
      </c>
      <c r="F35" s="165" t="e">
        <f>IF(ROUND(VALUE(SUBSTITUTE(連結実質赤字比率に係る赤字・黒字の構成分析!H$35,"▲", "-")), 2) &lt; 0, ABS(ROUND(VALUE(SUBSTITUTE(連結実質赤字比率に係る赤字・黒字の構成分析!H$35,"▲", "-")), 2)), NA())</f>
        <v>#N/A</v>
      </c>
      <c r="G35" s="165">
        <f>IF(ROUND(VALUE(SUBSTITUTE(連結実質赤字比率に係る赤字・黒字の構成分析!H$35,"▲", "-")), 2) &gt;= 0, ABS(ROUND(VALUE(SUBSTITUTE(連結実質赤字比率に係る赤字・黒字の構成分析!H$35,"▲", "-")), 2)), NA())</f>
        <v>8.32</v>
      </c>
      <c r="H35" s="165" t="e">
        <f>IF(ROUND(VALUE(SUBSTITUTE(連結実質赤字比率に係る赤字・黒字の構成分析!I$35,"▲", "-")), 2) &lt; 0, ABS(ROUND(VALUE(SUBSTITUTE(連結実質赤字比率に係る赤字・黒字の構成分析!I$35,"▲", "-")), 2)), NA())</f>
        <v>#N/A</v>
      </c>
      <c r="I35" s="165">
        <f>IF(ROUND(VALUE(SUBSTITUTE(連結実質赤字比率に係る赤字・黒字の構成分析!I$35,"▲", "-")), 2) &gt;= 0, ABS(ROUND(VALUE(SUBSTITUTE(連結実質赤字比率に係る赤字・黒字の構成分析!I$35,"▲", "-")), 2)), NA())</f>
        <v>7.64</v>
      </c>
      <c r="J35" s="165" t="e">
        <f>IF(ROUND(VALUE(SUBSTITUTE(連結実質赤字比率に係る赤字・黒字の構成分析!J$35,"▲", "-")), 2) &lt; 0, ABS(ROUND(VALUE(SUBSTITUTE(連結実質赤字比率に係る赤字・黒字の構成分析!J$35,"▲", "-")), 2)), NA())</f>
        <v>#N/A</v>
      </c>
      <c r="K35" s="165">
        <f>IF(ROUND(VALUE(SUBSTITUTE(連結実質赤字比率に係る赤字・黒字の構成分析!J$35,"▲", "-")), 2) &gt;= 0, ABS(ROUND(VALUE(SUBSTITUTE(連結実質赤字比率に係る赤字・黒字の構成分析!J$35,"▲", "-")), 2)), NA())</f>
        <v>7.62</v>
      </c>
    </row>
    <row r="36" spans="1:16" x14ac:dyDescent="0.2">
      <c r="A36" s="165" t="str">
        <f>IF(連結実質赤字比率に係る赤字・黒字の構成分析!C$34="",NA(),連結実質赤字比率に係る赤字・黒字の構成分析!C$34)</f>
        <v>一般会計</v>
      </c>
      <c r="B36" s="165" t="e">
        <f>IF(ROUND(VALUE(SUBSTITUTE(連結実質赤字比率に係る赤字・黒字の構成分析!F$34,"▲", "-")), 2) &lt; 0, ABS(ROUND(VALUE(SUBSTITUTE(連結実質赤字比率に係る赤字・黒字の構成分析!F$34,"▲", "-")), 2)), NA())</f>
        <v>#N/A</v>
      </c>
      <c r="C36" s="165">
        <f>IF(ROUND(VALUE(SUBSTITUTE(連結実質赤字比率に係る赤字・黒字の構成分析!F$34,"▲", "-")), 2) &gt;= 0, ABS(ROUND(VALUE(SUBSTITUTE(連結実質赤字比率に係る赤字・黒字の構成分析!F$34,"▲", "-")), 2)), NA())</f>
        <v>8.09</v>
      </c>
      <c r="D36" s="165" t="e">
        <f>IF(ROUND(VALUE(SUBSTITUTE(連結実質赤字比率に係る赤字・黒字の構成分析!G$34,"▲", "-")), 2) &lt; 0, ABS(ROUND(VALUE(SUBSTITUTE(連結実質赤字比率に係る赤字・黒字の構成分析!G$34,"▲", "-")), 2)), NA())</f>
        <v>#N/A</v>
      </c>
      <c r="E36" s="165">
        <f>IF(ROUND(VALUE(SUBSTITUTE(連結実質赤字比率に係る赤字・黒字の構成分析!G$34,"▲", "-")), 2) &gt;= 0, ABS(ROUND(VALUE(SUBSTITUTE(連結実質赤字比率に係る赤字・黒字の構成分析!G$34,"▲", "-")), 2)), NA())</f>
        <v>7.08</v>
      </c>
      <c r="F36" s="165" t="e">
        <f>IF(ROUND(VALUE(SUBSTITUTE(連結実質赤字比率に係る赤字・黒字の構成分析!H$34,"▲", "-")), 2) &lt; 0, ABS(ROUND(VALUE(SUBSTITUTE(連結実質赤字比率に係る赤字・黒字の構成分析!H$34,"▲", "-")), 2)), NA())</f>
        <v>#N/A</v>
      </c>
      <c r="G36" s="165">
        <f>IF(ROUND(VALUE(SUBSTITUTE(連結実質赤字比率に係る赤字・黒字の構成分析!H$34,"▲", "-")), 2) &gt;= 0, ABS(ROUND(VALUE(SUBSTITUTE(連結実質赤字比率に係る赤字・黒字の構成分析!H$34,"▲", "-")), 2)), NA())</f>
        <v>7.99</v>
      </c>
      <c r="H36" s="165" t="e">
        <f>IF(ROUND(VALUE(SUBSTITUTE(連結実質赤字比率に係る赤字・黒字の構成分析!I$34,"▲", "-")), 2) &lt; 0, ABS(ROUND(VALUE(SUBSTITUTE(連結実質赤字比率に係る赤字・黒字の構成分析!I$34,"▲", "-")), 2)), NA())</f>
        <v>#N/A</v>
      </c>
      <c r="I36" s="165">
        <f>IF(ROUND(VALUE(SUBSTITUTE(連結実質赤字比率に係る赤字・黒字の構成分析!I$34,"▲", "-")), 2) &gt;= 0, ABS(ROUND(VALUE(SUBSTITUTE(連結実質赤字比率に係る赤字・黒字の構成分析!I$34,"▲", "-")), 2)), NA())</f>
        <v>7.61</v>
      </c>
      <c r="J36" s="165" t="e">
        <f>IF(ROUND(VALUE(SUBSTITUTE(連結実質赤字比率に係る赤字・黒字の構成分析!J$34,"▲", "-")), 2) &lt; 0, ABS(ROUND(VALUE(SUBSTITUTE(連結実質赤字比率に係る赤字・黒字の構成分析!J$34,"▲", "-")), 2)), NA())</f>
        <v>#N/A</v>
      </c>
      <c r="K36" s="165">
        <f>IF(ROUND(VALUE(SUBSTITUTE(連結実質赤字比率に係る赤字・黒字の構成分析!J$34,"▲", "-")), 2) &gt;= 0, ABS(ROUND(VALUE(SUBSTITUTE(連結実質赤字比率に係る赤字・黒字の構成分析!J$34,"▲", "-")), 2)), NA())</f>
        <v>7.75</v>
      </c>
    </row>
    <row r="39" spans="1:16" x14ac:dyDescent="0.2">
      <c r="A39" s="138" t="s">
        <v>62</v>
      </c>
    </row>
    <row r="40" spans="1:16" x14ac:dyDescent="0.2">
      <c r="A40" s="166"/>
      <c r="B40" s="166" t="str">
        <f>'実質公債費比率（分子）の構造'!K$44</f>
        <v>H30</v>
      </c>
      <c r="C40" s="166"/>
      <c r="D40" s="166"/>
      <c r="E40" s="166" t="str">
        <f>'実質公債費比率（分子）の構造'!L$44</f>
        <v>R01</v>
      </c>
      <c r="F40" s="166"/>
      <c r="G40" s="166"/>
      <c r="H40" s="166" t="str">
        <f>'実質公債費比率（分子）の構造'!M$44</f>
        <v>R02</v>
      </c>
      <c r="I40" s="166"/>
      <c r="J40" s="166"/>
      <c r="K40" s="166" t="str">
        <f>'実質公債費比率（分子）の構造'!N$44</f>
        <v>R03</v>
      </c>
      <c r="L40" s="166"/>
      <c r="M40" s="166"/>
      <c r="N40" s="166" t="str">
        <f>'実質公債費比率（分子）の構造'!O$44</f>
        <v>R04</v>
      </c>
      <c r="O40" s="166"/>
      <c r="P40" s="166"/>
    </row>
    <row r="41" spans="1:16" x14ac:dyDescent="0.2">
      <c r="A41" s="166"/>
      <c r="B41" s="166" t="s">
        <v>63</v>
      </c>
      <c r="C41" s="166"/>
      <c r="D41" s="166" t="s">
        <v>64</v>
      </c>
      <c r="E41" s="166" t="s">
        <v>63</v>
      </c>
      <c r="F41" s="166"/>
      <c r="G41" s="166" t="s">
        <v>64</v>
      </c>
      <c r="H41" s="166" t="s">
        <v>63</v>
      </c>
      <c r="I41" s="166"/>
      <c r="J41" s="166" t="s">
        <v>64</v>
      </c>
      <c r="K41" s="166" t="s">
        <v>63</v>
      </c>
      <c r="L41" s="166"/>
      <c r="M41" s="166" t="s">
        <v>64</v>
      </c>
      <c r="N41" s="166" t="s">
        <v>63</v>
      </c>
      <c r="O41" s="166"/>
      <c r="P41" s="166" t="s">
        <v>64</v>
      </c>
    </row>
    <row r="42" spans="1:16" x14ac:dyDescent="0.2">
      <c r="A42" s="166" t="s">
        <v>65</v>
      </c>
      <c r="B42" s="166"/>
      <c r="C42" s="166"/>
      <c r="D42" s="166">
        <f>'実質公債費比率（分子）の構造'!K$52</f>
        <v>1134</v>
      </c>
      <c r="E42" s="166"/>
      <c r="F42" s="166"/>
      <c r="G42" s="166">
        <f>'実質公債費比率（分子）の構造'!L$52</f>
        <v>1050</v>
      </c>
      <c r="H42" s="166"/>
      <c r="I42" s="166"/>
      <c r="J42" s="166">
        <f>'実質公債費比率（分子）の構造'!M$52</f>
        <v>1011</v>
      </c>
      <c r="K42" s="166"/>
      <c r="L42" s="166"/>
      <c r="M42" s="166">
        <f>'実質公債費比率（分子）の構造'!N$52</f>
        <v>988</v>
      </c>
      <c r="N42" s="166"/>
      <c r="O42" s="166"/>
      <c r="P42" s="166">
        <f>'実質公債費比率（分子）の構造'!O$52</f>
        <v>968</v>
      </c>
    </row>
    <row r="43" spans="1:16" x14ac:dyDescent="0.2">
      <c r="A43" s="166" t="s">
        <v>66</v>
      </c>
      <c r="B43" s="166" t="str">
        <f>'実質公債費比率（分子）の構造'!K$51</f>
        <v>-</v>
      </c>
      <c r="C43" s="166"/>
      <c r="D43" s="166"/>
      <c r="E43" s="166" t="str">
        <f>'実質公債費比率（分子）の構造'!L$51</f>
        <v>-</v>
      </c>
      <c r="F43" s="166"/>
      <c r="G43" s="166"/>
      <c r="H43" s="166" t="str">
        <f>'実質公債費比率（分子）の構造'!M$51</f>
        <v>-</v>
      </c>
      <c r="I43" s="166"/>
      <c r="J43" s="166"/>
      <c r="K43" s="166" t="str">
        <f>'実質公債費比率（分子）の構造'!N$51</f>
        <v>-</v>
      </c>
      <c r="L43" s="166"/>
      <c r="M43" s="166"/>
      <c r="N43" s="166" t="str">
        <f>'実質公債費比率（分子）の構造'!O$51</f>
        <v>-</v>
      </c>
      <c r="O43" s="166"/>
      <c r="P43" s="166"/>
    </row>
    <row r="44" spans="1:16" x14ac:dyDescent="0.2">
      <c r="A44" s="166" t="s">
        <v>67</v>
      </c>
      <c r="B44" s="166">
        <f>'実質公債費比率（分子）の構造'!K$50</f>
        <v>2</v>
      </c>
      <c r="C44" s="166"/>
      <c r="D44" s="166"/>
      <c r="E44" s="166">
        <f>'実質公債費比率（分子）の構造'!L$50</f>
        <v>1</v>
      </c>
      <c r="F44" s="166"/>
      <c r="G44" s="166"/>
      <c r="H44" s="166">
        <f>'実質公債費比率（分子）の構造'!M$50</f>
        <v>0</v>
      </c>
      <c r="I44" s="166"/>
      <c r="J44" s="166"/>
      <c r="K44" s="166" t="str">
        <f>'実質公債費比率（分子）の構造'!N$50</f>
        <v>-</v>
      </c>
      <c r="L44" s="166"/>
      <c r="M44" s="166"/>
      <c r="N44" s="166" t="str">
        <f>'実質公債費比率（分子）の構造'!O$50</f>
        <v>-</v>
      </c>
      <c r="O44" s="166"/>
      <c r="P44" s="166"/>
    </row>
    <row r="45" spans="1:16" x14ac:dyDescent="0.2">
      <c r="A45" s="166" t="s">
        <v>68</v>
      </c>
      <c r="B45" s="166">
        <f>'実質公債費比率（分子）の構造'!K$49</f>
        <v>166</v>
      </c>
      <c r="C45" s="166"/>
      <c r="D45" s="166"/>
      <c r="E45" s="166">
        <f>'実質公債費比率（分子）の構造'!L$49</f>
        <v>110</v>
      </c>
      <c r="F45" s="166"/>
      <c r="G45" s="166"/>
      <c r="H45" s="166">
        <f>'実質公債費比率（分子）の構造'!M$49</f>
        <v>17</v>
      </c>
      <c r="I45" s="166"/>
      <c r="J45" s="166"/>
      <c r="K45" s="166">
        <f>'実質公債費比率（分子）の構造'!N$49</f>
        <v>15</v>
      </c>
      <c r="L45" s="166"/>
      <c r="M45" s="166"/>
      <c r="N45" s="166">
        <f>'実質公債費比率（分子）の構造'!O$49</f>
        <v>15</v>
      </c>
      <c r="O45" s="166"/>
      <c r="P45" s="166"/>
    </row>
    <row r="46" spans="1:16" x14ac:dyDescent="0.2">
      <c r="A46" s="166" t="s">
        <v>69</v>
      </c>
      <c r="B46" s="166">
        <f>'実質公債費比率（分子）の構造'!K$48</f>
        <v>508</v>
      </c>
      <c r="C46" s="166"/>
      <c r="D46" s="166"/>
      <c r="E46" s="166">
        <f>'実質公債費比率（分子）の構造'!L$48</f>
        <v>304</v>
      </c>
      <c r="F46" s="166"/>
      <c r="G46" s="166"/>
      <c r="H46" s="166">
        <f>'実質公債費比率（分子）の構造'!M$48</f>
        <v>281</v>
      </c>
      <c r="I46" s="166"/>
      <c r="J46" s="166"/>
      <c r="K46" s="166">
        <f>'実質公債費比率（分子）の構造'!N$48</f>
        <v>251</v>
      </c>
      <c r="L46" s="166"/>
      <c r="M46" s="166"/>
      <c r="N46" s="166">
        <f>'実質公債費比率（分子）の構造'!O$48</f>
        <v>258</v>
      </c>
      <c r="O46" s="166"/>
      <c r="P46" s="166"/>
    </row>
    <row r="47" spans="1:16" x14ac:dyDescent="0.2">
      <c r="A47" s="166" t="s">
        <v>70</v>
      </c>
      <c r="B47" s="166" t="str">
        <f>'実質公債費比率（分子）の構造'!K$47</f>
        <v>-</v>
      </c>
      <c r="C47" s="166"/>
      <c r="D47" s="166"/>
      <c r="E47" s="166" t="str">
        <f>'実質公債費比率（分子）の構造'!L$47</f>
        <v>-</v>
      </c>
      <c r="F47" s="166"/>
      <c r="G47" s="166"/>
      <c r="H47" s="166" t="str">
        <f>'実質公債費比率（分子）の構造'!M$47</f>
        <v>-</v>
      </c>
      <c r="I47" s="166"/>
      <c r="J47" s="166"/>
      <c r="K47" s="166" t="str">
        <f>'実質公債費比率（分子）の構造'!N$47</f>
        <v>-</v>
      </c>
      <c r="L47" s="166"/>
      <c r="M47" s="166"/>
      <c r="N47" s="166" t="str">
        <f>'実質公債費比率（分子）の構造'!O$47</f>
        <v>-</v>
      </c>
      <c r="O47" s="166"/>
      <c r="P47" s="166"/>
    </row>
    <row r="48" spans="1:16" x14ac:dyDescent="0.2">
      <c r="A48" s="166" t="s">
        <v>71</v>
      </c>
      <c r="B48" s="166" t="str">
        <f>'実質公債費比率（分子）の構造'!K$46</f>
        <v>-</v>
      </c>
      <c r="C48" s="166"/>
      <c r="D48" s="166"/>
      <c r="E48" s="166" t="str">
        <f>'実質公債費比率（分子）の構造'!L$46</f>
        <v>-</v>
      </c>
      <c r="F48" s="166"/>
      <c r="G48" s="166"/>
      <c r="H48" s="166" t="str">
        <f>'実質公債費比率（分子）の構造'!M$46</f>
        <v>-</v>
      </c>
      <c r="I48" s="166"/>
      <c r="J48" s="166"/>
      <c r="K48" s="166" t="str">
        <f>'実質公債費比率（分子）の構造'!N$46</f>
        <v>-</v>
      </c>
      <c r="L48" s="166"/>
      <c r="M48" s="166"/>
      <c r="N48" s="166" t="str">
        <f>'実質公債費比率（分子）の構造'!O$46</f>
        <v>-</v>
      </c>
      <c r="O48" s="166"/>
      <c r="P48" s="166"/>
    </row>
    <row r="49" spans="1:16" x14ac:dyDescent="0.2">
      <c r="A49" s="166" t="s">
        <v>72</v>
      </c>
      <c r="B49" s="166">
        <f>'実質公債費比率（分子）の構造'!K$45</f>
        <v>926</v>
      </c>
      <c r="C49" s="166"/>
      <c r="D49" s="166"/>
      <c r="E49" s="166">
        <f>'実質公債費比率（分子）の構造'!L$45</f>
        <v>904</v>
      </c>
      <c r="F49" s="166"/>
      <c r="G49" s="166"/>
      <c r="H49" s="166">
        <f>'実質公債費比率（分子）の構造'!M$45</f>
        <v>918</v>
      </c>
      <c r="I49" s="166"/>
      <c r="J49" s="166"/>
      <c r="K49" s="166">
        <f>'実質公債費比率（分子）の構造'!N$45</f>
        <v>942</v>
      </c>
      <c r="L49" s="166"/>
      <c r="M49" s="166"/>
      <c r="N49" s="166">
        <f>'実質公債費比率（分子）の構造'!O$45</f>
        <v>922</v>
      </c>
      <c r="O49" s="166"/>
      <c r="P49" s="166"/>
    </row>
    <row r="50" spans="1:16" x14ac:dyDescent="0.2">
      <c r="A50" s="166" t="s">
        <v>73</v>
      </c>
      <c r="B50" s="166" t="e">
        <f>NA()</f>
        <v>#N/A</v>
      </c>
      <c r="C50" s="166">
        <f>IF(ISNUMBER('実質公債費比率（分子）の構造'!K$53),'実質公債費比率（分子）の構造'!K$53,NA())</f>
        <v>468</v>
      </c>
      <c r="D50" s="166" t="e">
        <f>NA()</f>
        <v>#N/A</v>
      </c>
      <c r="E50" s="166" t="e">
        <f>NA()</f>
        <v>#N/A</v>
      </c>
      <c r="F50" s="166">
        <f>IF(ISNUMBER('実質公債費比率（分子）の構造'!L$53),'実質公債費比率（分子）の構造'!L$53,NA())</f>
        <v>269</v>
      </c>
      <c r="G50" s="166" t="e">
        <f>NA()</f>
        <v>#N/A</v>
      </c>
      <c r="H50" s="166" t="e">
        <f>NA()</f>
        <v>#N/A</v>
      </c>
      <c r="I50" s="166">
        <f>IF(ISNUMBER('実質公債費比率（分子）の構造'!M$53),'実質公債費比率（分子）の構造'!M$53,NA())</f>
        <v>205</v>
      </c>
      <c r="J50" s="166" t="e">
        <f>NA()</f>
        <v>#N/A</v>
      </c>
      <c r="K50" s="166" t="e">
        <f>NA()</f>
        <v>#N/A</v>
      </c>
      <c r="L50" s="166">
        <f>IF(ISNUMBER('実質公債費比率（分子）の構造'!N$53),'実質公債費比率（分子）の構造'!N$53,NA())</f>
        <v>220</v>
      </c>
      <c r="M50" s="166" t="e">
        <f>NA()</f>
        <v>#N/A</v>
      </c>
      <c r="N50" s="166" t="e">
        <f>NA()</f>
        <v>#N/A</v>
      </c>
      <c r="O50" s="166">
        <f>IF(ISNUMBER('実質公債費比率（分子）の構造'!O$53),'実質公債費比率（分子）の構造'!O$53,NA())</f>
        <v>227</v>
      </c>
      <c r="P50" s="166" t="e">
        <f>NA()</f>
        <v>#N/A</v>
      </c>
    </row>
    <row r="53" spans="1:16" x14ac:dyDescent="0.2">
      <c r="A53" s="138" t="s">
        <v>74</v>
      </c>
    </row>
    <row r="54" spans="1:16" x14ac:dyDescent="0.2">
      <c r="A54" s="165"/>
      <c r="B54" s="165" t="str">
        <f>'将来負担比率（分子）の構造'!I$40</f>
        <v>H30</v>
      </c>
      <c r="C54" s="165"/>
      <c r="D54" s="165"/>
      <c r="E54" s="165" t="str">
        <f>'将来負担比率（分子）の構造'!J$40</f>
        <v>R01</v>
      </c>
      <c r="F54" s="165"/>
      <c r="G54" s="165"/>
      <c r="H54" s="165" t="str">
        <f>'将来負担比率（分子）の構造'!K$40</f>
        <v>R02</v>
      </c>
      <c r="I54" s="165"/>
      <c r="J54" s="165"/>
      <c r="K54" s="165" t="str">
        <f>'将来負担比率（分子）の構造'!L$40</f>
        <v>R03</v>
      </c>
      <c r="L54" s="165"/>
      <c r="M54" s="165"/>
      <c r="N54" s="165" t="str">
        <f>'将来負担比率（分子）の構造'!M$40</f>
        <v>R04</v>
      </c>
      <c r="O54" s="165"/>
      <c r="P54" s="165"/>
    </row>
    <row r="55" spans="1:16" x14ac:dyDescent="0.2">
      <c r="A55" s="165"/>
      <c r="B55" s="165" t="s">
        <v>75</v>
      </c>
      <c r="C55" s="165"/>
      <c r="D55" s="165" t="s">
        <v>76</v>
      </c>
      <c r="E55" s="165" t="s">
        <v>75</v>
      </c>
      <c r="F55" s="165"/>
      <c r="G55" s="165" t="s">
        <v>76</v>
      </c>
      <c r="H55" s="165" t="s">
        <v>75</v>
      </c>
      <c r="I55" s="165"/>
      <c r="J55" s="165" t="s">
        <v>76</v>
      </c>
      <c r="K55" s="165" t="s">
        <v>75</v>
      </c>
      <c r="L55" s="165"/>
      <c r="M55" s="165" t="s">
        <v>76</v>
      </c>
      <c r="N55" s="165" t="s">
        <v>75</v>
      </c>
      <c r="O55" s="165"/>
      <c r="P55" s="165" t="s">
        <v>76</v>
      </c>
    </row>
    <row r="56" spans="1:16" x14ac:dyDescent="0.2">
      <c r="A56" s="165" t="s">
        <v>45</v>
      </c>
      <c r="B56" s="165"/>
      <c r="C56" s="165"/>
      <c r="D56" s="165">
        <f>'将来負担比率（分子）の構造'!I$52</f>
        <v>10114</v>
      </c>
      <c r="E56" s="165"/>
      <c r="F56" s="165"/>
      <c r="G56" s="165">
        <f>'将来負担比率（分子）の構造'!J$52</f>
        <v>9800</v>
      </c>
      <c r="H56" s="165"/>
      <c r="I56" s="165"/>
      <c r="J56" s="165">
        <f>'将来負担比率（分子）の構造'!K$52</f>
        <v>10228</v>
      </c>
      <c r="K56" s="165"/>
      <c r="L56" s="165"/>
      <c r="M56" s="165">
        <f>'将来負担比率（分子）の構造'!L$52</f>
        <v>10057</v>
      </c>
      <c r="N56" s="165"/>
      <c r="O56" s="165"/>
      <c r="P56" s="165">
        <f>'将来負担比率（分子）の構造'!M$52</f>
        <v>9377</v>
      </c>
    </row>
    <row r="57" spans="1:16" x14ac:dyDescent="0.2">
      <c r="A57" s="165" t="s">
        <v>44</v>
      </c>
      <c r="B57" s="165"/>
      <c r="C57" s="165"/>
      <c r="D57" s="165">
        <f>'将来負担比率（分子）の構造'!I$51</f>
        <v>242</v>
      </c>
      <c r="E57" s="165"/>
      <c r="F57" s="165"/>
      <c r="G57" s="165">
        <f>'将来負担比率（分子）の構造'!J$51</f>
        <v>196</v>
      </c>
      <c r="H57" s="165"/>
      <c r="I57" s="165"/>
      <c r="J57" s="165">
        <f>'将来負担比率（分子）の構造'!K$51</f>
        <v>151</v>
      </c>
      <c r="K57" s="165"/>
      <c r="L57" s="165"/>
      <c r="M57" s="165">
        <f>'将来負担比率（分子）の構造'!L$51</f>
        <v>107</v>
      </c>
      <c r="N57" s="165"/>
      <c r="O57" s="165"/>
      <c r="P57" s="165">
        <f>'将来負担比率（分子）の構造'!M$51</f>
        <v>68</v>
      </c>
    </row>
    <row r="58" spans="1:16" x14ac:dyDescent="0.2">
      <c r="A58" s="165" t="s">
        <v>43</v>
      </c>
      <c r="B58" s="165"/>
      <c r="C58" s="165"/>
      <c r="D58" s="165">
        <f>'将来負担比率（分子）の構造'!I$50</f>
        <v>6468</v>
      </c>
      <c r="E58" s="165"/>
      <c r="F58" s="165"/>
      <c r="G58" s="165">
        <f>'将来負担比率（分子）の構造'!J$50</f>
        <v>6820</v>
      </c>
      <c r="H58" s="165"/>
      <c r="I58" s="165"/>
      <c r="J58" s="165">
        <f>'将来負担比率（分子）の構造'!K$50</f>
        <v>7245</v>
      </c>
      <c r="K58" s="165"/>
      <c r="L58" s="165"/>
      <c r="M58" s="165">
        <f>'将来負担比率（分子）の構造'!L$50</f>
        <v>8796</v>
      </c>
      <c r="N58" s="165"/>
      <c r="O58" s="165"/>
      <c r="P58" s="165">
        <f>'将来負担比率（分子）の構造'!M$50</f>
        <v>10072</v>
      </c>
    </row>
    <row r="59" spans="1:16" x14ac:dyDescent="0.2">
      <c r="A59" s="165" t="s">
        <v>41</v>
      </c>
      <c r="B59" s="165" t="str">
        <f>'将来負担比率（分子）の構造'!I$49</f>
        <v>-</v>
      </c>
      <c r="C59" s="165"/>
      <c r="D59" s="165"/>
      <c r="E59" s="165" t="str">
        <f>'将来負担比率（分子）の構造'!J$49</f>
        <v>-</v>
      </c>
      <c r="F59" s="165"/>
      <c r="G59" s="165"/>
      <c r="H59" s="165" t="str">
        <f>'将来負担比率（分子）の構造'!K$49</f>
        <v>-</v>
      </c>
      <c r="I59" s="165"/>
      <c r="J59" s="165"/>
      <c r="K59" s="165" t="str">
        <f>'将来負担比率（分子）の構造'!L$49</f>
        <v>-</v>
      </c>
      <c r="L59" s="165"/>
      <c r="M59" s="165"/>
      <c r="N59" s="165" t="str">
        <f>'将来負担比率（分子）の構造'!M$49</f>
        <v>-</v>
      </c>
      <c r="O59" s="165"/>
      <c r="P59" s="165"/>
    </row>
    <row r="60" spans="1:16" x14ac:dyDescent="0.2">
      <c r="A60" s="165" t="s">
        <v>40</v>
      </c>
      <c r="B60" s="165" t="str">
        <f>'将来負担比率（分子）の構造'!I$48</f>
        <v>-</v>
      </c>
      <c r="C60" s="165"/>
      <c r="D60" s="165"/>
      <c r="E60" s="165" t="str">
        <f>'将来負担比率（分子）の構造'!J$48</f>
        <v>-</v>
      </c>
      <c r="F60" s="165"/>
      <c r="G60" s="165"/>
      <c r="H60" s="165" t="str">
        <f>'将来負担比率（分子）の構造'!K$48</f>
        <v>-</v>
      </c>
      <c r="I60" s="165"/>
      <c r="J60" s="165"/>
      <c r="K60" s="165" t="str">
        <f>'将来負担比率（分子）の構造'!L$48</f>
        <v>-</v>
      </c>
      <c r="L60" s="165"/>
      <c r="M60" s="165"/>
      <c r="N60" s="165" t="str">
        <f>'将来負担比率（分子）の構造'!M$48</f>
        <v>-</v>
      </c>
      <c r="O60" s="165"/>
      <c r="P60" s="165"/>
    </row>
    <row r="61" spans="1:16" x14ac:dyDescent="0.2">
      <c r="A61" s="165" t="s">
        <v>38</v>
      </c>
      <c r="B61" s="165">
        <f>'将来負担比率（分子）の構造'!I$46</f>
        <v>12</v>
      </c>
      <c r="C61" s="165"/>
      <c r="D61" s="165"/>
      <c r="E61" s="165">
        <f>'将来負担比率（分子）の構造'!J$46</f>
        <v>14</v>
      </c>
      <c r="F61" s="165"/>
      <c r="G61" s="165"/>
      <c r="H61" s="165" t="str">
        <f>'将来負担比率（分子）の構造'!K$46</f>
        <v>-</v>
      </c>
      <c r="I61" s="165"/>
      <c r="J61" s="165"/>
      <c r="K61" s="165" t="str">
        <f>'将来負担比率（分子）の構造'!L$46</f>
        <v>-</v>
      </c>
      <c r="L61" s="165"/>
      <c r="M61" s="165"/>
      <c r="N61" s="165" t="str">
        <f>'将来負担比率（分子）の構造'!M$46</f>
        <v>-</v>
      </c>
      <c r="O61" s="165"/>
      <c r="P61" s="165"/>
    </row>
    <row r="62" spans="1:16" x14ac:dyDescent="0.2">
      <c r="A62" s="165" t="s">
        <v>37</v>
      </c>
      <c r="B62" s="165">
        <f>'将来負担比率（分子）の構造'!I$45</f>
        <v>2904</v>
      </c>
      <c r="C62" s="165"/>
      <c r="D62" s="165"/>
      <c r="E62" s="165">
        <f>'将来負担比率（分子）の構造'!J$45</f>
        <v>2883</v>
      </c>
      <c r="F62" s="165"/>
      <c r="G62" s="165"/>
      <c r="H62" s="165">
        <f>'将来負担比率（分子）の構造'!K$45</f>
        <v>2898</v>
      </c>
      <c r="I62" s="165"/>
      <c r="J62" s="165"/>
      <c r="K62" s="165">
        <f>'将来負担比率（分子）の構造'!L$45</f>
        <v>2962</v>
      </c>
      <c r="L62" s="165"/>
      <c r="M62" s="165"/>
      <c r="N62" s="165">
        <f>'将来負担比率（分子）の構造'!M$45</f>
        <v>3001</v>
      </c>
      <c r="O62" s="165"/>
      <c r="P62" s="165"/>
    </row>
    <row r="63" spans="1:16" x14ac:dyDescent="0.2">
      <c r="A63" s="165" t="s">
        <v>36</v>
      </c>
      <c r="B63" s="165">
        <f>'将来負担比率（分子）の構造'!I$44</f>
        <v>209</v>
      </c>
      <c r="C63" s="165"/>
      <c r="D63" s="165"/>
      <c r="E63" s="165">
        <f>'将来負担比率（分子）の構造'!J$44</f>
        <v>101</v>
      </c>
      <c r="F63" s="165"/>
      <c r="G63" s="165"/>
      <c r="H63" s="165">
        <f>'将来負担比率（分子）の構造'!K$44</f>
        <v>83</v>
      </c>
      <c r="I63" s="165"/>
      <c r="J63" s="165"/>
      <c r="K63" s="165">
        <f>'将来負担比率（分子）の構造'!L$44</f>
        <v>70</v>
      </c>
      <c r="L63" s="165"/>
      <c r="M63" s="165"/>
      <c r="N63" s="165">
        <f>'将来負担比率（分子）の構造'!M$44</f>
        <v>53</v>
      </c>
      <c r="O63" s="165"/>
      <c r="P63" s="165"/>
    </row>
    <row r="64" spans="1:16" x14ac:dyDescent="0.2">
      <c r="A64" s="165" t="s">
        <v>35</v>
      </c>
      <c r="B64" s="165">
        <f>'将来負担比率（分子）の構造'!I$43</f>
        <v>4628</v>
      </c>
      <c r="C64" s="165"/>
      <c r="D64" s="165"/>
      <c r="E64" s="165">
        <f>'将来負担比率（分子）の構造'!J$43</f>
        <v>3809</v>
      </c>
      <c r="F64" s="165"/>
      <c r="G64" s="165"/>
      <c r="H64" s="165">
        <f>'将来負担比率（分子）の構造'!K$43</f>
        <v>3028</v>
      </c>
      <c r="I64" s="165"/>
      <c r="J64" s="165"/>
      <c r="K64" s="165">
        <f>'将来負担比率（分子）の構造'!L$43</f>
        <v>2874</v>
      </c>
      <c r="L64" s="165"/>
      <c r="M64" s="165"/>
      <c r="N64" s="165">
        <f>'将来負担比率（分子）の構造'!M$43</f>
        <v>2482</v>
      </c>
      <c r="O64" s="165"/>
      <c r="P64" s="165"/>
    </row>
    <row r="65" spans="1:16" x14ac:dyDescent="0.2">
      <c r="A65" s="165" t="s">
        <v>34</v>
      </c>
      <c r="B65" s="165">
        <f>'将来負担比率（分子）の構造'!I$42</f>
        <v>2</v>
      </c>
      <c r="C65" s="165"/>
      <c r="D65" s="165"/>
      <c r="E65" s="165">
        <f>'将来負担比率（分子）の構造'!J$42</f>
        <v>0</v>
      </c>
      <c r="F65" s="165"/>
      <c r="G65" s="165"/>
      <c r="H65" s="165" t="str">
        <f>'将来負担比率（分子）の構造'!K$42</f>
        <v>-</v>
      </c>
      <c r="I65" s="165"/>
      <c r="J65" s="165"/>
      <c r="K65" s="165" t="str">
        <f>'将来負担比率（分子）の構造'!L$42</f>
        <v>-</v>
      </c>
      <c r="L65" s="165"/>
      <c r="M65" s="165"/>
      <c r="N65" s="165" t="str">
        <f>'将来負担比率（分子）の構造'!M$42</f>
        <v>-</v>
      </c>
      <c r="O65" s="165"/>
      <c r="P65" s="165"/>
    </row>
    <row r="66" spans="1:16" x14ac:dyDescent="0.2">
      <c r="A66" s="165" t="s">
        <v>33</v>
      </c>
      <c r="B66" s="165">
        <f>'将来負担比率（分子）の構造'!I$41</f>
        <v>9487</v>
      </c>
      <c r="C66" s="165"/>
      <c r="D66" s="165"/>
      <c r="E66" s="165">
        <f>'将来負担比率（分子）の構造'!J$41</f>
        <v>9694</v>
      </c>
      <c r="F66" s="165"/>
      <c r="G66" s="165"/>
      <c r="H66" s="165">
        <f>'将来負担比率（分子）の構造'!K$41</f>
        <v>11608</v>
      </c>
      <c r="I66" s="165"/>
      <c r="J66" s="165"/>
      <c r="K66" s="165">
        <f>'将来負担比率（分子）の構造'!L$41</f>
        <v>12665</v>
      </c>
      <c r="L66" s="165"/>
      <c r="M66" s="165"/>
      <c r="N66" s="165">
        <f>'将来負担比率（分子）の構造'!M$41</f>
        <v>12269</v>
      </c>
      <c r="O66" s="165"/>
      <c r="P66" s="165"/>
    </row>
    <row r="67" spans="1:16" x14ac:dyDescent="0.2">
      <c r="A67" s="165" t="s">
        <v>77</v>
      </c>
      <c r="B67" s="165" t="e">
        <f>NA()</f>
        <v>#N/A</v>
      </c>
      <c r="C67" s="165">
        <f>IF(ISNUMBER('将来負担比率（分子）の構造'!I$53), IF('将来負担比率（分子）の構造'!I$53 &lt; 0, 0, '将来負担比率（分子）の構造'!I$53), NA())</f>
        <v>418</v>
      </c>
      <c r="D67" s="165" t="e">
        <f>NA()</f>
        <v>#N/A</v>
      </c>
      <c r="E67" s="165" t="e">
        <f>NA()</f>
        <v>#N/A</v>
      </c>
      <c r="F67" s="165">
        <f>IF(ISNUMBER('将来負担比率（分子）の構造'!J$53), IF('将来負担比率（分子）の構造'!J$53 &lt; 0, 0, '将来負担比率（分子）の構造'!J$53), NA())</f>
        <v>0</v>
      </c>
      <c r="G67" s="165" t="e">
        <f>NA()</f>
        <v>#N/A</v>
      </c>
      <c r="H67" s="165" t="e">
        <f>NA()</f>
        <v>#N/A</v>
      </c>
      <c r="I67" s="165">
        <f>IF(ISNUMBER('将来負担比率（分子）の構造'!K$53), IF('将来負担比率（分子）の構造'!K$53 &lt; 0, 0, '将来負担比率（分子）の構造'!K$53), NA())</f>
        <v>0</v>
      </c>
      <c r="J67" s="165" t="e">
        <f>NA()</f>
        <v>#N/A</v>
      </c>
      <c r="K67" s="165" t="e">
        <f>NA()</f>
        <v>#N/A</v>
      </c>
      <c r="L67" s="165">
        <f>IF(ISNUMBER('将来負担比率（分子）の構造'!L$53), IF('将来負担比率（分子）の構造'!L$53 &lt; 0, 0, '将来負担比率（分子）の構造'!L$53), NA())</f>
        <v>0</v>
      </c>
      <c r="M67" s="165" t="e">
        <f>NA()</f>
        <v>#N/A</v>
      </c>
      <c r="N67" s="165" t="e">
        <f>NA()</f>
        <v>#N/A</v>
      </c>
      <c r="O67" s="165">
        <f>IF(ISNUMBER('将来負担比率（分子）の構造'!M$53), IF('将来負担比率（分子）の構造'!M$53 &lt; 0, 0, '将来負担比率（分子）の構造'!M$53), NA())</f>
        <v>0</v>
      </c>
      <c r="P67" s="165" t="e">
        <f>NA()</f>
        <v>#N/A</v>
      </c>
    </row>
    <row r="70" spans="1:16" x14ac:dyDescent="0.2">
      <c r="A70" s="167" t="s">
        <v>78</v>
      </c>
      <c r="B70" s="167"/>
      <c r="C70" s="167"/>
      <c r="D70" s="167"/>
      <c r="E70" s="167"/>
      <c r="F70" s="167"/>
    </row>
    <row r="71" spans="1:16" x14ac:dyDescent="0.2">
      <c r="A71" s="168"/>
      <c r="B71" s="168" t="str">
        <f>基金残高に係る経年分析!F54</f>
        <v>R02</v>
      </c>
      <c r="C71" s="168" t="str">
        <f>基金残高に係る経年分析!G54</f>
        <v>R03</v>
      </c>
      <c r="D71" s="168" t="str">
        <f>基金残高に係る経年分析!H54</f>
        <v>R04</v>
      </c>
    </row>
    <row r="72" spans="1:16" x14ac:dyDescent="0.2">
      <c r="A72" s="168" t="s">
        <v>79</v>
      </c>
      <c r="B72" s="169">
        <f>基金残高に係る経年分析!F55</f>
        <v>772</v>
      </c>
      <c r="C72" s="169">
        <f>基金残高に係る経年分析!G55</f>
        <v>912</v>
      </c>
      <c r="D72" s="169">
        <f>基金残高に係る経年分析!H55</f>
        <v>927</v>
      </c>
    </row>
    <row r="73" spans="1:16" x14ac:dyDescent="0.2">
      <c r="A73" s="168" t="s">
        <v>80</v>
      </c>
      <c r="B73" s="169">
        <f>基金残高に係る経年分析!F56</f>
        <v>1000</v>
      </c>
      <c r="C73" s="169">
        <f>基金残高に係る経年分析!G56</f>
        <v>1213</v>
      </c>
      <c r="D73" s="169">
        <f>基金残高に係る経年分析!H56</f>
        <v>1264</v>
      </c>
    </row>
    <row r="74" spans="1:16" x14ac:dyDescent="0.2">
      <c r="A74" s="168" t="s">
        <v>81</v>
      </c>
      <c r="B74" s="169">
        <f>基金残高に係る経年分析!F57</f>
        <v>5078</v>
      </c>
      <c r="C74" s="169">
        <f>基金残高に係る経年分析!G57</f>
        <v>6257</v>
      </c>
      <c r="D74" s="169">
        <f>基金残高に係る経年分析!H57</f>
        <v>7368</v>
      </c>
    </row>
  </sheetData>
  <sheetProtection algorithmName="SHA-512" hashValue="lIpmp62GOuYIjKNeYWbZe6k8PTvnqTsA2EVCcYrnmLJoz4gwxOC0wInkhTHaio089ENVH13keQtQiicwNz8/sg==" saltValue="87gYJlBoe25dvDOBBFKb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杉尾 唯紀</cp:lastModifiedBy>
  <cp:lastPrinted>2024-03-26T06:49:25Z</cp:lastPrinted>
  <dcterms:created xsi:type="dcterms:W3CDTF">2024-03-14T04:50:30Z</dcterms:created>
  <dcterms:modified xsi:type="dcterms:W3CDTF">2024-09-24T00:14:51Z</dcterms:modified>
  <cp:category/>
</cp:coreProperties>
</file>