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HICHOSON-ZAI\disk1\03-04 【決　算】財政状況資料集(H24～)\財政状況資料集(R04年度決算分)\03提出（市町村→県）\2回目（結合後）\"/>
    </mc:Choice>
  </mc:AlternateContent>
  <xr:revisionPtr revIDLastSave="0" documentId="13_ncr:1_{7B35634B-47BE-4C02-AA5E-CAA226D632DA}"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BE36" i="10"/>
  <c r="AM36" i="10"/>
  <c r="C36" i="10"/>
  <c r="CO35" i="10"/>
  <c r="BE35" i="10"/>
  <c r="C35" i="10"/>
  <c r="CO34" i="10"/>
  <c r="BW34" i="10"/>
  <c r="BW35" i="10" s="1"/>
  <c r="BW36" i="10" s="1"/>
  <c r="BW37"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alcChain>
</file>

<file path=xl/sharedStrings.xml><?xml version="1.0" encoding="utf-8"?>
<sst xmlns="http://schemas.openxmlformats.org/spreadsheetml/2006/main" count="1125" uniqueCount="602">
  <si>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</si>
  <si>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</si>
  <si>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</si>
  <si>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</si>
  <si>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</si>
  <si>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</si>
  <si>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</si>
  <si>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</si>
  <si>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</si>
  <si>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</si>
  <si>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</si>
  <si>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</si>
  <si>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</si>
  <si>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</si>
  <si>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</si>
  <si>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</si>
  <si>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</si>
  <si>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</si>
  <si>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</si>
  <si>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</si>
  <si>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</si>
  <si>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</si>
  <si>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</si>
  <si>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</si>
  <si>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</si>
  <si>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</si>
  <si>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</si>
  <si>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</si>
  <si>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</si>
  <si>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</si>
  <si>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</si>
  <si>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</si>
  <si>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</si>
  <si>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</si>
  <si>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</si>
  <si>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</si>
  <si>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</si>
  <si>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</si>
  <si>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</si>
  <si>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</si>
  <si>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</si>
  <si>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</si>
  <si>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</si>
  <si>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</si>
  <si>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</si>
  <si>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</si>
  <si>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</si>
  <si>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</si>
  <si>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</si>
  <si>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</si>
  <si>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</si>
  <si>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</si>
  <si>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</si>
  <si>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</si>
  <si>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</si>
  <si>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</si>
  <si>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</si>
  <si>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</si>
  <si>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</si>
  <si>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</si>
  <si>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</si>
  <si>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</si>
  <si>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</si>
  <si>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</si>
  <si>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</si>
  <si>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</si>
  <si>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</si>
  <si>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</si>
  <si>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</si>
  <si>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</si>
  <si>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</si>
  <si>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</si>
  <si>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</si>
  <si>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</si>
  <si>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</si>
  <si>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</si>
  <si>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</si>
  <si>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</si>
  <si>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</si>
  <si>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</si>
  <si>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</si>
  <si>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</si>
  <si>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</si>
  <si>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</si>
  <si>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</si>
  <si>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</si>
  <si>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</si>
  <si>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</si>
  <si>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</si>
  <si>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</si>
  <si>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</si>
  <si>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</si>
  <si>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</si>
  <si>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</si>
  <si>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</si>
  <si>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</si>
  <si>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</si>
  <si>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</si>
  <si>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</si>
  <si>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</si>
  <si>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えびの市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</si>
  <si>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</si>
  <si>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</si>
  <si>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</si>
  <si>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</si>
  <si>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</si>
  <si>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</si>
  <si>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</si>
  <si>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</si>
  <si>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</si>
  <si>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</si>
  <si>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</si>
  <si>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</si>
  <si>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</si>
  <si>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</si>
  <si>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</si>
  <si>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</si>
  <si>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</si>
  <si>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</si>
  <si>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</si>
  <si>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</si>
  <si>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</si>
  <si>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</si>
  <si>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</si>
  <si>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</si>
  <si>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</si>
  <si>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</si>
  <si>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</si>
  <si>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</si>
  <si>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</si>
  <si>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</si>
  <si>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</si>
  <si>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</si>
  <si>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</si>
  <si>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</si>
  <si>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</si>
  <si>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</si>
  <si>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</si>
  <si>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</si>
  <si>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</si>
  <si>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</si>
  <si>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</si>
  <si>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</si>
  <si>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</si>
  <si>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</si>
  <si>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</si>
  <si>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</si>
  <si>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</si>
  <si>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</si>
  <si>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</si>
  <si>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</si>
  <si>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</si>
  <si>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</si>
  <si>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</si>
  <si>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</si>
  <si>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</si>
  <si>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</si>
  <si>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</si>
  <si>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</si>
  <si>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</si>
  <si>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</si>
  <si>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</si>
  <si>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</si>
  <si>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</si>
  <si>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</si>
  <si>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</si>
  <si>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</si>
  <si>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</si>
  <si>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</si>
  <si>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</si>
  <si>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</si>
  <si>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</si>
  <si>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</si>
  <si>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</si>
  <si>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</si>
  <si>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</si>
  <si>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</si>
  <si>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</si>
  <si>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</si>
  <si>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</si>
  <si>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</si>
  <si>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</si>
  <si>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</si>
  <si>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</si>
  <si>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</si>
  <si>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</si>
  <si>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</si>
  <si>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</si>
  <si>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</si>
  <si>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</si>
  <si>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</si>
  <si>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</si>
  <si>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</si>
  <si>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</si>
  <si>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</si>
  <si>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</si>
  <si>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</si>
  <si>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</si>
  <si>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</si>
  <si>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</si>
  <si>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</si>
  <si>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</si>
  <si>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</si>
  <si>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</si>
  <si>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</si>
  <si>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</si>
  <si>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</si>
  <si>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</si>
  <si>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</si>
  <si>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</si>
  <si>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</si>
  <si>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</si>
  <si>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</si>
  <si>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</si>
  <si>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</si>
  <si>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</si>
  <si>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</si>
  <si>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宮崎県えびの市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</si>
  <si>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</si>
  <si>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</si>
  <si>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</si>
  <si>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</si>
  <si>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</si>
  <si>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</si>
  <si>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</si>
  <si>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</si>
  <si>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</si>
  <si>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</si>
  <si>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</si>
  <si>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</si>
  <si>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</si>
  <si>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</si>
  <si>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</si>
  <si>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</si>
  <si>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</si>
  <si>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</si>
  <si>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</si>
  <si>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</si>
  <si>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</si>
  <si>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</si>
  <si>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</si>
  <si>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</si>
  <si>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</si>
  <si>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</si>
  <si>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</si>
  <si>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</si>
  <si>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</si>
  <si>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</si>
  <si>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</si>
  <si>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</si>
  <si>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</si>
  <si>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</si>
  <si>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</si>
  <si>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</si>
  <si>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</si>
  <si>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</si>
  <si>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</si>
  <si>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</si>
  <si>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</si>
  <si>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</si>
  <si>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</si>
  <si>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</si>
  <si>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</si>
  <si>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</si>
  <si>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</si>
  <si>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</si>
  <si>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</si>
  <si>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</si>
  <si>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</si>
  <si>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</si>
  <si>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</si>
  <si>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</si>
  <si>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</si>
  <si>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</si>
  <si>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</si>
  <si>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</si>
  <si>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</si>
  <si>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</si>
  <si>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</si>
  <si>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</si>
  <si>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</si>
  <si>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</si>
  <si>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</si>
  <si>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</si>
  <si>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</si>
  <si>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</si>
  <si>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</si>
  <si>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</si>
  <si>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</si>
  <si>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</si>
  <si>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</si>
  <si>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</si>
  <si>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</si>
  <si>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</si>
  <si>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</si>
  <si>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</si>
  <si>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</si>
  <si>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</si>
  <si>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</si>
  <si>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</si>
  <si>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</si>
  <si>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</si>
  <si>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</si>
  <si>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</si>
  <si>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</si>
  <si>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</si>
  <si>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</si>
  <si>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</si>
  <si>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</si>
  <si>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</si>
  <si>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</si>
  <si>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</si>
  <si>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</si>
  <si>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</si>
  <si>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</si>
  <si>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</si>
  <si>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</si>
  <si>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</si>
  <si>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</si>
  <si>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</si>
  <si>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</si>
  <si>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</si>
  <si>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</si>
  <si>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</si>
  <si>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</si>
  <si>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</si>
  <si>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</si>
  <si>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</si>
  <si>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</si>
  <si>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</si>
  <si>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</si>
  <si>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</si>
  <si>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</si>
  <si>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</si>
  <si>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</si>
  <si>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</si>
  <si>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</si>
  <si>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</si>
  <si>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</si>
  <si>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</si>
  <si>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</si>
  <si>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</si>
  <si>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</si>
  <si>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</si>
  <si>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</si>
  <si>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</si>
  <si>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</si>
  <si>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</si>
  <si>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</si>
  <si>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</si>
  <si>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</si>
  <si>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</si>
  <si>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</si>
  <si>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</si>
  <si>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</si>
  <si>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</si>
  <si>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</si>
  <si>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</si>
  <si>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</si>
  <si>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</si>
  <si>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</si>
  <si>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</si>
  <si>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</si>
  <si>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</si>
  <si>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</si>
  <si>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</si>
  <si>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</si>
  <si>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</si>
  <si>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</si>
  <si>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</si>
  <si>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宮崎県えびの市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</si>
  <si>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</si>
  <si>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</si>
  <si>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</si>
  <si>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</si>
  <si>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</si>
  <si>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</si>
  <si>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</si>
  <si>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</si>
  <si>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</si>
  <si>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</si>
  <si>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</si>
  <si>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</si>
  <si>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</si>
  <si>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</si>
  <si>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</si>
  <si>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</si>
  <si>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</si>
  <si>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</si>
  <si>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</si>
  <si>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</si>
  <si>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</si>
  <si>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</si>
  <si>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</si>
  <si>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</si>
  <si>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</si>
  <si>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</si>
  <si>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</si>
  <si>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</si>
  <si>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</si>
  <si>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</si>
  <si>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</si>
  <si>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</si>
  <si>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</si>
  <si>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</si>
  <si>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</si>
  <si>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</si>
  <si>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</si>
  <si>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</si>
  <si>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</si>
  <si>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病院事業会計</t>
    <phoneticPr fontId="5"/>
  </si>
  <si>
    <t>産業団地整備事業特別会計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</si>
  <si>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</si>
  <si>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</si>
  <si>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</si>
  <si>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</si>
  <si>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</si>
  <si>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</si>
  <si>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</si>
  <si>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</si>
  <si>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</si>
  <si>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</si>
  <si>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</si>
  <si>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</si>
  <si>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</si>
  <si>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</si>
  <si>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</si>
  <si>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</si>
  <si>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</si>
  <si>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</si>
  <si>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</si>
  <si>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</si>
  <si>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</si>
  <si>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</si>
  <si>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</si>
  <si>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</si>
  <si>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</si>
  <si>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</si>
  <si>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</si>
  <si>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</si>
  <si>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</si>
  <si>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</si>
  <si>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</si>
  <si>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</si>
  <si>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</si>
  <si>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</si>
  <si>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</si>
  <si>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</si>
  <si>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</si>
  <si>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</si>
  <si>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</si>
  <si>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</si>
  <si>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</si>
  <si>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</si>
  <si>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</si>
  <si>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</si>
  <si>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</si>
  <si>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</si>
  <si>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</si>
  <si>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</si>
  <si>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</si>
  <si>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</si>
  <si>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</si>
  <si>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</si>
  <si>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</si>
  <si>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</si>
  <si>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</si>
  <si>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</si>
  <si>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</si>
  <si>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</si>
  <si>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</si>
  <si>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産業団地整備事業特別会計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</si>
  <si>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</si>
  <si>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</si>
  <si>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</si>
  <si>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</si>
  <si>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</si>
  <si>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</si>
  <si>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</si>
  <si>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</si>
  <si>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</si>
  <si>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</si>
  <si>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</si>
  <si>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</si>
  <si>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</si>
  <si>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</si>
  <si>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</si>
  <si>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</si>
  <si>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</si>
  <si>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</si>
  <si>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</si>
  <si>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</si>
  <si>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</si>
  <si>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</si>
  <si>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</si>
  <si>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</si>
  <si>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</si>
  <si>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</si>
  <si>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</si>
  <si>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</si>
  <si>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</si>
  <si>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</si>
  <si>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</si>
  <si>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</si>
  <si>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</si>
  <si>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</si>
  <si>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</si>
  <si>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</si>
  <si>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</si>
  <si>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</si>
  <si>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</si>
  <si>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</si>
  <si>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</si>
  <si>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</si>
  <si>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</si>
  <si>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</si>
  <si>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</si>
  <si>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</si>
  <si>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</si>
  <si>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</si>
  <si>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</si>
  <si>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</si>
  <si>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</si>
  <si>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</si>
  <si>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</si>
  <si>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</si>
  <si>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</si>
  <si>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</si>
  <si>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</si>
  <si>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</si>
  <si>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</si>
  <si>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</si>
  <si>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</si>
  <si>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</si>
  <si>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</si>
  <si>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</si>
  <si>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</si>
  <si>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</si>
  <si>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</si>
  <si>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</si>
  <si>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</si>
  <si>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</si>
  <si>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</si>
  <si>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</si>
  <si>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</si>
  <si>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</si>
  <si>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</si>
  <si>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</si>
  <si>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</si>
  <si>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</si>
  <si>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</si>
  <si>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</si>
  <si>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</si>
  <si>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</si>
  <si>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</si>
  <si>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</si>
  <si>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</si>
  <si>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</si>
  <si>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</si>
  <si>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</si>
  <si>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</si>
  <si>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</si>
  <si>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</si>
  <si>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2.54</t>
  </si>
  <si>
    <t>▲ 4.05</t>
  </si>
  <si>
    <t>水道事業会計</t>
  </si>
  <si>
    <t>一般会計</t>
  </si>
  <si>
    <t>病院事業会計</t>
  </si>
  <si>
    <t>介護保険特別会計（保険事業勘定）</t>
  </si>
  <si>
    <t>国民健康保険特別会計</t>
  </si>
  <si>
    <t>後期高齢者医療特別会計</t>
  </si>
  <si>
    <t>介護保険特別会計（介護サービス事業勘定）</t>
  </si>
  <si>
    <t>産業団地整備事業特別会計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</si>
  <si>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</si>
  <si>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</si>
  <si>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</si>
  <si>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</si>
  <si>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</si>
  <si>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</si>
  <si>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</si>
  <si>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</si>
  <si>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</si>
  <si>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西諸広域行政事務組合</t>
    <phoneticPr fontId="2"/>
  </si>
  <si>
    <t>宮崎県後期高齢者医療広域連合　一般会計</t>
    <phoneticPr fontId="2"/>
  </si>
  <si>
    <t>宮崎県後期高齢者医療広域連合　後期高齢者医療特別会計</t>
    <phoneticPr fontId="2"/>
  </si>
  <si>
    <t>宮崎県市町村総合事務組合　自治会館管理運営特別会計</t>
    <phoneticPr fontId="2"/>
  </si>
  <si>
    <t>公共施設等整備基金</t>
    <phoneticPr fontId="5"/>
  </si>
  <si>
    <t>心のふるさと基金</t>
    <phoneticPr fontId="2"/>
  </si>
  <si>
    <t>職員退職手当基金</t>
    <phoneticPr fontId="2"/>
  </si>
  <si>
    <t>ぷらいど21基金</t>
    <phoneticPr fontId="2"/>
  </si>
  <si>
    <t>子育て支援対策基金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</si>
  <si>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</si>
  <si>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</si>
  <si>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当市においては、将来負担額を充当可能財源等が上回るため、将来負担比率は算出されない状況が続いている。今後も、適正な地方債発行を行い、将来負担額の抑制に努める。
有形固定資産減価償却率は、類似団体平均値内におさまっているものの、前年度より若干上昇している。公共施設等総合管理計画に基づき、各施設の老朽化対策等に取り組み、更新費用等の平準化に努める。</t>
    <rPh sb="0" eb="2">
      <t>トウシ</t>
    </rPh>
    <rPh sb="8" eb="10">
      <t>ショウライ</t>
    </rPh>
    <rPh sb="10" eb="13">
      <t>フタンガク</t>
    </rPh>
    <rPh sb="14" eb="18">
      <t>ジュウトウカノウ</t>
    </rPh>
    <rPh sb="18" eb="21">
      <t>ザイゲントウ</t>
    </rPh>
    <rPh sb="22" eb="24">
      <t>ウワマワ</t>
    </rPh>
    <rPh sb="28" eb="30">
      <t>ショウライ</t>
    </rPh>
    <rPh sb="30" eb="34">
      <t>フタンヒリツ</t>
    </rPh>
    <rPh sb="35" eb="37">
      <t>サンシュツ</t>
    </rPh>
    <rPh sb="41" eb="43">
      <t>ジョウキョウ</t>
    </rPh>
    <rPh sb="44" eb="45">
      <t>ツヅ</t>
    </rPh>
    <rPh sb="50" eb="52">
      <t>コンゴ</t>
    </rPh>
    <rPh sb="54" eb="56">
      <t>テキセイ</t>
    </rPh>
    <rPh sb="57" eb="60">
      <t>チホウサイ</t>
    </rPh>
    <rPh sb="60" eb="62">
      <t>ハッコウ</t>
    </rPh>
    <rPh sb="63" eb="64">
      <t>オコナ</t>
    </rPh>
    <rPh sb="66" eb="71">
      <t>ショウライフタンガク</t>
    </rPh>
    <rPh sb="72" eb="74">
      <t>ヨクセイ</t>
    </rPh>
    <rPh sb="75" eb="76">
      <t>ツト</t>
    </rPh>
    <rPh sb="80" eb="82">
      <t>ユウケイ</t>
    </rPh>
    <rPh sb="82" eb="86">
      <t>コテイシサン</t>
    </rPh>
    <rPh sb="86" eb="91">
      <t>ゲンカショウキャクリツ</t>
    </rPh>
    <rPh sb="93" eb="97">
      <t>ルイジダンタイ</t>
    </rPh>
    <rPh sb="97" eb="101">
      <t>ヘイキンチナイ</t>
    </rPh>
    <rPh sb="113" eb="116">
      <t>ゼンネンド</t>
    </rPh>
    <rPh sb="118" eb="120">
      <t>ジャッカン</t>
    </rPh>
    <rPh sb="120" eb="122">
      <t>ジョウショウ</t>
    </rPh>
    <rPh sb="127" eb="132">
      <t>コウキョウシセツトウ</t>
    </rPh>
    <rPh sb="132" eb="138">
      <t>ソウゴウカンリケイカク</t>
    </rPh>
    <rPh sb="139" eb="140">
      <t>モト</t>
    </rPh>
    <rPh sb="143" eb="146">
      <t>カクシセツ</t>
    </rPh>
    <rPh sb="147" eb="153">
      <t>ロウキュウカタイサクトウ</t>
    </rPh>
    <rPh sb="154" eb="155">
      <t>ト</t>
    </rPh>
    <rPh sb="156" eb="157">
      <t>ク</t>
    </rPh>
    <rPh sb="159" eb="164">
      <t>コウシンヒヨウトウ</t>
    </rPh>
    <rPh sb="165" eb="168">
      <t>ヘイジュンカ</t>
    </rPh>
    <rPh sb="169" eb="170">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</si>
  <si>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</si>
  <si>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</si>
  <si>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</si>
  <si>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</si>
  <si>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</si>
  <si>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</si>
  <si>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算出されず、実質公債費比率は、類似団体と比較して低い水準にある。平成28年度から令和2年度にかけての大型事業の市債の償還に伴い、実質公債費比率は緩やかに上昇しており、次年度以降も同水準での推移が見込まれる。今後、美化センターの改修等大型事業の起債が予定されているが、大型事業実施の影響を軽減するため、起債対象事業の年度間の平準化に努め、公債費の適正化に引き続き取り組んでいく。</t>
    <rPh sb="0" eb="6">
      <t>ショウライフタンヒリツ</t>
    </rPh>
    <rPh sb="7" eb="9">
      <t>サンシュツ</t>
    </rPh>
    <rPh sb="13" eb="15">
      <t>ジッシツ</t>
    </rPh>
    <rPh sb="15" eb="18">
      <t>コウサイヒ</t>
    </rPh>
    <rPh sb="18" eb="20">
      <t>ヒリツ</t>
    </rPh>
    <rPh sb="22" eb="26">
      <t>ルイジダンタイ</t>
    </rPh>
    <rPh sb="27" eb="29">
      <t>ヒカク</t>
    </rPh>
    <rPh sb="31" eb="32">
      <t>ヒク</t>
    </rPh>
    <rPh sb="33" eb="35">
      <t>スイジュン</t>
    </rPh>
    <rPh sb="39" eb="41">
      <t>ヘイセイ</t>
    </rPh>
    <rPh sb="43" eb="45">
      <t>ネンド</t>
    </rPh>
    <rPh sb="47" eb="49">
      <t>レイワ</t>
    </rPh>
    <rPh sb="50" eb="52">
      <t>ネンド</t>
    </rPh>
    <rPh sb="57" eb="61">
      <t>オオガタジギョウ</t>
    </rPh>
    <rPh sb="62" eb="64">
      <t>シサイ</t>
    </rPh>
    <rPh sb="65" eb="67">
      <t>ショウカン</t>
    </rPh>
    <rPh sb="68" eb="69">
      <t>トモナ</t>
    </rPh>
    <rPh sb="71" eb="78">
      <t>ジッシツコウサイヒヒリツ</t>
    </rPh>
    <rPh sb="79" eb="80">
      <t>ユル</t>
    </rPh>
    <rPh sb="83" eb="85">
      <t>ジョウショウ</t>
    </rPh>
    <rPh sb="90" eb="93">
      <t>ジネンド</t>
    </rPh>
    <rPh sb="93" eb="95">
      <t>イコウ</t>
    </rPh>
    <rPh sb="97" eb="99">
      <t>スイジュン</t>
    </rPh>
    <rPh sb="101" eb="103">
      <t>スイイ</t>
    </rPh>
    <rPh sb="104" eb="106">
      <t>ミコ</t>
    </rPh>
    <rPh sb="110" eb="112">
      <t>コンゴ</t>
    </rPh>
    <rPh sb="113" eb="115">
      <t>ビカ</t>
    </rPh>
    <rPh sb="120" eb="123">
      <t>カイシュウトウ</t>
    </rPh>
    <rPh sb="123" eb="125">
      <t>オオガタ</t>
    </rPh>
    <rPh sb="125" eb="127">
      <t>ジギョウ</t>
    </rPh>
    <rPh sb="128" eb="130">
      <t>キサイ</t>
    </rPh>
    <rPh sb="131" eb="133">
      <t>ヨテイ</t>
    </rPh>
    <rPh sb="140" eb="142">
      <t>オオガタ</t>
    </rPh>
    <rPh sb="142" eb="144">
      <t>ジギョウ</t>
    </rPh>
    <rPh sb="144" eb="146">
      <t>ジッシ</t>
    </rPh>
    <rPh sb="147" eb="149">
      <t>エイキョウ</t>
    </rPh>
    <rPh sb="150" eb="152">
      <t>ケイゲン</t>
    </rPh>
    <rPh sb="157" eb="159">
      <t>キサイ</t>
    </rPh>
    <rPh sb="159" eb="163">
      <t>タイショウジギョウ</t>
    </rPh>
    <rPh sb="164" eb="167">
      <t>ネンドカン</t>
    </rPh>
    <rPh sb="168" eb="171">
      <t>ヘイジュンカ</t>
    </rPh>
    <rPh sb="172" eb="173">
      <t>ツト</t>
    </rPh>
    <rPh sb="175" eb="178">
      <t>コウサイヒ</t>
    </rPh>
    <rPh sb="179" eb="182">
      <t>テキセイカ</t>
    </rPh>
    <rPh sb="183" eb="184">
      <t>ヒ</t>
    </rPh>
    <rPh sb="185" eb="186">
      <t>ツヅ</t>
    </rPh>
    <rPh sb="187" eb="188">
      <t>ト</t>
    </rPh>
    <rPh sb="189" eb="190">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</si>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</sst>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48" xfId="3" quotePrefix="1" applyNumberFormat="1" applyFont="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9D36E21-C14A-4741-A1F3-9F350589DBB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BFB2-4E57-89EC-68711AD7BE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148726</c:v>
                </c:pt>
                <c:pt idx="1">
                  <c:v>82541</c:v>
                </c:pt>
                <c:pt idx="2">
                  <c:v>109182</c:v>
                </c:pt>
                <c:pt idx="3">
                  <c:v>80390</c:v>
                </c:pt>
                <c:pt idx="4">
                  <c:v>101917</c:v>
                </c:pt>
              </c:numCache>
            </c:numRef>
          </c:val>
          <c:smooth val="0"/>
          <c:extLst>
            <c:ext xmlns:c16="http://schemas.microsoft.com/office/drawing/2014/chart" uri="{C3380CC4-5D6E-409C-BE32-E72D297353CC}">
              <c16:uniqueId val="{00000001-BFB2-4E57-89EC-68711AD7BE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9.1999999999999993</c:v>
                </c:pt>
                <c:pt idx="1">
                  <c:v>8</c:v>
                </c:pt>
                <c:pt idx="2">
                  <c:v>8.15</c:v>
                </c:pt>
                <c:pt idx="3">
                  <c:v>10.119999999999999</c:v>
                </c:pt>
                <c:pt idx="4">
                  <c:v>9.94</c:v>
                </c:pt>
              </c:numCache>
            </c:numRef>
          </c:val>
          <c:extLst>
            <c:ext xmlns:c16="http://schemas.microsoft.com/office/drawing/2014/chart" uri="{C3380CC4-5D6E-409C-BE32-E72D297353CC}">
              <c16:uniqueId val="{00000000-8FE1-4591-AA9B-653284A487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51.91</c:v>
                </c:pt>
                <c:pt idx="1">
                  <c:v>52.38</c:v>
                </c:pt>
                <c:pt idx="2">
                  <c:v>44.98</c:v>
                </c:pt>
                <c:pt idx="3">
                  <c:v>46.7</c:v>
                </c:pt>
                <c:pt idx="4">
                  <c:v>53.33</c:v>
                </c:pt>
              </c:numCache>
            </c:numRef>
          </c:val>
          <c:extLst>
            <c:ext xmlns:c16="http://schemas.microsoft.com/office/drawing/2014/chart" uri="{C3380CC4-5D6E-409C-BE32-E72D297353CC}">
              <c16:uniqueId val="{00000001-8FE1-4591-AA9B-653284A487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-2.54</c:v>
                </c:pt>
                <c:pt idx="1">
                  <c:v>0.04</c:v>
                </c:pt>
                <c:pt idx="2">
                  <c:v>-4.05</c:v>
                </c:pt>
                <c:pt idx="3">
                  <c:v>6.24</c:v>
                </c:pt>
                <c:pt idx="4">
                  <c:v>4.7300000000000004</c:v>
                </c:pt>
              </c:numCache>
            </c:numRef>
          </c:val>
          <c:smooth val="0"/>
          <c:extLst>
            <c:ext xmlns:c16="http://schemas.microsoft.com/office/drawing/2014/chart" uri="{C3380CC4-5D6E-409C-BE32-E72D297353CC}">
              <c16:uniqueId val="{00000002-8FE1-4591-AA9B-653284A487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57E-410E-89A6-AD3A4E6F2A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7E-410E-89A6-AD3A4E6F2A63}"/>
            </c:ext>
          </c:extLst>
        </c:ser>
        <c:ser>
          <c:idx val="2"/>
          <c:order val="2"/>
          <c:tx>
            <c:strRef>
              <c:f>データシート!$A$29</c:f>
              <c:strCache>
                <c:ptCount val="1"/>
                <c:pt idx="0">
                  <c:v>産業団地整備事業特別会計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57E-410E-89A6-AD3A4E6F2A63}"/>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3-457E-410E-89A6-AD3A4E6F2A6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0.4</c:v>
                </c:pt>
                <c:pt idx="6">
                  <c:v>#N/A</c:v>
                </c:pt>
                <c:pt idx="7">
                  <c:v>0.23</c:v>
                </c:pt>
                <c:pt idx="8">
                  <c:v>#N/A</c:v>
                </c:pt>
                <c:pt idx="9">
                  <c:v>0.09</c:v>
                </c:pt>
              </c:numCache>
            </c:numRef>
          </c:val>
          <c:extLst>
            <c:ext xmlns:c16="http://schemas.microsoft.com/office/drawing/2014/chart" uri="{C3380CC4-5D6E-409C-BE32-E72D297353CC}">
              <c16:uniqueId val="{00000004-457E-410E-89A6-AD3A4E6F2A6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0.69</c:v>
                </c:pt>
                <c:pt idx="2">
                  <c:v>#N/A</c:v>
                </c:pt>
                <c:pt idx="3">
                  <c:v>0.36</c:v>
                </c:pt>
                <c:pt idx="4">
                  <c:v>#N/A</c:v>
                </c:pt>
                <c:pt idx="5">
                  <c:v>0.46</c:v>
                </c:pt>
                <c:pt idx="6">
                  <c:v>#N/A</c:v>
                </c:pt>
                <c:pt idx="7">
                  <c:v>0.75</c:v>
                </c:pt>
                <c:pt idx="8">
                  <c:v>#N/A</c:v>
                </c:pt>
                <c:pt idx="9">
                  <c:v>0.54</c:v>
                </c:pt>
              </c:numCache>
            </c:numRef>
          </c:val>
          <c:extLst>
            <c:ext xmlns:c16="http://schemas.microsoft.com/office/drawing/2014/chart" uri="{C3380CC4-5D6E-409C-BE32-E72D297353CC}">
              <c16:uniqueId val="{00000005-457E-410E-89A6-AD3A4E6F2A63}"/>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2.15</c:v>
                </c:pt>
                <c:pt idx="2">
                  <c:v>#N/A</c:v>
                </c:pt>
                <c:pt idx="3">
                  <c:v>1.27</c:v>
                </c:pt>
                <c:pt idx="4">
                  <c:v>#N/A</c:v>
                </c:pt>
                <c:pt idx="5">
                  <c:v>1.22</c:v>
                </c:pt>
                <c:pt idx="6">
                  <c:v>#N/A</c:v>
                </c:pt>
                <c:pt idx="7">
                  <c:v>1.64</c:v>
                </c:pt>
                <c:pt idx="8">
                  <c:v>#N/A</c:v>
                </c:pt>
                <c:pt idx="9">
                  <c:v>2.92</c:v>
                </c:pt>
              </c:numCache>
            </c:numRef>
          </c:val>
          <c:extLst>
            <c:ext xmlns:c16="http://schemas.microsoft.com/office/drawing/2014/chart" uri="{C3380CC4-5D6E-409C-BE32-E72D297353CC}">
              <c16:uniqueId val="{00000006-457E-410E-89A6-AD3A4E6F2A63}"/>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4.99</c:v>
                </c:pt>
                <c:pt idx="2">
                  <c:v>#N/A</c:v>
                </c:pt>
                <c:pt idx="3">
                  <c:v>4.63</c:v>
                </c:pt>
                <c:pt idx="4">
                  <c:v>#N/A</c:v>
                </c:pt>
                <c:pt idx="5">
                  <c:v>4.99</c:v>
                </c:pt>
                <c:pt idx="6">
                  <c:v>#N/A</c:v>
                </c:pt>
                <c:pt idx="7">
                  <c:v>6.12</c:v>
                </c:pt>
                <c:pt idx="8">
                  <c:v>#N/A</c:v>
                </c:pt>
                <c:pt idx="9">
                  <c:v>7.61</c:v>
                </c:pt>
              </c:numCache>
            </c:numRef>
          </c:val>
          <c:extLst>
            <c:ext xmlns:c16="http://schemas.microsoft.com/office/drawing/2014/chart" uri="{C3380CC4-5D6E-409C-BE32-E72D297353CC}">
              <c16:uniqueId val="{00000007-457E-410E-89A6-AD3A4E6F2A6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9.19</c:v>
                </c:pt>
                <c:pt idx="2">
                  <c:v>#N/A</c:v>
                </c:pt>
                <c:pt idx="3">
                  <c:v>8</c:v>
                </c:pt>
                <c:pt idx="4">
                  <c:v>#N/A</c:v>
                </c:pt>
                <c:pt idx="5">
                  <c:v>8.14</c:v>
                </c:pt>
                <c:pt idx="6">
                  <c:v>#N/A</c:v>
                </c:pt>
                <c:pt idx="7">
                  <c:v>10.119999999999999</c:v>
                </c:pt>
                <c:pt idx="8">
                  <c:v>#N/A</c:v>
                </c:pt>
                <c:pt idx="9">
                  <c:v>9.94</c:v>
                </c:pt>
              </c:numCache>
            </c:numRef>
          </c:val>
          <c:extLst>
            <c:ext xmlns:c16="http://schemas.microsoft.com/office/drawing/2014/chart" uri="{C3380CC4-5D6E-409C-BE32-E72D297353CC}">
              <c16:uniqueId val="{00000008-457E-410E-89A6-AD3A4E6F2A6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8.0399999999999991</c:v>
                </c:pt>
                <c:pt idx="2">
                  <c:v>#N/A</c:v>
                </c:pt>
                <c:pt idx="3">
                  <c:v>8.26</c:v>
                </c:pt>
                <c:pt idx="4">
                  <c:v>#N/A</c:v>
                </c:pt>
                <c:pt idx="5">
                  <c:v>8.7200000000000006</c:v>
                </c:pt>
                <c:pt idx="6">
                  <c:v>#N/A</c:v>
                </c:pt>
                <c:pt idx="7">
                  <c:v>9.58</c:v>
                </c:pt>
                <c:pt idx="8">
                  <c:v>#N/A</c:v>
                </c:pt>
                <c:pt idx="9">
                  <c:v>10.25</c:v>
                </c:pt>
              </c:numCache>
            </c:numRef>
          </c:val>
          <c:extLst>
            <c:ext xmlns:c16="http://schemas.microsoft.com/office/drawing/2014/chart" uri="{C3380CC4-5D6E-409C-BE32-E72D297353CC}">
              <c16:uniqueId val="{00000009-457E-410E-89A6-AD3A4E6F2A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587</c:v>
                </c:pt>
                <c:pt idx="5">
                  <c:v>594</c:v>
                </c:pt>
                <c:pt idx="8">
                  <c:v>636</c:v>
                </c:pt>
                <c:pt idx="11">
                  <c:v>660</c:v>
                </c:pt>
                <c:pt idx="14">
                  <c:v>722</c:v>
                </c:pt>
              </c:numCache>
            </c:numRef>
          </c:val>
          <c:extLst>
            <c:ext xmlns:c16="http://schemas.microsoft.com/office/drawing/2014/chart" uri="{C3380CC4-5D6E-409C-BE32-E72D297353CC}">
              <c16:uniqueId val="{00000000-C12B-4831-9D58-68E5969131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2B-4831-9D58-68E5969131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C12B-4831-9D58-68E5969131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c:v>
                </c:pt>
                <c:pt idx="3">
                  <c:v>20</c:v>
                </c:pt>
                <c:pt idx="6">
                  <c:v>20</c:v>
                </c:pt>
                <c:pt idx="9">
                  <c:v>18</c:v>
                </c:pt>
                <c:pt idx="12">
                  <c:v>18</c:v>
                </c:pt>
              </c:numCache>
            </c:numRef>
          </c:val>
          <c:extLst>
            <c:ext xmlns:c16="http://schemas.microsoft.com/office/drawing/2014/chart" uri="{C3380CC4-5D6E-409C-BE32-E72D297353CC}">
              <c16:uniqueId val="{00000003-C12B-4831-9D58-68E5969131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c:v>
                </c:pt>
                <c:pt idx="3">
                  <c:v>13</c:v>
                </c:pt>
                <c:pt idx="6">
                  <c:v>34</c:v>
                </c:pt>
                <c:pt idx="9">
                  <c:v>46</c:v>
                </c:pt>
                <c:pt idx="12">
                  <c:v>50</c:v>
                </c:pt>
              </c:numCache>
            </c:numRef>
          </c:val>
          <c:extLst>
            <c:ext xmlns:c16="http://schemas.microsoft.com/office/drawing/2014/chart" uri="{C3380CC4-5D6E-409C-BE32-E72D297353CC}">
              <c16:uniqueId val="{00000004-C12B-4831-9D58-68E5969131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2B-4831-9D58-68E5969131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2B-4831-9D58-68E5969131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693</c:v>
                </c:pt>
                <c:pt idx="3">
                  <c:v>707</c:v>
                </c:pt>
                <c:pt idx="6">
                  <c:v>771</c:v>
                </c:pt>
                <c:pt idx="9">
                  <c:v>820</c:v>
                </c:pt>
                <c:pt idx="12">
                  <c:v>935</c:v>
                </c:pt>
              </c:numCache>
            </c:numRef>
          </c:val>
          <c:extLst>
            <c:ext xmlns:c16="http://schemas.microsoft.com/office/drawing/2014/chart" uri="{C3380CC4-5D6E-409C-BE32-E72D297353CC}">
              <c16:uniqueId val="{00000007-C12B-4831-9D58-68E5969131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134</c:v>
                </c:pt>
                <c:pt idx="2">
                  <c:v>#N/A</c:v>
                </c:pt>
                <c:pt idx="3">
                  <c:v>#N/A</c:v>
                </c:pt>
                <c:pt idx="4">
                  <c:v>146</c:v>
                </c:pt>
                <c:pt idx="5">
                  <c:v>#N/A</c:v>
                </c:pt>
                <c:pt idx="6">
                  <c:v>#N/A</c:v>
                </c:pt>
                <c:pt idx="7">
                  <c:v>189</c:v>
                </c:pt>
                <c:pt idx="8">
                  <c:v>#N/A</c:v>
                </c:pt>
                <c:pt idx="9">
                  <c:v>#N/A</c:v>
                </c:pt>
                <c:pt idx="10">
                  <c:v>224</c:v>
                </c:pt>
                <c:pt idx="11">
                  <c:v>#N/A</c:v>
                </c:pt>
                <c:pt idx="12">
                  <c:v>#N/A</c:v>
                </c:pt>
                <c:pt idx="13">
                  <c:v>281</c:v>
                </c:pt>
                <c:pt idx="14">
                  <c:v>#N/A</c:v>
                </c:pt>
              </c:numCache>
            </c:numRef>
          </c:val>
          <c:smooth val="0"/>
          <c:extLst>
            <c:ext xmlns:c16="http://schemas.microsoft.com/office/drawing/2014/chart" uri="{C3380CC4-5D6E-409C-BE32-E72D297353CC}">
              <c16:uniqueId val="{00000008-C12B-4831-9D58-68E5969131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7266</c:v>
                </c:pt>
                <c:pt idx="5">
                  <c:v>7340</c:v>
                </c:pt>
                <c:pt idx="8">
                  <c:v>7323</c:v>
                </c:pt>
                <c:pt idx="11">
                  <c:v>7272</c:v>
                </c:pt>
                <c:pt idx="14">
                  <c:v>7085</c:v>
                </c:pt>
              </c:numCache>
            </c:numRef>
          </c:val>
          <c:extLst>
            <c:ext xmlns:c16="http://schemas.microsoft.com/office/drawing/2014/chart" uri="{C3380CC4-5D6E-409C-BE32-E72D297353CC}">
              <c16:uniqueId val="{00000000-83D2-419E-8ACC-D18285F1C5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c:v>
                </c:pt>
                <c:pt idx="5">
                  <c:v>0</c:v>
                </c:pt>
                <c:pt idx="8">
                  <c:v>0</c:v>
                </c:pt>
                <c:pt idx="11">
                  <c:v>0</c:v>
                </c:pt>
                <c:pt idx="14">
                  <c:v>0</c:v>
                </c:pt>
              </c:numCache>
            </c:numRef>
          </c:val>
          <c:extLst>
            <c:ext xmlns:c16="http://schemas.microsoft.com/office/drawing/2014/chart" uri="{C3380CC4-5D6E-409C-BE32-E72D297353CC}">
              <c16:uniqueId val="{00000001-83D2-419E-8ACC-D18285F1C5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7973</c:v>
                </c:pt>
                <c:pt idx="5">
                  <c:v>7801</c:v>
                </c:pt>
                <c:pt idx="8">
                  <c:v>6808</c:v>
                </c:pt>
                <c:pt idx="11">
                  <c:v>7284</c:v>
                </c:pt>
                <c:pt idx="14">
                  <c:v>7581</c:v>
                </c:pt>
              </c:numCache>
            </c:numRef>
          </c:val>
          <c:extLst>
            <c:ext xmlns:c16="http://schemas.microsoft.com/office/drawing/2014/chart" uri="{C3380CC4-5D6E-409C-BE32-E72D297353CC}">
              <c16:uniqueId val="{00000002-83D2-419E-8ACC-D18285F1C5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D2-419E-8ACC-D18285F1C5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D2-419E-8ACC-D18285F1C5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D2-419E-8ACC-D18285F1C5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2161</c:v>
                </c:pt>
                <c:pt idx="3">
                  <c:v>2187</c:v>
                </c:pt>
                <c:pt idx="6">
                  <c:v>2217</c:v>
                </c:pt>
                <c:pt idx="9">
                  <c:v>2149</c:v>
                </c:pt>
                <c:pt idx="12">
                  <c:v>2176</c:v>
                </c:pt>
              </c:numCache>
            </c:numRef>
          </c:val>
          <c:extLst>
            <c:ext xmlns:c16="http://schemas.microsoft.com/office/drawing/2014/chart" uri="{C3380CC4-5D6E-409C-BE32-E72D297353CC}">
              <c16:uniqueId val="{00000006-83D2-419E-8ACC-D18285F1C5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83</c:v>
                </c:pt>
                <c:pt idx="3">
                  <c:v>63</c:v>
                </c:pt>
                <c:pt idx="6">
                  <c:v>43</c:v>
                </c:pt>
                <c:pt idx="9">
                  <c:v>25</c:v>
                </c:pt>
                <c:pt idx="12">
                  <c:v>7</c:v>
                </c:pt>
              </c:numCache>
            </c:numRef>
          </c:val>
          <c:extLst>
            <c:ext xmlns:c16="http://schemas.microsoft.com/office/drawing/2014/chart" uri="{C3380CC4-5D6E-409C-BE32-E72D297353CC}">
              <c16:uniqueId val="{00000007-83D2-419E-8ACC-D18285F1C5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283</c:v>
                </c:pt>
                <c:pt idx="3">
                  <c:v>1173</c:v>
                </c:pt>
                <c:pt idx="6">
                  <c:v>1684</c:v>
                </c:pt>
                <c:pt idx="9">
                  <c:v>1686</c:v>
                </c:pt>
                <c:pt idx="12">
                  <c:v>1259</c:v>
                </c:pt>
              </c:numCache>
            </c:numRef>
          </c:val>
          <c:extLst>
            <c:ext xmlns:c16="http://schemas.microsoft.com/office/drawing/2014/chart" uri="{C3380CC4-5D6E-409C-BE32-E72D297353CC}">
              <c16:uniqueId val="{00000008-83D2-419E-8ACC-D18285F1C5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c:v>
                </c:pt>
                <c:pt idx="3">
                  <c:v>0</c:v>
                </c:pt>
                <c:pt idx="6">
                  <c:v>0</c:v>
                </c:pt>
                <c:pt idx="9">
                  <c:v>0</c:v>
                </c:pt>
                <c:pt idx="12">
                  <c:v>0</c:v>
                </c:pt>
              </c:numCache>
            </c:numRef>
          </c:val>
          <c:extLst>
            <c:ext xmlns:c16="http://schemas.microsoft.com/office/drawing/2014/chart" uri="{C3380CC4-5D6E-409C-BE32-E72D297353CC}">
              <c16:uniqueId val="{00000009-83D2-419E-8ACC-D18285F1C5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8875</c:v>
                </c:pt>
                <c:pt idx="3">
                  <c:v>8998</c:v>
                </c:pt>
                <c:pt idx="6">
                  <c:v>9075</c:v>
                </c:pt>
                <c:pt idx="9">
                  <c:v>9078</c:v>
                </c:pt>
                <c:pt idx="12">
                  <c:v>8857</c:v>
                </c:pt>
              </c:numCache>
            </c:numRef>
          </c:val>
          <c:extLst>
            <c:ext xmlns:c16="http://schemas.microsoft.com/office/drawing/2014/chart" uri="{C3380CC4-5D6E-409C-BE32-E72D297353CC}">
              <c16:uniqueId val="{0000000A-83D2-419E-8ACC-D18285F1C5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3D2-419E-8ACC-D18285F1C5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2946</c:v>
                </c:pt>
                <c:pt idx="1">
                  <c:v>3212</c:v>
                </c:pt>
                <c:pt idx="2">
                  <c:v>3560</c:v>
                </c:pt>
              </c:numCache>
            </c:numRef>
          </c:val>
          <c:extLst>
            <c:ext xmlns:c16="http://schemas.microsoft.com/office/drawing/2014/chart" uri="{C3380CC4-5D6E-409C-BE32-E72D297353CC}">
              <c16:uniqueId val="{00000000-7A2B-4503-B8D3-9ECA6D6FB8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c:v>
                </c:pt>
                <c:pt idx="1">
                  <c:v>97</c:v>
                </c:pt>
                <c:pt idx="2">
                  <c:v>97</c:v>
                </c:pt>
              </c:numCache>
            </c:numRef>
          </c:val>
          <c:extLst>
            <c:ext xmlns:c16="http://schemas.microsoft.com/office/drawing/2014/chart" uri="{C3380CC4-5D6E-409C-BE32-E72D297353CC}">
              <c16:uniqueId val="{00000001-7A2B-4503-B8D3-9ECA6D6FB8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3485</c:v>
                </c:pt>
                <c:pt idx="1">
                  <c:v>3569</c:v>
                </c:pt>
                <c:pt idx="2">
                  <c:v>3494</c:v>
                </c:pt>
              </c:numCache>
            </c:numRef>
          </c:val>
          <c:extLst>
            <c:ext xmlns:c16="http://schemas.microsoft.com/office/drawing/2014/chart" uri="{C3380CC4-5D6E-409C-BE32-E72D297353CC}">
              <c16:uniqueId val="{00000002-7A2B-4503-B8D3-9ECA6D6FB8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{78D72CBF-FF62-4748-ABA9-A1F6F23A3CA1}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050-4588-894C-45FDDEFC21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{6A8248C3-594F-4A1B-AB94-1930EB27152D}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50-4588-894C-45FDDEFC21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{4790A7E2-8AEB-4259-9DD7-E07EA006BF9F}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50-4588-894C-45FDDEFC21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{EE22A4F2-924A-408F-8A29-C603EC7CE731}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50-4588-894C-45FDDEFC21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{9CC29BC5-DB93-440A-BA26-EBD03FF92E1F}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50-4588-894C-45FDDEFC219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{87D0B5FE-D72F-4523-9945-03509D0A167D}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050-4588-894C-45FDDEFC219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{C9D19F6D-B587-4413-92A7-8B6AE91DAF31}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050-4588-894C-45FDDEFC219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{C4AF88A2-73B7-46DD-BDAE-D7EA3B91378C}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050-4588-894C-45FDDEFC219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{A80038C9-D389-43C1-B264-3F7B7CC6706C}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050-4588-894C-45FDDEFC21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60.6</c:v>
                </c:pt>
                <c:pt idx="8">
                  <c:v>61.2</c:v>
                </c:pt>
                <c:pt idx="16">
                  <c:v>62.3</c:v>
                </c:pt>
                <c:pt idx="24">
                  <c:v>61.3</c:v>
                </c:pt>
                <c:pt idx="32">
                  <c:v>61.8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050-4588-894C-45FDDEFC21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{5E03048F-AE2B-4683-9600-7CD268F38627}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050-4588-894C-45FDDEFC21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{E6743BB5-16E1-4855-98E9-65B1C1268B09}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50-4588-894C-45FDDEFC21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{B7346BE8-C450-45E4-9229-AC4DB2E58A72}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50-4588-894C-45FDDEFC21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{7B0748DB-4750-47F4-91E4-00002D2EE486}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50-4588-894C-45FDDEFC21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{746FC7E4-E3D2-4466-8189-9E11DBA6EDAE}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50-4588-894C-45FDDEFC219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{967490E0-C4DC-417E-AD0D-C0E5E84A3465}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050-4588-894C-45FDDEFC219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{8D16C438-2011-4461-9A2C-563818B815BD}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050-4588-894C-45FDDEFC219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{4575076D-8DD6-424B-8D6E-2DDE46E29644}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050-4588-894C-45FDDEFC219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{036816C6-9F74-451F-A771-DAE837A6B5B3}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050-4588-894C-45FDDEFC21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9050-4588-894C-45FDDEFC2191}"/>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{8B3B5DD2-09B0-49D1-B266-82B970759362}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F2C-49B7-9A76-94B21E406E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{344C5863-F4A1-405D-9364-2D54DDD5B235}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2C-49B7-9A76-94B21E406E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{341C99CE-71CC-4189-9D8F-EE5D47EEBBFF}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2C-49B7-9A76-94B21E406E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{4959EB96-4C22-4692-A782-263F72A36F32}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2C-49B7-9A76-94B21E406E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{232D98BD-41CC-4372-8C9B-6C19AC3C7B57}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2C-49B7-9A76-94B21E406EA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{7D66B44A-8F47-4227-A4BA-5ABFD0D19FD5}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F2C-49B7-9A76-94B21E406EA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{7FD5848A-C206-4CCC-B7C2-8D8A2D9371D0}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F2C-49B7-9A76-94B21E406EA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{F5D1C2EF-ED39-44B4-9B79-00790989E6BA}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F2C-49B7-9A76-94B21E406EA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{FC5D53D4-6FFE-49BB-A1A6-C2C60E348AC6}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F2C-49B7-9A76-94B21E406E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2.5</c:v>
                </c:pt>
                <c:pt idx="16">
                  <c:v>2.7</c:v>
                </c:pt>
                <c:pt idx="24">
                  <c:v>3.1</c:v>
                </c:pt>
                <c:pt idx="32">
                  <c:v>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F2C-49B7-9A76-94B21E406E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{36679979-5E3A-4CE9-A377-1D7D4228F9D5}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F2C-49B7-9A76-94B21E406E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{B4611EFF-0B84-46BB-91CE-B133F4C8426A}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2C-49B7-9A76-94B21E406E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{CD9B8A06-9B53-4841-9FF5-B21465BE6CB4}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2C-49B7-9A76-94B21E406E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{C11ECDB4-F138-439F-827E-77BFD262E73F}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2C-49B7-9A76-94B21E406E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{A1EAE1E8-9DDE-4C27-8726-3BCD03A7493A}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2C-49B7-9A76-94B21E406EA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{2996B895-3E40-4887-8D86-0040F9CC8D58}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F2C-49B7-9A76-94B21E406EA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{7DCC8376-E694-4F02-ABCD-6C29AE7225AF}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F2C-49B7-9A76-94B21E406EA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{CAF3D727-8CD5-4DAB-A067-3D813C8CC707}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F2C-49B7-9A76-94B21E406EA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{F1D1D0A2-16BA-428A-A0B4-E246E3E05C44}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F2C-49B7-9A76-94B21E406E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CF2C-49B7-9A76-94B21E406EAB}"/>
            </c:ext>
          </c:extLst>
        </c:ser>
        <c:dLbls>
          <c:showLegendKey val="0"/>
          <c:showVal val="1"/>
          <c:showCatName val="0"/>
          <c:showSerName val="0"/>
          <c:showPercent val="0"/>
          <c:showBubbleSize val="0"/>
        </c:dLbls>
        <c:axId val="84219776"/>
        <c:axId val="84234240"/>
      </c:scatterChart>
      <c:valAx>
        <c:axId val="84219776"/>
        <c:scaling>
          <c:orientation val="maxMin"/>
          <c:max val="9.6999999999999993"/>
          <c:min val="8.6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18,050
17,679
282.93
14,998,313
14,221,431
663,766
6,676,953
8,857,326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財政力指数は、前年度から変わらない数値であった。過去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年間の推移をみるとほぼ横ばいの状態である。</a:t>
          </a:r>
          <a:endParaRPr lang="ja-JP" altLang="ja-JP" sz="1400">
            <a:effectLst/>
          </a:endParaRPr>
        </a:p>
        <a:p>
          <a:r>
            <a:rPr kumimoji="1" lang="ja-JP" altLang="ja-JP" sz="1100">
              <a:solidFill>
                <a:schemeClr val="dk1"/>
              </a:solidFill>
              <a:effectLst/>
              <a:latin typeface="+mn-lt"/>
              <a:ea typeface="+mn-ea"/>
              <a:cs typeface="+mn-cs"/>
            </a:rPr>
            <a:t>　過疎化や高齢化が進むなか、歳入は地方交付税や国県支出金の占める割合が高く、自主財源の確保に課題がある。</a:t>
          </a:r>
          <a:endParaRPr lang="ja-JP" altLang="ja-JP" sz="1400">
            <a:effectLst/>
          </a:endParaRPr>
        </a:p>
        <a:p>
          <a:r>
            <a:rPr kumimoji="1" lang="ja-JP" altLang="ja-JP" sz="1100">
              <a:solidFill>
                <a:schemeClr val="dk1"/>
              </a:solidFill>
              <a:effectLst/>
              <a:latin typeface="+mn-lt"/>
              <a:ea typeface="+mn-ea"/>
              <a:cs typeface="+mn-cs"/>
            </a:rPr>
            <a:t>　今後は、第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次えびの市総合計画に沿った施策を進めつつ行政の効率化による財政の健全化を図っていく。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121920</xdr:rowOff>
    </xdr:from>
    <xdr:to>
      <xdr:col>19</xdr:col>
      <xdr:colOff>133350</xdr:colOff>
      <xdr:row>42</xdr:row>
      <xdr:rowOff>146050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2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121920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146050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2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前年度と比べると</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ポイント上がり、類似団体平均値と同水準となっている。</a:t>
          </a:r>
          <a:endParaRPr lang="ja-JP" altLang="ja-JP" sz="1400">
            <a:effectLst/>
          </a:endParaRPr>
        </a:p>
        <a:p>
          <a:r>
            <a:rPr kumimoji="1" lang="ja-JP" altLang="ja-JP" sz="1100">
              <a:solidFill>
                <a:schemeClr val="dk1"/>
              </a:solidFill>
              <a:effectLst/>
              <a:latin typeface="+mn-lt"/>
              <a:ea typeface="+mn-ea"/>
              <a:cs typeface="+mn-cs"/>
            </a:rPr>
            <a:t>　市税において固定資産税現年課税分の</a:t>
          </a:r>
          <a:r>
            <a:rPr kumimoji="1" lang="en-US" altLang="ja-JP" sz="1100">
              <a:solidFill>
                <a:schemeClr val="dk1"/>
              </a:solidFill>
              <a:effectLst/>
              <a:latin typeface="+mn-lt"/>
              <a:ea typeface="+mn-ea"/>
              <a:cs typeface="+mn-cs"/>
            </a:rPr>
            <a:t>122,771</a:t>
          </a:r>
          <a:r>
            <a:rPr kumimoji="1" lang="ja-JP" altLang="ja-JP" sz="1100">
              <a:solidFill>
                <a:schemeClr val="dk1"/>
              </a:solidFill>
              <a:effectLst/>
              <a:latin typeface="+mn-lt"/>
              <a:ea typeface="+mn-ea"/>
              <a:cs typeface="+mn-cs"/>
            </a:rPr>
            <a:t>千円の増はあるものの、臨時財政対策債が前年度比</a:t>
          </a:r>
          <a:r>
            <a:rPr kumimoji="1" lang="en-US" altLang="ja-JP" sz="1100">
              <a:solidFill>
                <a:schemeClr val="dk1"/>
              </a:solidFill>
              <a:effectLst/>
              <a:latin typeface="+mn-lt"/>
              <a:ea typeface="+mn-ea"/>
              <a:cs typeface="+mn-cs"/>
            </a:rPr>
            <a:t>213,441</a:t>
          </a:r>
          <a:r>
            <a:rPr kumimoji="1" lang="ja-JP" altLang="ja-JP" sz="1100">
              <a:solidFill>
                <a:schemeClr val="dk1"/>
              </a:solidFill>
              <a:effectLst/>
              <a:latin typeface="+mn-lt"/>
              <a:ea typeface="+mn-ea"/>
              <a:cs typeface="+mn-cs"/>
            </a:rPr>
            <a:t>千円、普通交付税が</a:t>
          </a:r>
          <a:r>
            <a:rPr kumimoji="1" lang="en-US" altLang="ja-JP" sz="1100">
              <a:solidFill>
                <a:schemeClr val="dk1"/>
              </a:solidFill>
              <a:effectLst/>
              <a:latin typeface="+mn-lt"/>
              <a:ea typeface="+mn-ea"/>
              <a:cs typeface="+mn-cs"/>
            </a:rPr>
            <a:t>193,569</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減となり、分母全体では</a:t>
          </a:r>
          <a:r>
            <a:rPr kumimoji="1" lang="en-US" altLang="ja-JP" sz="1100">
              <a:solidFill>
                <a:schemeClr val="dk1"/>
              </a:solidFill>
              <a:effectLst/>
              <a:latin typeface="+mn-lt"/>
              <a:ea typeface="+mn-ea"/>
              <a:cs typeface="+mn-cs"/>
            </a:rPr>
            <a:t>85,641</a:t>
          </a:r>
          <a:r>
            <a:rPr kumimoji="1" lang="ja-JP" altLang="ja-JP" sz="1100">
              <a:solidFill>
                <a:schemeClr val="dk1"/>
              </a:solidFill>
              <a:effectLst/>
              <a:latin typeface="+mn-lt"/>
              <a:ea typeface="+mn-ea"/>
              <a:cs typeface="+mn-cs"/>
            </a:rPr>
            <a:t>千円の減となったこと等が要因である。</a:t>
          </a:r>
          <a:endParaRPr lang="ja-JP" altLang="ja-JP" sz="1400">
            <a:effectLst/>
          </a:endParaRPr>
        </a:p>
        <a:p>
          <a:r>
            <a:rPr kumimoji="1" lang="ja-JP" altLang="ja-JP" sz="1100">
              <a:solidFill>
                <a:schemeClr val="dk1"/>
              </a:solidFill>
              <a:effectLst/>
              <a:latin typeface="+mn-lt"/>
              <a:ea typeface="+mn-ea"/>
              <a:cs typeface="+mn-cs"/>
            </a:rPr>
            <a:t>　依然として財政が硬直化している状態であるため、今後も徹底した行財政改革に取り組み、事務事業の見直しなどにより経常経費の抑制を図っていく。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131354</xdr:rowOff>
    </xdr:from>
    <xdr:to>
      <xdr:col>23</xdr:col>
      <xdr:colOff>133350</xdr:colOff>
      <xdr:row>60</xdr:row>
      <xdr:rowOff>70213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46904"/>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131354</xdr:rowOff>
    </xdr:from>
    <xdr:to>
      <xdr:col>19</xdr:col>
      <xdr:colOff>133350</xdr:colOff>
      <xdr:row>60</xdr:row>
      <xdr:rowOff>52977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24690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52977</xdr:rowOff>
    </xdr:from>
    <xdr:to>
      <xdr:col>15</xdr:col>
      <xdr:colOff>82550</xdr:colOff>
      <xdr:row>60</xdr:row>
      <xdr:rowOff>156391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3997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104684</xdr:rowOff>
    </xdr:from>
    <xdr:to>
      <xdr:col>11</xdr:col>
      <xdr:colOff>31750</xdr:colOff>
      <xdr:row>60</xdr:row>
      <xdr:rowOff>156391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9168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162940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7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80554</xdr:rowOff>
    </xdr:from>
    <xdr:to>
      <xdr:col>19</xdr:col>
      <xdr:colOff>184150</xdr:colOff>
      <xdr:row>60</xdr:row>
      <xdr:rowOff>10704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166931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8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2177</xdr:rowOff>
    </xdr:from>
    <xdr:to>
      <xdr:col>15</xdr:col>
      <xdr:colOff>133350</xdr:colOff>
      <xdr:row>60</xdr:row>
      <xdr:rowOff>103777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113954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105591</xdr:rowOff>
    </xdr:from>
    <xdr:to>
      <xdr:col>11</xdr:col>
      <xdr:colOff>82550</xdr:colOff>
      <xdr:row>61</xdr:row>
      <xdr:rowOff>35741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20518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53884</xdr:rowOff>
    </xdr:from>
    <xdr:to>
      <xdr:col>7</xdr:col>
      <xdr:colOff>31750</xdr:colOff>
      <xdr:row>60</xdr:row>
      <xdr:rowOff>155484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140261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ふるさと寄附金の歳入減に伴うふるさと寄附金事業委託料</a:t>
          </a:r>
          <a:r>
            <a:rPr kumimoji="1" lang="en-US" altLang="ja-JP" sz="1100">
              <a:solidFill>
                <a:schemeClr val="dk1"/>
              </a:solidFill>
              <a:effectLst/>
              <a:latin typeface="+mn-lt"/>
              <a:ea typeface="+mn-ea"/>
              <a:cs typeface="+mn-cs"/>
            </a:rPr>
            <a:t>52,392</a:t>
          </a:r>
          <a:r>
            <a:rPr kumimoji="1" lang="ja-JP" altLang="ja-JP" sz="1100">
              <a:solidFill>
                <a:schemeClr val="dk1"/>
              </a:solidFill>
              <a:effectLst/>
              <a:latin typeface="+mn-lt"/>
              <a:ea typeface="+mn-ea"/>
              <a:cs typeface="+mn-cs"/>
            </a:rPr>
            <a:t>千円の減等により、対前年度比較で人口一人当たり</a:t>
          </a:r>
          <a:r>
            <a:rPr kumimoji="1" lang="en-US" altLang="ja-JP" sz="1100">
              <a:solidFill>
                <a:schemeClr val="dk1"/>
              </a:solidFill>
              <a:effectLst/>
              <a:latin typeface="+mn-lt"/>
              <a:ea typeface="+mn-ea"/>
              <a:cs typeface="+mn-cs"/>
            </a:rPr>
            <a:t>5,452</a:t>
          </a:r>
          <a:r>
            <a:rPr kumimoji="1" lang="ja-JP" altLang="ja-JP" sz="1100">
              <a:solidFill>
                <a:schemeClr val="dk1"/>
              </a:solidFill>
              <a:effectLst/>
              <a:latin typeface="+mn-lt"/>
              <a:ea typeface="+mn-ea"/>
              <a:cs typeface="+mn-cs"/>
            </a:rPr>
            <a:t>円の減となっている。</a:t>
          </a:r>
          <a:endParaRPr lang="ja-JP" altLang="ja-JP" sz="1400">
            <a:effectLst/>
          </a:endParaRPr>
        </a:p>
        <a:p>
          <a:r>
            <a:rPr kumimoji="1" lang="ja-JP" altLang="ja-JP" sz="1100">
              <a:solidFill>
                <a:schemeClr val="dk1"/>
              </a:solidFill>
              <a:effectLst/>
              <a:latin typeface="+mn-lt"/>
              <a:ea typeface="+mn-ea"/>
              <a:cs typeface="+mn-cs"/>
            </a:rPr>
            <a:t>　今後、物価高騰対策等事業に係る物件費・人件費の増も見込まれるが、各業務の必要性の再点検を行い、無駄を徹底的に排除して、経費抑制に努める。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103774</xdr:rowOff>
    </xdr:from>
    <xdr:to>
      <xdr:col>23</xdr:col>
      <xdr:colOff>133350</xdr:colOff>
      <xdr:row>82</xdr:row>
      <xdr:rowOff>113170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162674"/>
          <a:ext cx="8382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71239</xdr:rowOff>
    </xdr:from>
    <xdr:to>
      <xdr:col>19</xdr:col>
      <xdr:colOff>133350</xdr:colOff>
      <xdr:row>82</xdr:row>
      <xdr:rowOff>113170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30139"/>
          <a:ext cx="889000" cy="4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44614</xdr:rowOff>
    </xdr:from>
    <xdr:to>
      <xdr:col>15</xdr:col>
      <xdr:colOff>82550</xdr:colOff>
      <xdr:row>82</xdr:row>
      <xdr:rowOff>71239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03514"/>
          <a:ext cx="889000" cy="2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40914</xdr:rowOff>
    </xdr:from>
    <xdr:to>
      <xdr:col>11</xdr:col>
      <xdr:colOff>31750</xdr:colOff>
      <xdr:row>82</xdr:row>
      <xdr:rowOff>44614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99814"/>
          <a:ext cx="889000" cy="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52974</xdr:rowOff>
    </xdr:from>
    <xdr:to>
      <xdr:col>23</xdr:col>
      <xdr:colOff>184150</xdr:colOff>
      <xdr:row>82</xdr:row>
      <xdr:rowOff>154574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25051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8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62370</xdr:rowOff>
    </xdr:from>
    <xdr:to>
      <xdr:col>19</xdr:col>
      <xdr:colOff>184150</xdr:colOff>
      <xdr:row>82</xdr:row>
      <xdr:rowOff>163970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2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148747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0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20439</xdr:rowOff>
    </xdr:from>
    <xdr:to>
      <xdr:col>15</xdr:col>
      <xdr:colOff>133350</xdr:colOff>
      <xdr:row>82</xdr:row>
      <xdr:rowOff>122039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106816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165264</xdr:rowOff>
    </xdr:from>
    <xdr:to>
      <xdr:col>11</xdr:col>
      <xdr:colOff>82550</xdr:colOff>
      <xdr:row>82</xdr:row>
      <xdr:rowOff>95414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5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80191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161564</xdr:rowOff>
    </xdr:from>
    <xdr:to>
      <xdr:col>7</xdr:col>
      <xdr:colOff>31750</xdr:colOff>
      <xdr:row>82</xdr:row>
      <xdr:rowOff>91714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4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76491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3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全国市平均より低い状態であるが、類似団体平均より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ポイント高い状態となっている。</a:t>
          </a:r>
          <a:endParaRPr lang="ja-JP" altLang="ja-JP" sz="1400">
            <a:effectLst/>
          </a:endParaRPr>
        </a:p>
        <a:p>
          <a:r>
            <a:rPr kumimoji="1" lang="ja-JP" altLang="ja-JP" sz="1100">
              <a:solidFill>
                <a:schemeClr val="dk1"/>
              </a:solidFill>
              <a:effectLst/>
              <a:latin typeface="+mn-lt"/>
              <a:ea typeface="+mn-ea"/>
              <a:cs typeface="+mn-cs"/>
            </a:rPr>
            <a:t>　今後も公務員制度の動向を見極めながら、給与の適正化に努める。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87</xdr:row>
      <xdr:rowOff>23989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133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168628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865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141816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10584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117828</xdr:rowOff>
    </xdr:from>
    <xdr:to>
      <xdr:col>77</xdr:col>
      <xdr:colOff>95250</xdr:colOff>
      <xdr:row>87</xdr:row>
      <xdr:rowOff>47978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32755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4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職員数は前年度と同数であるが、人口が前年より</a:t>
          </a:r>
          <a:r>
            <a:rPr kumimoji="1" lang="en-US" altLang="ja-JP" sz="1100">
              <a:solidFill>
                <a:schemeClr val="dk1"/>
              </a:solidFill>
              <a:effectLst/>
              <a:latin typeface="+mn-lt"/>
              <a:ea typeface="+mn-ea"/>
              <a:cs typeface="+mn-cs"/>
            </a:rPr>
            <a:t>217</a:t>
          </a:r>
          <a:r>
            <a:rPr kumimoji="1" lang="ja-JP" altLang="ja-JP" sz="1100">
              <a:solidFill>
                <a:schemeClr val="dk1"/>
              </a:solidFill>
              <a:effectLst/>
              <a:latin typeface="+mn-lt"/>
              <a:ea typeface="+mn-ea"/>
              <a:cs typeface="+mn-cs"/>
            </a:rPr>
            <a:t>人減少し、人口減少幅が大きくなったことにより、人口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人当たりの職員数は、前年度より</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人の増となった。</a:t>
          </a:r>
          <a:endParaRPr lang="ja-JP" altLang="ja-JP" sz="1400">
            <a:effectLst/>
          </a:endParaRPr>
        </a:p>
        <a:p>
          <a:r>
            <a:rPr kumimoji="1" lang="ja-JP" altLang="ja-JP" sz="1100">
              <a:solidFill>
                <a:schemeClr val="dk1"/>
              </a:solidFill>
              <a:effectLst/>
              <a:latin typeface="+mn-lt"/>
              <a:ea typeface="+mn-ea"/>
              <a:cs typeface="+mn-cs"/>
            </a:rPr>
            <a:t>　庁内の機構改革や業務の見直し等を継続すると同時に、指定管理者制度の推進、業務システム整理・構築・活用等により業務の効率化、適正化を図り、職員数の定数管理を行っていく。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42152</xdr:rowOff>
    </xdr:from>
    <xdr:to>
      <xdr:col>81</xdr:col>
      <xdr:colOff>44450</xdr:colOff>
      <xdr:row>62</xdr:row>
      <xdr:rowOff>59388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672052"/>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171087</xdr:rowOff>
    </xdr:from>
    <xdr:to>
      <xdr:col>77</xdr:col>
      <xdr:colOff>44450</xdr:colOff>
      <xdr:row>62</xdr:row>
      <xdr:rowOff>42152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29537"/>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135467</xdr:rowOff>
    </xdr:from>
    <xdr:to>
      <xdr:col>72</xdr:col>
      <xdr:colOff>203200</xdr:colOff>
      <xdr:row>61</xdr:row>
      <xdr:rowOff>171087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93917"/>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114784</xdr:rowOff>
    </xdr:from>
    <xdr:to>
      <xdr:col>68</xdr:col>
      <xdr:colOff>152400</xdr:colOff>
      <xdr:row>61</xdr:row>
      <xdr:rowOff>135467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732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8588</xdr:rowOff>
    </xdr:from>
    <xdr:to>
      <xdr:col>81</xdr:col>
      <xdr:colOff>95250</xdr:colOff>
      <xdr:row>62</xdr:row>
      <xdr:rowOff>110188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6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152115</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61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162802</xdr:rowOff>
    </xdr:from>
    <xdr:to>
      <xdr:col>77</xdr:col>
      <xdr:colOff>95250</xdr:colOff>
      <xdr:row>62</xdr:row>
      <xdr:rowOff>92952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77729</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70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120287</xdr:rowOff>
    </xdr:from>
    <xdr:to>
      <xdr:col>73</xdr:col>
      <xdr:colOff>44450</xdr:colOff>
      <xdr:row>62</xdr:row>
      <xdr:rowOff>50437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35214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84667</xdr:rowOff>
    </xdr:from>
    <xdr:to>
      <xdr:col>68</xdr:col>
      <xdr:colOff>203200</xdr:colOff>
      <xdr:row>62</xdr:row>
      <xdr:rowOff>14817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63984</xdr:rowOff>
    </xdr:from>
    <xdr:to>
      <xdr:col>64</xdr:col>
      <xdr:colOff>152400</xdr:colOff>
      <xdr:row>61</xdr:row>
      <xdr:rowOff>165584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150361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60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宮崎県平均及び類似団体の平均からは下回ってはいるものの、前年度比は</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％の増となった。</a:t>
          </a:r>
          <a:endParaRPr lang="ja-JP" altLang="ja-JP" sz="1400">
            <a:effectLst/>
          </a:endParaRPr>
        </a:p>
        <a:p>
          <a:r>
            <a:rPr lang="ja-JP" altLang="ja-JP" sz="1100">
              <a:solidFill>
                <a:schemeClr val="dk1"/>
              </a:solidFill>
              <a:effectLst/>
              <a:latin typeface="+mn-lt"/>
              <a:ea typeface="+mn-ea"/>
              <a:cs typeface="+mn-cs"/>
            </a:rPr>
            <a:t>　増となった主な要因は、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年度に実施した宮崎水俣線加久藤橋橋りょう工事事業に伴う起債の償還が開始されたことによるもの。</a:t>
          </a:r>
          <a:endParaRPr lang="ja-JP" altLang="ja-JP" sz="1400">
            <a:effectLst/>
          </a:endParaRPr>
        </a:p>
        <a:p>
          <a:r>
            <a:rPr kumimoji="1" lang="ja-JP" altLang="ja-JP" sz="1100">
              <a:solidFill>
                <a:schemeClr val="dk1"/>
              </a:solidFill>
              <a:effectLst/>
              <a:latin typeface="+mn-lt"/>
              <a:ea typeface="+mn-ea"/>
              <a:cs typeface="+mn-cs"/>
            </a:rPr>
            <a:t>　経常的な道路の維持管理費に加え、市の保有する施設の約</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％以上が築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年以上経過しているため、令和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月に策定した「えびの市公共施設個別計画」に基づき、計画的に施設を更新し、起債額が過大に膨れ上がらないよう抑制していく。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70803</xdr:rowOff>
    </xdr:from>
    <xdr:to>
      <xdr:col>81</xdr:col>
      <xdr:colOff>44450</xdr:colOff>
      <xdr:row>36</xdr:row>
      <xdr:rowOff>84878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243003"/>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62759</xdr:rowOff>
    </xdr:from>
    <xdr:to>
      <xdr:col>77</xdr:col>
      <xdr:colOff>44450</xdr:colOff>
      <xdr:row>36</xdr:row>
      <xdr:rowOff>70803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23495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58738</xdr:rowOff>
    </xdr:from>
    <xdr:to>
      <xdr:col>72</xdr:col>
      <xdr:colOff>203200</xdr:colOff>
      <xdr:row>36</xdr:row>
      <xdr:rowOff>62759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23093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58738</xdr:rowOff>
    </xdr:from>
    <xdr:to>
      <xdr:col>68</xdr:col>
      <xdr:colOff>152400</xdr:colOff>
      <xdr:row>36</xdr:row>
      <xdr:rowOff>58738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230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34078</xdr:rowOff>
    </xdr:from>
    <xdr:to>
      <xdr:col>81</xdr:col>
      <xdr:colOff>95250</xdr:colOff>
      <xdr:row>36</xdr:row>
      <xdr:rowOff>135678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50605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05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20003</xdr:rowOff>
    </xdr:from>
    <xdr:to>
      <xdr:col>77</xdr:col>
      <xdr:colOff>95250</xdr:colOff>
      <xdr:row>36</xdr:row>
      <xdr:rowOff>121603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131780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5961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11959</xdr:rowOff>
    </xdr:from>
    <xdr:to>
      <xdr:col>73</xdr:col>
      <xdr:colOff>44450</xdr:colOff>
      <xdr:row>36</xdr:row>
      <xdr:rowOff>113559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18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123736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595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7938</xdr:rowOff>
    </xdr:from>
    <xdr:to>
      <xdr:col>68</xdr:col>
      <xdr:colOff>203200</xdr:colOff>
      <xdr:row>36</xdr:row>
      <xdr:rowOff>109538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1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119715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594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7938</xdr:rowOff>
    </xdr:from>
    <xdr:to>
      <xdr:col>64</xdr:col>
      <xdr:colOff>152400</xdr:colOff>
      <xdr:row>36</xdr:row>
      <xdr:rowOff>109538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1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119715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594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前年度に引き続き将来負担比率は発生しなかった。</a:t>
          </a:r>
          <a:endParaRPr lang="ja-JP" altLang="ja-JP" sz="1400">
            <a:effectLst/>
          </a:endParaRPr>
        </a:p>
        <a:p>
          <a:r>
            <a:rPr kumimoji="1" lang="ja-JP" altLang="ja-JP" sz="1100">
              <a:solidFill>
                <a:schemeClr val="dk1"/>
              </a:solidFill>
              <a:effectLst/>
              <a:latin typeface="+mn-lt"/>
              <a:ea typeface="+mn-ea"/>
              <a:cs typeface="+mn-cs"/>
            </a:rPr>
            <a:t>　主な要因は、西諸広域行政事務組合の地方債残高が減少したことなどにより、将来負担額が減少したこと、並びに財政調整基金の基金の積立てを行い、充当可能財源が増となったことがあげられる。</a:t>
          </a:r>
          <a:endParaRPr lang="ja-JP" altLang="ja-JP" sz="1400">
            <a:effectLst/>
          </a:endParaRPr>
        </a:p>
        <a:p>
          <a:r>
            <a:rPr kumimoji="1" lang="ja-JP" altLang="ja-JP" sz="1100">
              <a:solidFill>
                <a:schemeClr val="dk1"/>
              </a:solidFill>
              <a:effectLst/>
              <a:latin typeface="+mn-lt"/>
              <a:ea typeface="+mn-ea"/>
              <a:cs typeface="+mn-cs"/>
            </a:rPr>
            <a:t>　今後も公債費等義務的経費を伴う事業については、事業実施の適正化を図り、財政の健全化に努める。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28099</xdr:rowOff>
    </xdr:from>
    <xdr:to>
      <xdr:col>73</xdr:col>
      <xdr:colOff>44450</xdr:colOff>
      <xdr:row>16</xdr:row>
      <xdr:rowOff>129699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73946</xdr:rowOff>
    </xdr:from>
    <xdr:to>
      <xdr:col>68</xdr:col>
      <xdr:colOff>203200</xdr:colOff>
      <xdr:row>17</xdr:row>
      <xdr:rowOff>4096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18,050
17,679
282.93
14,998,313
14,221,431
663,766
6,676,953
8,857,326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ポイント増加して、依然として類似団体内・全国平均と比較しても高い水準となっている。この要因は、制度見直しによる非常備消防団員の報酬の増などによるもの。</a:t>
          </a:r>
          <a:endParaRPr lang="ja-JP" altLang="ja-JP" sz="1400">
            <a:effectLst/>
          </a:endParaRPr>
        </a:p>
        <a:p>
          <a:r>
            <a:rPr kumimoji="1" lang="ja-JP" altLang="ja-JP" sz="1100">
              <a:solidFill>
                <a:schemeClr val="dk1"/>
              </a:solidFill>
              <a:effectLst/>
              <a:latin typeface="+mn-lt"/>
              <a:ea typeface="+mn-ea"/>
              <a:cs typeface="+mn-cs"/>
            </a:rPr>
            <a:t>　今後も、事務事業の見直し、改革を進めながら職員の適正配置を引き続き行っていく。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xdr:rowOff>
    </xdr:from>
    <xdr:to>
      <xdr:col>24</xdr:col>
      <xdr:colOff>25400</xdr:colOff>
      <xdr:row>39</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878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xdr:rowOff>
    </xdr:from>
    <xdr:to>
      <xdr:col>19</xdr:col>
      <xdr:colOff>187325</xdr:colOff>
      <xdr:row>40</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878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161290</xdr:rowOff>
    </xdr:from>
    <xdr:to>
      <xdr:col>15</xdr:col>
      <xdr:colOff>98425</xdr:colOff>
      <xdr:row>40</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47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39</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71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41910</xdr:rowOff>
    </xdr:from>
    <xdr:to>
      <xdr:col>24</xdr:col>
      <xdr:colOff>76200</xdr:colOff>
      <xdr:row>39</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163830</xdr:rowOff>
    </xdr:from>
    <xdr:to>
      <xdr:col>15</xdr:col>
      <xdr:colOff>149225</xdr:colOff>
      <xdr:row>40</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110490</xdr:rowOff>
    </xdr:from>
    <xdr:to>
      <xdr:col>11</xdr:col>
      <xdr:colOff>60325</xdr:colOff>
      <xdr:row>40</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34290</xdr:rowOff>
    </xdr:from>
    <xdr:to>
      <xdr:col>6</xdr:col>
      <xdr:colOff>171450</xdr:colOff>
      <xdr:row>39</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物件費の経常収支比率は、前年より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ポイント増加したが、依然として類似団体平均を下回っている。今回の数値増の要因は、決算分析の見直し等によるところが大きい。</a:t>
          </a:r>
          <a:endParaRPr lang="ja-JP" altLang="ja-JP" sz="1400">
            <a:effectLst/>
          </a:endParaRPr>
        </a:p>
        <a:p>
          <a:r>
            <a:rPr kumimoji="1" lang="ja-JP" altLang="ja-JP" sz="1100">
              <a:solidFill>
                <a:schemeClr val="dk1"/>
              </a:solidFill>
              <a:effectLst/>
              <a:latin typeface="+mn-lt"/>
              <a:ea typeface="+mn-ea"/>
              <a:cs typeface="+mn-cs"/>
            </a:rPr>
            <a:t>　引き続き、経常経費の削減に努めていく。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99786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232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67129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232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67129</xdr:rowOff>
    </xdr:from>
    <xdr:to>
      <xdr:col>73</xdr:col>
      <xdr:colOff>180975</xdr:colOff>
      <xdr:row>17</xdr:row>
      <xdr:rowOff>58964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103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58964</xdr:rowOff>
    </xdr:from>
    <xdr:to>
      <xdr:col>69</xdr:col>
      <xdr:colOff>92075</xdr:colOff>
      <xdr:row>17</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73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65513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16329</xdr:rowOff>
    </xdr:from>
    <xdr:to>
      <xdr:col>74</xdr:col>
      <xdr:colOff>31750</xdr:colOff>
      <xdr:row>16</xdr:row>
      <xdr:rowOff>117929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扶助費の経常収支比率は、被保護世帯（受給対象者）の減による医療扶助費等の減少を主な要因として、前年から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ポイント減少となり、近年は数値下降の傾向が続いている。</a:t>
          </a:r>
          <a:endParaRPr lang="ja-JP" altLang="ja-JP" sz="1400">
            <a:effectLst/>
          </a:endParaRPr>
        </a:p>
        <a:p>
          <a:r>
            <a:rPr kumimoji="1" lang="ja-JP" altLang="ja-JP" sz="1100">
              <a:solidFill>
                <a:schemeClr val="dk1"/>
              </a:solidFill>
              <a:effectLst/>
              <a:latin typeface="+mn-lt"/>
              <a:ea typeface="+mn-ea"/>
              <a:cs typeface="+mn-cs"/>
            </a:rPr>
            <a:t>　今後は、高齢化等により扶助費は増となり、経常収支比率も増加に転じることが見込まれる。資格審査の適正化等により、上昇傾向の抑制に努める。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152400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52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58</xdr:row>
      <xdr:rowOff>25400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53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59</xdr:row>
      <xdr:rowOff>6350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69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59</xdr:row>
      <xdr:rowOff>6350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10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146050</xdr:rowOff>
    </xdr:from>
    <xdr:to>
      <xdr:col>15</xdr:col>
      <xdr:colOff>149225</xdr:colOff>
      <xdr:row>58</xdr:row>
      <xdr:rowOff>76200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60977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127000</xdr:rowOff>
    </xdr:from>
    <xdr:to>
      <xdr:col>11</xdr:col>
      <xdr:colOff>60325</xdr:colOff>
      <xdr:row>59</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その他の数値は前年より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ポイント減となったが、依然として類似団体平均を上回っている。</a:t>
          </a:r>
          <a:endParaRPr lang="ja-JP" altLang="ja-JP" sz="1400">
            <a:effectLst/>
          </a:endParaRPr>
        </a:p>
        <a:p>
          <a:r>
            <a:rPr kumimoji="1" lang="ja-JP" altLang="ja-JP" sz="1100">
              <a:solidFill>
                <a:schemeClr val="dk1"/>
              </a:solidFill>
              <a:effectLst/>
              <a:latin typeface="+mn-lt"/>
              <a:ea typeface="+mn-ea"/>
              <a:cs typeface="+mn-cs"/>
            </a:rPr>
            <a:t>　維持補修費について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ポイント減少したが、経費削減した訳でなく、特定財源の充当先見直しによる。今後も施設の老朽化対応を「えびの市公共施設等総合管理計画」に基づいて計画的に行う。</a:t>
          </a:r>
          <a:endParaRPr lang="ja-JP" altLang="ja-JP" sz="1400">
            <a:effectLst/>
          </a:endParaRPr>
        </a:p>
        <a:p>
          <a:r>
            <a:rPr kumimoji="1" lang="ja-JP" altLang="ja-JP" sz="1100">
              <a:solidFill>
                <a:schemeClr val="dk1"/>
              </a:solidFill>
              <a:effectLst/>
              <a:latin typeface="+mn-lt"/>
              <a:ea typeface="+mn-ea"/>
              <a:cs typeface="+mn-cs"/>
            </a:rPr>
            <a:t>　また、繰出金に関しては、介護保険特別会計における介護保険料の適正化を図ること等により、普通会計の負担額を減らすよう努める。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111760</xdr:rowOff>
    </xdr:from>
    <xdr:to>
      <xdr:col>82</xdr:col>
      <xdr:colOff>107950</xdr:colOff>
      <xdr:row>58</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55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20320</xdr:rowOff>
    </xdr:from>
    <xdr:to>
      <xdr:col>78</xdr:col>
      <xdr:colOff>69850</xdr:colOff>
      <xdr:row>58</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644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20320</xdr:rowOff>
    </xdr:from>
    <xdr:to>
      <xdr:col>73</xdr:col>
      <xdr:colOff>180975</xdr:colOff>
      <xdr:row>58</xdr:row>
      <xdr:rowOff>119380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64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119380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3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154957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ポイントの増となったが、引き続き類似団体平均を下回っている状態となってる。</a:t>
          </a:r>
          <a:endParaRPr lang="ja-JP" altLang="ja-JP" sz="1400">
            <a:effectLst/>
          </a:endParaRPr>
        </a:p>
        <a:p>
          <a:r>
            <a:rPr kumimoji="1" lang="ja-JP" altLang="ja-JP" sz="1100">
              <a:solidFill>
                <a:schemeClr val="dk1"/>
              </a:solidFill>
              <a:effectLst/>
              <a:latin typeface="+mn-lt"/>
              <a:ea typeface="+mn-ea"/>
              <a:cs typeface="+mn-cs"/>
            </a:rPr>
            <a:t>　今後も、補助金適正化に関する指針に基づく補助事業評価の実施等により、補助金適正化に努める。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67564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306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58420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30988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30988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公債費は前年度から</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ポイントの増となったが、なお類似団体平均より</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ポイント低い数値となっており、過去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年間でも継続して低い状態となっている。</a:t>
          </a:r>
          <a:endParaRPr lang="ja-JP" altLang="ja-JP" sz="1400">
            <a:effectLst/>
          </a:endParaRPr>
        </a:p>
        <a:p>
          <a:r>
            <a:rPr kumimoji="1" lang="ja-JP" altLang="ja-JP" sz="1100">
              <a:solidFill>
                <a:schemeClr val="dk1"/>
              </a:solidFill>
              <a:effectLst/>
              <a:latin typeface="+mn-lt"/>
              <a:ea typeface="+mn-ea"/>
              <a:cs typeface="+mn-cs"/>
            </a:rPr>
            <a:t>　今後も、「えびの市公共施設等総合管理計画」に基づき、老朽化が進む市保有の施設等を計画的に更新し、起債額が急激に膨れ上がらないよう努める。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43180</xdr:rowOff>
    </xdr:from>
    <xdr:to>
      <xdr:col>24</xdr:col>
      <xdr:colOff>25400</xdr:colOff>
      <xdr:row>74</xdr:row>
      <xdr:rowOff>85090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7304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43180</xdr:rowOff>
    </xdr:from>
    <xdr:to>
      <xdr:col>19</xdr:col>
      <xdr:colOff>187325</xdr:colOff>
      <xdr:row>74</xdr:row>
      <xdr:rowOff>45085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7304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35560</xdr:rowOff>
    </xdr:from>
    <xdr:to>
      <xdr:col>15</xdr:col>
      <xdr:colOff>98425</xdr:colOff>
      <xdr:row>74</xdr:row>
      <xdr:rowOff>45085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7228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35560</xdr:rowOff>
    </xdr:from>
    <xdr:to>
      <xdr:col>11</xdr:col>
      <xdr:colOff>9525</xdr:colOff>
      <xdr:row>74</xdr:row>
      <xdr:rowOff>35560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722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34290</xdr:rowOff>
    </xdr:from>
    <xdr:to>
      <xdr:col>24</xdr:col>
      <xdr:colOff>76200</xdr:colOff>
      <xdr:row>74</xdr:row>
      <xdr:rowOff>135890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114317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3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163830</xdr:rowOff>
    </xdr:from>
    <xdr:to>
      <xdr:col>20</xdr:col>
      <xdr:colOff>38100</xdr:colOff>
      <xdr:row>74</xdr:row>
      <xdr:rowOff>93980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104157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165735</xdr:rowOff>
    </xdr:from>
    <xdr:to>
      <xdr:col>15</xdr:col>
      <xdr:colOff>149225</xdr:colOff>
      <xdr:row>74</xdr:row>
      <xdr:rowOff>95885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6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106062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156210</xdr:rowOff>
    </xdr:from>
    <xdr:to>
      <xdr:col>11</xdr:col>
      <xdr:colOff>60325</xdr:colOff>
      <xdr:row>74</xdr:row>
      <xdr:rowOff>86360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96537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156210</xdr:rowOff>
    </xdr:from>
    <xdr:to>
      <xdr:col>6</xdr:col>
      <xdr:colOff>171450</xdr:colOff>
      <xdr:row>74</xdr:row>
      <xdr:rowOff>86360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96537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公債費以外は、１ポイント増となり、依然として類似団体との比較で高い水準である。これは、人件費・その他が高いことが要因となっている。</a:t>
          </a:r>
          <a:endParaRPr lang="ja-JP" altLang="ja-JP" sz="1400">
            <a:effectLst/>
          </a:endParaRPr>
        </a:p>
        <a:p>
          <a:r>
            <a:rPr kumimoji="1" lang="ja-JP" altLang="ja-JP" sz="1100">
              <a:solidFill>
                <a:schemeClr val="dk1"/>
              </a:solidFill>
              <a:effectLst/>
              <a:latin typeface="+mn-lt"/>
              <a:ea typeface="+mn-ea"/>
              <a:cs typeface="+mn-cs"/>
            </a:rPr>
            <a:t>　当初予算編成において経常経費のシーリングをかけ、単独事業の見直しを図るなど、財政圧縮に努めつつ、市税徴収率の向上を図り税財源の確保も努めていく。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85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131572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3858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131572</xdr:rowOff>
    </xdr:from>
    <xdr:to>
      <xdr:col>73</xdr:col>
      <xdr:colOff>180975</xdr:colOff>
      <xdr:row>79</xdr:row>
      <xdr:rowOff>120142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50467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51563</xdr:rowOff>
    </xdr:from>
    <xdr:to>
      <xdr:col>69</xdr:col>
      <xdr:colOff>92075</xdr:colOff>
      <xdr:row>79</xdr:row>
      <xdr:rowOff>120142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5961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80772</xdr:rowOff>
    </xdr:from>
    <xdr:to>
      <xdr:col>74</xdr:col>
      <xdr:colOff>31750</xdr:colOff>
      <xdr:row>79</xdr:row>
      <xdr:rowOff>10922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69342</xdr:rowOff>
    </xdr:from>
    <xdr:to>
      <xdr:col>69</xdr:col>
      <xdr:colOff>142875</xdr:colOff>
      <xdr:row>79</xdr:row>
      <xdr:rowOff>170942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155719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763</xdr:rowOff>
    </xdr:from>
    <xdr:to>
      <xdr:col>65</xdr:col>
      <xdr:colOff>53975</xdr:colOff>
      <xdr:row>79</xdr:row>
      <xdr:rowOff>102363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87140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68674</xdr:rowOff>
    </xdr:from>
    <xdr:to>
      <xdr:col>29</xdr:col>
      <xdr:colOff>127000</xdr:colOff>
      <xdr:row>15</xdr:row>
      <xdr:rowOff>73573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88049"/>
          <a:ext cx="647700" cy="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73573</xdr:rowOff>
    </xdr:from>
    <xdr:to>
      <xdr:col>26</xdr:col>
      <xdr:colOff>50800</xdr:colOff>
      <xdr:row>15</xdr:row>
      <xdr:rowOff>145462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92948"/>
          <a:ext cx="698500" cy="71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145462</xdr:rowOff>
    </xdr:from>
    <xdr:to>
      <xdr:col>22</xdr:col>
      <xdr:colOff>114300</xdr:colOff>
      <xdr:row>16</xdr:row>
      <xdr:rowOff>48285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64837"/>
          <a:ext cx="698500" cy="74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48285</xdr:rowOff>
    </xdr:from>
    <xdr:to>
      <xdr:col>18</xdr:col>
      <xdr:colOff>177800</xdr:colOff>
      <xdr:row>16</xdr:row>
      <xdr:rowOff>70133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39110"/>
          <a:ext cx="698500" cy="21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17874</xdr:rowOff>
    </xdr:from>
    <xdr:to>
      <xdr:col>29</xdr:col>
      <xdr:colOff>177800</xdr:colOff>
      <xdr:row>15</xdr:row>
      <xdr:rowOff>119474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3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34401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8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22773</xdr:rowOff>
    </xdr:from>
    <xdr:to>
      <xdr:col>26</xdr:col>
      <xdr:colOff>101600</xdr:colOff>
      <xdr:row>15</xdr:row>
      <xdr:rowOff>124373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42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134550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1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94662</xdr:rowOff>
    </xdr:from>
    <xdr:to>
      <xdr:col>22</xdr:col>
      <xdr:colOff>165100</xdr:colOff>
      <xdr:row>16</xdr:row>
      <xdr:rowOff>24812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14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34989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8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168935</xdr:rowOff>
    </xdr:from>
    <xdr:to>
      <xdr:col>19</xdr:col>
      <xdr:colOff>38100</xdr:colOff>
      <xdr:row>16</xdr:row>
      <xdr:rowOff>99085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88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109262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19333</xdr:rowOff>
    </xdr:from>
    <xdr:to>
      <xdr:col>15</xdr:col>
      <xdr:colOff>101600</xdr:colOff>
      <xdr:row>16</xdr:row>
      <xdr:rowOff>120933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10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131110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7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29620</xdr:rowOff>
    </xdr:from>
    <xdr:to>
      <xdr:col>29</xdr:col>
      <xdr:colOff>127000</xdr:colOff>
      <xdr:row>38</xdr:row>
      <xdr:rowOff>41987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97220"/>
          <a:ext cx="647700" cy="12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41987</xdr:rowOff>
    </xdr:from>
    <xdr:to>
      <xdr:col>26</xdr:col>
      <xdr:colOff>50800</xdr:colOff>
      <xdr:row>38</xdr:row>
      <xdr:rowOff>50571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509587"/>
          <a:ext cx="698500" cy="8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50571</xdr:rowOff>
    </xdr:from>
    <xdr:to>
      <xdr:col>22</xdr:col>
      <xdr:colOff>114300</xdr:colOff>
      <xdr:row>38</xdr:row>
      <xdr:rowOff>60078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518171"/>
          <a:ext cx="698500" cy="9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60078</xdr:rowOff>
    </xdr:from>
    <xdr:to>
      <xdr:col>18</xdr:col>
      <xdr:colOff>177800</xdr:colOff>
      <xdr:row>38</xdr:row>
      <xdr:rowOff>62909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527678"/>
          <a:ext cx="698500" cy="2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321720</xdr:rowOff>
    </xdr:from>
    <xdr:to>
      <xdr:col>29</xdr:col>
      <xdr:colOff>177800</xdr:colOff>
      <xdr:row>38</xdr:row>
      <xdr:rowOff>80420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46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234219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5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334087</xdr:rowOff>
    </xdr:from>
    <xdr:to>
      <xdr:col>26</xdr:col>
      <xdr:colOff>101600</xdr:colOff>
      <xdr:row>38</xdr:row>
      <xdr:rowOff>92787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58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77564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342671</xdr:rowOff>
    </xdr:from>
    <xdr:to>
      <xdr:col>22</xdr:col>
      <xdr:colOff>165100</xdr:colOff>
      <xdr:row>38</xdr:row>
      <xdr:rowOff>101371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6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86148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5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9278</xdr:rowOff>
    </xdr:from>
    <xdr:to>
      <xdr:col>19</xdr:col>
      <xdr:colOff>38100</xdr:colOff>
      <xdr:row>38</xdr:row>
      <xdr:rowOff>110878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7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95655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63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12109</xdr:rowOff>
    </xdr:from>
    <xdr:to>
      <xdr:col>15</xdr:col>
      <xdr:colOff>101600</xdr:colOff>
      <xdr:row>38</xdr:row>
      <xdr:rowOff>113709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79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98486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6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18,050
17,679
282.93
14,998,313
14,221,431
663,766
6,676,953
8,857,326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147714</xdr:rowOff>
    </xdr:from>
    <xdr:to>
      <xdr:col>24</xdr:col>
      <xdr:colOff>63500</xdr:colOff>
      <xdr:row>34</xdr:row>
      <xdr:rowOff>33223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05564"/>
          <a:ext cx="838200" cy="5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147714</xdr:rowOff>
    </xdr:from>
    <xdr:to>
      <xdr:col>19</xdr:col>
      <xdr:colOff>177800</xdr:colOff>
      <xdr:row>34</xdr:row>
      <xdr:rowOff>130645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05564"/>
          <a:ext cx="889000" cy="15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130645</xdr:rowOff>
    </xdr:from>
    <xdr:to>
      <xdr:col>15</xdr:col>
      <xdr:colOff>50800</xdr:colOff>
      <xdr:row>35</xdr:row>
      <xdr:rowOff>147028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59945"/>
          <a:ext cx="889000" cy="1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147028</xdr:rowOff>
    </xdr:from>
    <xdr:to>
      <xdr:col>10</xdr:col>
      <xdr:colOff>114300</xdr:colOff>
      <xdr:row>36</xdr:row>
      <xdr:rowOff>42939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47778"/>
          <a:ext cx="8890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153873</xdr:rowOff>
    </xdr:from>
    <xdr:to>
      <xdr:col>24</xdr:col>
      <xdr:colOff>114300</xdr:colOff>
      <xdr:row>34</xdr:row>
      <xdr:rowOff>84023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1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5300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6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96914</xdr:rowOff>
    </xdr:from>
    <xdr:to>
      <xdr:col>20</xdr:col>
      <xdr:colOff>38100</xdr:colOff>
      <xdr:row>34</xdr:row>
      <xdr:rowOff>27064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43591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2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79845</xdr:rowOff>
    </xdr:from>
    <xdr:to>
      <xdr:col>15</xdr:col>
      <xdr:colOff>101600</xdr:colOff>
      <xdr:row>35</xdr:row>
      <xdr:rowOff>9995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0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26522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8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96228</xdr:rowOff>
    </xdr:from>
    <xdr:to>
      <xdr:col>10</xdr:col>
      <xdr:colOff>165100</xdr:colOff>
      <xdr:row>36</xdr:row>
      <xdr:rowOff>26378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9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42905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163589</xdr:rowOff>
    </xdr:from>
    <xdr:to>
      <xdr:col>6</xdr:col>
      <xdr:colOff>38100</xdr:colOff>
      <xdr:row>36</xdr:row>
      <xdr:rowOff>93739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110266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3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406</xdr:rowOff>
    </xdr:from>
    <xdr:to>
      <xdr:col>24</xdr:col>
      <xdr:colOff>63500</xdr:colOff>
      <xdr:row>58</xdr:row>
      <xdr:rowOff>16538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44506"/>
          <a:ext cx="8382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406</xdr:rowOff>
    </xdr:from>
    <xdr:to>
      <xdr:col>19</xdr:col>
      <xdr:colOff>177800</xdr:colOff>
      <xdr:row>58</xdr:row>
      <xdr:rowOff>24847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44506"/>
          <a:ext cx="8890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24847</xdr:rowOff>
    </xdr:from>
    <xdr:to>
      <xdr:col>15</xdr:col>
      <xdr:colOff>50800</xdr:colOff>
      <xdr:row>58</xdr:row>
      <xdr:rowOff>25932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68947"/>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25932</xdr:rowOff>
    </xdr:from>
    <xdr:to>
      <xdr:col>10</xdr:col>
      <xdr:colOff>114300</xdr:colOff>
      <xdr:row>58</xdr:row>
      <xdr:rowOff>27537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70032"/>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137188</xdr:rowOff>
    </xdr:from>
    <xdr:to>
      <xdr:col>24</xdr:col>
      <xdr:colOff>114300</xdr:colOff>
      <xdr:row>58</xdr:row>
      <xdr:rowOff>67338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0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96565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121056</xdr:rowOff>
    </xdr:from>
    <xdr:to>
      <xdr:col>20</xdr:col>
      <xdr:colOff>38100</xdr:colOff>
      <xdr:row>58</xdr:row>
      <xdr:rowOff>51206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67733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6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145497</xdr:rowOff>
    </xdr:from>
    <xdr:to>
      <xdr:col>15</xdr:col>
      <xdr:colOff>101600</xdr:colOff>
      <xdr:row>58</xdr:row>
      <xdr:rowOff>75647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1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92174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9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146582</xdr:rowOff>
    </xdr:from>
    <xdr:to>
      <xdr:col>10</xdr:col>
      <xdr:colOff>165100</xdr:colOff>
      <xdr:row>58</xdr:row>
      <xdr:rowOff>76732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93259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69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148187</xdr:rowOff>
    </xdr:from>
    <xdr:to>
      <xdr:col>6</xdr:col>
      <xdr:colOff>38100</xdr:colOff>
      <xdr:row>58</xdr:row>
      <xdr:rowOff>78337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2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94864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6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164209</xdr:rowOff>
    </xdr:from>
    <xdr:to>
      <xdr:col>24</xdr:col>
      <xdr:colOff>63500</xdr:colOff>
      <xdr:row>78</xdr:row>
      <xdr:rowOff>44864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65859"/>
          <a:ext cx="838200" cy="5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44864</xdr:rowOff>
    </xdr:from>
    <xdr:to>
      <xdr:col>19</xdr:col>
      <xdr:colOff>177800</xdr:colOff>
      <xdr:row>78</xdr:row>
      <xdr:rowOff>143504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17964"/>
          <a:ext cx="889000" cy="9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143504</xdr:rowOff>
    </xdr:from>
    <xdr:to>
      <xdr:col>15</xdr:col>
      <xdr:colOff>50800</xdr:colOff>
      <xdr:row>78</xdr:row>
      <xdr:rowOff>146901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16604"/>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137495</xdr:rowOff>
    </xdr:from>
    <xdr:to>
      <xdr:col>10</xdr:col>
      <xdr:colOff>114300</xdr:colOff>
      <xdr:row>78</xdr:row>
      <xdr:rowOff>146901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10595"/>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113409</xdr:rowOff>
    </xdr:from>
    <xdr:to>
      <xdr:col>24</xdr:col>
      <xdr:colOff>114300</xdr:colOff>
      <xdr:row>78</xdr:row>
      <xdr:rowOff>43559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1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136286</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6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165514</xdr:rowOff>
    </xdr:from>
    <xdr:to>
      <xdr:col>20</xdr:col>
      <xdr:colOff>38100</xdr:colOff>
      <xdr:row>78</xdr:row>
      <xdr:rowOff>95664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6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112191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14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92704</xdr:rowOff>
    </xdr:from>
    <xdr:to>
      <xdr:col>15</xdr:col>
      <xdr:colOff>101600</xdr:colOff>
      <xdr:row>79</xdr:row>
      <xdr:rowOff>22854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13981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5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96101</xdr:rowOff>
    </xdr:from>
    <xdr:to>
      <xdr:col>10</xdr:col>
      <xdr:colOff>165100</xdr:colOff>
      <xdr:row>79</xdr:row>
      <xdr:rowOff>26251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42778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24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86695</xdr:rowOff>
    </xdr:from>
    <xdr:to>
      <xdr:col>6</xdr:col>
      <xdr:colOff>38100</xdr:colOff>
      <xdr:row>79</xdr:row>
      <xdr:rowOff>16845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33372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23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171421</xdr:rowOff>
    </xdr:from>
    <xdr:to>
      <xdr:col>24</xdr:col>
      <xdr:colOff>63500</xdr:colOff>
      <xdr:row>94</xdr:row>
      <xdr:rowOff>78338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5944821"/>
          <a:ext cx="838200" cy="24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171421</xdr:rowOff>
    </xdr:from>
    <xdr:to>
      <xdr:col>19</xdr:col>
      <xdr:colOff>177800</xdr:colOff>
      <xdr:row>95</xdr:row>
      <xdr:rowOff>10792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944821"/>
          <a:ext cx="889000" cy="3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10792</xdr:rowOff>
    </xdr:from>
    <xdr:to>
      <xdr:col>15</xdr:col>
      <xdr:colOff>50800</xdr:colOff>
      <xdr:row>95</xdr:row>
      <xdr:rowOff>30080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298542"/>
          <a:ext cx="889000" cy="1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30080</xdr:rowOff>
    </xdr:from>
    <xdr:to>
      <xdr:col>10</xdr:col>
      <xdr:colOff>114300</xdr:colOff>
      <xdr:row>95</xdr:row>
      <xdr:rowOff>87078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317830"/>
          <a:ext cx="8890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20660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66228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27538</xdr:rowOff>
    </xdr:from>
    <xdr:to>
      <xdr:col>24</xdr:col>
      <xdr:colOff>114300</xdr:colOff>
      <xdr:row>94</xdr:row>
      <xdr:rowOff>129138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1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50415</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99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120621</xdr:rowOff>
    </xdr:from>
    <xdr:to>
      <xdr:col>20</xdr:col>
      <xdr:colOff>38100</xdr:colOff>
      <xdr:row>93</xdr:row>
      <xdr:rowOff>50771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89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67298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669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131442</xdr:rowOff>
    </xdr:from>
    <xdr:to>
      <xdr:col>15</xdr:col>
      <xdr:colOff>101600</xdr:colOff>
      <xdr:row>95</xdr:row>
      <xdr:rowOff>61592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24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78119</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02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150730</xdr:rowOff>
    </xdr:from>
    <xdr:to>
      <xdr:col>10</xdr:col>
      <xdr:colOff>165100</xdr:colOff>
      <xdr:row>95</xdr:row>
      <xdr:rowOff>80880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2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97407</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04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36278</xdr:rowOff>
    </xdr:from>
    <xdr:to>
      <xdr:col>6</xdr:col>
      <xdr:colOff>38100</xdr:colOff>
      <xdr:row>95</xdr:row>
      <xdr:rowOff>137878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3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154405</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09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137662</xdr:rowOff>
    </xdr:from>
    <xdr:to>
      <xdr:col>55</xdr:col>
      <xdr:colOff>0</xdr:colOff>
      <xdr:row>37</xdr:row>
      <xdr:rowOff>157002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481312"/>
          <a:ext cx="8382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72400</xdr:rowOff>
    </xdr:from>
    <xdr:to>
      <xdr:col>50</xdr:col>
      <xdr:colOff>114300</xdr:colOff>
      <xdr:row>37</xdr:row>
      <xdr:rowOff>137662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073150"/>
          <a:ext cx="889000" cy="40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72400</xdr:rowOff>
    </xdr:from>
    <xdr:to>
      <xdr:col>45</xdr:col>
      <xdr:colOff>177800</xdr:colOff>
      <xdr:row>38</xdr:row>
      <xdr:rowOff>45200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073150"/>
          <a:ext cx="889000" cy="48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32042</xdr:rowOff>
    </xdr:from>
    <xdr:to>
      <xdr:col>41</xdr:col>
      <xdr:colOff>50800</xdr:colOff>
      <xdr:row>38</xdr:row>
      <xdr:rowOff>45200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547142"/>
          <a:ext cx="889000" cy="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106202</xdr:rowOff>
    </xdr:from>
    <xdr:to>
      <xdr:col>55</xdr:col>
      <xdr:colOff>50800</xdr:colOff>
      <xdr:row>38</xdr:row>
      <xdr:rowOff>36351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498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84629</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2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86862</xdr:rowOff>
    </xdr:from>
    <xdr:to>
      <xdr:col>50</xdr:col>
      <xdr:colOff>165100</xdr:colOff>
      <xdr:row>38</xdr:row>
      <xdr:rowOff>17012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8139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21600</xdr:rowOff>
    </xdr:from>
    <xdr:to>
      <xdr:col>46</xdr:col>
      <xdr:colOff>38100</xdr:colOff>
      <xdr:row>35</xdr:row>
      <xdr:rowOff>123200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139727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79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165850</xdr:rowOff>
    </xdr:from>
    <xdr:to>
      <xdr:col>41</xdr:col>
      <xdr:colOff>101600</xdr:colOff>
      <xdr:row>38</xdr:row>
      <xdr:rowOff>96000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0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87127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0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152693</xdr:rowOff>
    </xdr:from>
    <xdr:to>
      <xdr:col>36</xdr:col>
      <xdr:colOff>165100</xdr:colOff>
      <xdr:row>38</xdr:row>
      <xdr:rowOff>82843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9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99370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7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108947</xdr:rowOff>
    </xdr:from>
    <xdr:to>
      <xdr:col>55</xdr:col>
      <xdr:colOff>0</xdr:colOff>
      <xdr:row>58</xdr:row>
      <xdr:rowOff>7798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881597"/>
          <a:ext cx="838200" cy="7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85221</xdr:rowOff>
    </xdr:from>
    <xdr:to>
      <xdr:col>50</xdr:col>
      <xdr:colOff>114300</xdr:colOff>
      <xdr:row>58</xdr:row>
      <xdr:rowOff>7798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857871"/>
          <a:ext cx="889000" cy="9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85221</xdr:rowOff>
    </xdr:from>
    <xdr:to>
      <xdr:col>45</xdr:col>
      <xdr:colOff>177800</xdr:colOff>
      <xdr:row>58</xdr:row>
      <xdr:rowOff>774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857871"/>
          <a:ext cx="889000" cy="8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127532</xdr:rowOff>
    </xdr:from>
    <xdr:to>
      <xdr:col>41</xdr:col>
      <xdr:colOff>50800</xdr:colOff>
      <xdr:row>58</xdr:row>
      <xdr:rowOff>774</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728732"/>
          <a:ext cx="889000" cy="2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58147</xdr:rowOff>
    </xdr:from>
    <xdr:to>
      <xdr:col>55</xdr:col>
      <xdr:colOff>50800</xdr:colOff>
      <xdr:row>57</xdr:row>
      <xdr:rowOff>159747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83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81024</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68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128448</xdr:rowOff>
    </xdr:from>
    <xdr:to>
      <xdr:col>50</xdr:col>
      <xdr:colOff>165100</xdr:colOff>
      <xdr:row>58</xdr:row>
      <xdr:rowOff>58598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0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49725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34421</xdr:rowOff>
    </xdr:from>
    <xdr:to>
      <xdr:col>46</xdr:col>
      <xdr:colOff>38100</xdr:colOff>
      <xdr:row>57</xdr:row>
      <xdr:rowOff>136021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0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152548</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5" y="958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121424</xdr:rowOff>
    </xdr:from>
    <xdr:to>
      <xdr:col>41</xdr:col>
      <xdr:colOff>101600</xdr:colOff>
      <xdr:row>58</xdr:row>
      <xdr:rowOff>51574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42701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8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76732</xdr:rowOff>
    </xdr:from>
    <xdr:to>
      <xdr:col>36</xdr:col>
      <xdr:colOff>165100</xdr:colOff>
      <xdr:row>57</xdr:row>
      <xdr:rowOff>6882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6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23409</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945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155880</xdr:rowOff>
    </xdr:from>
    <xdr:to>
      <xdr:col>55</xdr:col>
      <xdr:colOff>0</xdr:colOff>
      <xdr:row>78</xdr:row>
      <xdr:rowOff>73724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357530"/>
          <a:ext cx="838200" cy="8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73724</xdr:rowOff>
    </xdr:from>
    <xdr:to>
      <xdr:col>50</xdr:col>
      <xdr:colOff>114300</xdr:colOff>
      <xdr:row>79</xdr:row>
      <xdr:rowOff>37757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46824"/>
          <a:ext cx="889000" cy="13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37757</xdr:rowOff>
    </xdr:from>
    <xdr:to>
      <xdr:col>45</xdr:col>
      <xdr:colOff>177800</xdr:colOff>
      <xdr:row>79</xdr:row>
      <xdr:rowOff>38264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582307"/>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72682</xdr:rowOff>
    </xdr:from>
    <xdr:to>
      <xdr:col>41</xdr:col>
      <xdr:colOff>50800</xdr:colOff>
      <xdr:row>79</xdr:row>
      <xdr:rowOff>38264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2931432"/>
          <a:ext cx="889000" cy="65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105080</xdr:rowOff>
    </xdr:from>
    <xdr:to>
      <xdr:col>55</xdr:col>
      <xdr:colOff>50800</xdr:colOff>
      <xdr:row>78</xdr:row>
      <xdr:rowOff>35230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83507</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22924</xdr:rowOff>
    </xdr:from>
    <xdr:to>
      <xdr:col>50</xdr:col>
      <xdr:colOff>165100</xdr:colOff>
      <xdr:row>78</xdr:row>
      <xdr:rowOff>124524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115651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48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158407</xdr:rowOff>
    </xdr:from>
    <xdr:to>
      <xdr:col>46</xdr:col>
      <xdr:colOff>38100</xdr:colOff>
      <xdr:row>79</xdr:row>
      <xdr:rowOff>88557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79684</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61017" y="13624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158914</xdr:rowOff>
    </xdr:from>
    <xdr:to>
      <xdr:col>41</xdr:col>
      <xdr:colOff>101600</xdr:colOff>
      <xdr:row>79</xdr:row>
      <xdr:rowOff>89064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3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80191</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72017" y="1362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21882</xdr:rowOff>
    </xdr:from>
    <xdr:to>
      <xdr:col>36</xdr:col>
      <xdr:colOff>165100</xdr:colOff>
      <xdr:row>75</xdr:row>
      <xdr:rowOff>123482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88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140009</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6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77998</xdr:rowOff>
    </xdr:from>
    <xdr:to>
      <xdr:col>55</xdr:col>
      <xdr:colOff>0</xdr:colOff>
      <xdr:row>98</xdr:row>
      <xdr:rowOff>119459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880098"/>
          <a:ext cx="838200" cy="4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51876</xdr:rowOff>
    </xdr:from>
    <xdr:to>
      <xdr:col>50</xdr:col>
      <xdr:colOff>114300</xdr:colOff>
      <xdr:row>98</xdr:row>
      <xdr:rowOff>119459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853976"/>
          <a:ext cx="889000" cy="6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51876</xdr:rowOff>
    </xdr:from>
    <xdr:to>
      <xdr:col>45</xdr:col>
      <xdr:colOff>177800</xdr:colOff>
      <xdr:row>98</xdr:row>
      <xdr:rowOff>69562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853976"/>
          <a:ext cx="889000" cy="1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69562</xdr:rowOff>
    </xdr:from>
    <xdr:to>
      <xdr:col>41</xdr:col>
      <xdr:colOff>50800</xdr:colOff>
      <xdr:row>98</xdr:row>
      <xdr:rowOff>77828</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871662"/>
          <a:ext cx="889000" cy="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27198</xdr:rowOff>
    </xdr:from>
    <xdr:to>
      <xdr:col>55</xdr:col>
      <xdr:colOff>50800</xdr:colOff>
      <xdr:row>98</xdr:row>
      <xdr:rowOff>128798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50075</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8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68659</xdr:rowOff>
    </xdr:from>
    <xdr:to>
      <xdr:col>50</xdr:col>
      <xdr:colOff>165100</xdr:colOff>
      <xdr:row>98</xdr:row>
      <xdr:rowOff>170259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161386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9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1076</xdr:rowOff>
    </xdr:from>
    <xdr:to>
      <xdr:col>46</xdr:col>
      <xdr:colOff>38100</xdr:colOff>
      <xdr:row>98</xdr:row>
      <xdr:rowOff>102676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119203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57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18762</xdr:rowOff>
    </xdr:from>
    <xdr:to>
      <xdr:col>41</xdr:col>
      <xdr:colOff>101600</xdr:colOff>
      <xdr:row>98</xdr:row>
      <xdr:rowOff>120362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2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136889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59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27028</xdr:rowOff>
    </xdr:from>
    <xdr:to>
      <xdr:col>36</xdr:col>
      <xdr:colOff>165100</xdr:colOff>
      <xdr:row>98</xdr:row>
      <xdr:rowOff>128628</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145155</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60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60686</xdr:rowOff>
    </xdr:from>
    <xdr:to>
      <xdr:col>85</xdr:col>
      <xdr:colOff>127000</xdr:colOff>
      <xdr:row>38</xdr:row>
      <xdr:rowOff>12419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404336"/>
          <a:ext cx="838200" cy="12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60686</xdr:rowOff>
    </xdr:from>
    <xdr:to>
      <xdr:col>81</xdr:col>
      <xdr:colOff>50800</xdr:colOff>
      <xdr:row>38</xdr:row>
      <xdr:rowOff>24829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4592300" y="6404336"/>
          <a:ext cx="889000" cy="13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24829</xdr:rowOff>
    </xdr:from>
    <xdr:to>
      <xdr:col>76</xdr:col>
      <xdr:colOff>114300</xdr:colOff>
      <xdr:row>39</xdr:row>
      <xdr:rowOff>6475</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539929"/>
          <a:ext cx="889000" cy="15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6475</xdr:rowOff>
    </xdr:from>
    <xdr:to>
      <xdr:col>71</xdr:col>
      <xdr:colOff>177800</xdr:colOff>
      <xdr:row>39</xdr:row>
      <xdr:rowOff>24861</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693025"/>
          <a:ext cx="889000" cy="1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133069</xdr:rowOff>
    </xdr:from>
    <xdr:to>
      <xdr:col>85</xdr:col>
      <xdr:colOff>177800</xdr:colOff>
      <xdr:row>38</xdr:row>
      <xdr:rowOff>63219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4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155946</xdr:rowOff>
    </xdr:from>
    <xdr:ext cx="534377"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3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9886</xdr:rowOff>
    </xdr:from>
    <xdr:to>
      <xdr:col>81</xdr:col>
      <xdr:colOff>101600</xdr:colOff>
      <xdr:row>37</xdr:row>
      <xdr:rowOff>111486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3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128013</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14111" y="61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145478</xdr:rowOff>
    </xdr:from>
    <xdr:to>
      <xdr:col>76</xdr:col>
      <xdr:colOff>165100</xdr:colOff>
      <xdr:row>38</xdr:row>
      <xdr:rowOff>75628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92155</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25111" y="62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127125</xdr:rowOff>
    </xdr:from>
    <xdr:to>
      <xdr:col>72</xdr:col>
      <xdr:colOff>38100</xdr:colOff>
      <xdr:row>39</xdr:row>
      <xdr:rowOff>57275</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64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48402</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73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145511</xdr:rowOff>
    </xdr:from>
    <xdr:to>
      <xdr:col>67</xdr:col>
      <xdr:colOff>101600</xdr:colOff>
      <xdr:row>39</xdr:row>
      <xdr:rowOff>75661</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66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66788</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75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101096</xdr:rowOff>
    </xdr:from>
    <xdr:to>
      <xdr:col>85</xdr:col>
      <xdr:colOff>127000</xdr:colOff>
      <xdr:row>78</xdr:row>
      <xdr:rowOff>123777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474196"/>
          <a:ext cx="838200" cy="2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123777</xdr:rowOff>
    </xdr:from>
    <xdr:to>
      <xdr:col>81</xdr:col>
      <xdr:colOff>50800</xdr:colOff>
      <xdr:row>78</xdr:row>
      <xdr:rowOff>136509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496877"/>
          <a:ext cx="8890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136509</xdr:rowOff>
    </xdr:from>
    <xdr:to>
      <xdr:col>76</xdr:col>
      <xdr:colOff>114300</xdr:colOff>
      <xdr:row>78</xdr:row>
      <xdr:rowOff>150301</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509609"/>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150301</xdr:rowOff>
    </xdr:from>
    <xdr:to>
      <xdr:col>71</xdr:col>
      <xdr:colOff>177800</xdr:colOff>
      <xdr:row>78</xdr:row>
      <xdr:rowOff>154921</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523401"/>
          <a:ext cx="889000" cy="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50296</xdr:rowOff>
    </xdr:from>
    <xdr:to>
      <xdr:col>85</xdr:col>
      <xdr:colOff>177800</xdr:colOff>
      <xdr:row>78</xdr:row>
      <xdr:rowOff>151896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42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136673</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72977</xdr:rowOff>
    </xdr:from>
    <xdr:to>
      <xdr:col>81</xdr:col>
      <xdr:colOff>101600</xdr:colOff>
      <xdr:row>79</xdr:row>
      <xdr:rowOff>3127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44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165704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85709</xdr:rowOff>
    </xdr:from>
    <xdr:to>
      <xdr:col>76</xdr:col>
      <xdr:colOff>165100</xdr:colOff>
      <xdr:row>79</xdr:row>
      <xdr:rowOff>15859</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45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6986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55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99501</xdr:rowOff>
    </xdr:from>
    <xdr:to>
      <xdr:col>72</xdr:col>
      <xdr:colOff>38100</xdr:colOff>
      <xdr:row>79</xdr:row>
      <xdr:rowOff>29651</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47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20778</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56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104121</xdr:rowOff>
    </xdr:from>
    <xdr:to>
      <xdr:col>67</xdr:col>
      <xdr:colOff>101600</xdr:colOff>
      <xdr:row>79</xdr:row>
      <xdr:rowOff>34271</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4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25398</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56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86271</xdr:rowOff>
    </xdr:from>
    <xdr:to>
      <xdr:col>85</xdr:col>
      <xdr:colOff>127000</xdr:colOff>
      <xdr:row>98</xdr:row>
      <xdr:rowOff>107959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888371"/>
          <a:ext cx="838200" cy="2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86271</xdr:rowOff>
    </xdr:from>
    <xdr:to>
      <xdr:col>81</xdr:col>
      <xdr:colOff>50800</xdr:colOff>
      <xdr:row>98</xdr:row>
      <xdr:rowOff>127110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888371"/>
          <a:ext cx="889000" cy="4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127110</xdr:rowOff>
    </xdr:from>
    <xdr:to>
      <xdr:col>76</xdr:col>
      <xdr:colOff>114300</xdr:colOff>
      <xdr:row>98</xdr:row>
      <xdr:rowOff>137268</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929210"/>
          <a:ext cx="889000" cy="1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25931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9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132479</xdr:rowOff>
    </xdr:from>
    <xdr:to>
      <xdr:col>71</xdr:col>
      <xdr:colOff>177800</xdr:colOff>
      <xdr:row>98</xdr:row>
      <xdr:rowOff>137268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2814300" y="16934579"/>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37775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70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45338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70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57159</xdr:rowOff>
    </xdr:from>
    <xdr:to>
      <xdr:col>85</xdr:col>
      <xdr:colOff>177800</xdr:colOff>
      <xdr:row>98</xdr:row>
      <xdr:rowOff>158759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85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16536</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6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35471</xdr:rowOff>
    </xdr:from>
    <xdr:to>
      <xdr:col>81</xdr:col>
      <xdr:colOff>101600</xdr:colOff>
      <xdr:row>98</xdr:row>
      <xdr:rowOff>137071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83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153598</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66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76310</xdr:rowOff>
    </xdr:from>
    <xdr:to>
      <xdr:col>76</xdr:col>
      <xdr:colOff>165100</xdr:colOff>
      <xdr:row>99</xdr:row>
      <xdr:rowOff>6460</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8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22987</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665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86468</xdr:rowOff>
    </xdr:from>
    <xdr:to>
      <xdr:col>72</xdr:col>
      <xdr:colOff>38100</xdr:colOff>
      <xdr:row>99</xdr:row>
      <xdr:rowOff>16618</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88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33145</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666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81679</xdr:rowOff>
    </xdr:from>
    <xdr:to>
      <xdr:col>67</xdr:col>
      <xdr:colOff>101600</xdr:colOff>
      <xdr:row>99</xdr:row>
      <xdr:rowOff>11829</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88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28356</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665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53028</xdr:rowOff>
    </xdr:from>
    <xdr:to>
      <xdr:col>116</xdr:col>
      <xdr:colOff>63500</xdr:colOff>
      <xdr:row>39</xdr:row>
      <xdr:rowOff>56587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1323300" y="6739578"/>
          <a:ext cx="8382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56587</xdr:rowOff>
    </xdr:from>
    <xdr:to>
      <xdr:col>111</xdr:col>
      <xdr:colOff>177800</xdr:colOff>
      <xdr:row>39</xdr:row>
      <xdr:rowOff>63446</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20434300" y="674313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63446</xdr:rowOff>
    </xdr:from>
    <xdr:to>
      <xdr:col>107</xdr:col>
      <xdr:colOff>50800</xdr:colOff>
      <xdr:row>39</xdr:row>
      <xdr:rowOff>69128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545300" y="6749996"/>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55706</xdr:rowOff>
    </xdr:from>
    <xdr:to>
      <xdr:col>102</xdr:col>
      <xdr:colOff>114300</xdr:colOff>
      <xdr:row>39</xdr:row>
      <xdr:rowOff>69128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742256"/>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2228</xdr:rowOff>
    </xdr:from>
    <xdr:to>
      <xdr:col>116</xdr:col>
      <xdr:colOff>114300</xdr:colOff>
      <xdr:row>39</xdr:row>
      <xdr:rowOff>103828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6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88605</xdr:rowOff>
    </xdr:from>
    <xdr:ext cx="469744"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60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5787</xdr:rowOff>
    </xdr:from>
    <xdr:to>
      <xdr:col>112</xdr:col>
      <xdr:colOff>38100</xdr:colOff>
      <xdr:row>39</xdr:row>
      <xdr:rowOff>107387</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69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98514</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678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12646</xdr:rowOff>
    </xdr:from>
    <xdr:to>
      <xdr:col>107</xdr:col>
      <xdr:colOff>101600</xdr:colOff>
      <xdr:row>39</xdr:row>
      <xdr:rowOff>114246</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69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105373</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99428" y="679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18328</xdr:rowOff>
    </xdr:from>
    <xdr:to>
      <xdr:col>102</xdr:col>
      <xdr:colOff>165100</xdr:colOff>
      <xdr:row>39</xdr:row>
      <xdr:rowOff>119928</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70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111055</xdr:rowOff>
    </xdr:from>
    <xdr:ext cx="378565"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56017" y="6797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4906</xdr:rowOff>
    </xdr:from>
    <xdr:to>
      <xdr:col>98</xdr:col>
      <xdr:colOff>38100</xdr:colOff>
      <xdr:row>39</xdr:row>
      <xdr:rowOff>106506</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69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97633</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21428" y="678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119355</xdr:rowOff>
    </xdr:from>
    <xdr:to>
      <xdr:col>116</xdr:col>
      <xdr:colOff>63500</xdr:colOff>
      <xdr:row>57</xdr:row>
      <xdr:rowOff>123103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9892005"/>
          <a:ext cx="8382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119355</xdr:rowOff>
    </xdr:from>
    <xdr:to>
      <xdr:col>111</xdr:col>
      <xdr:colOff>177800</xdr:colOff>
      <xdr:row>57</xdr:row>
      <xdr:rowOff>125413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9892005"/>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125413</xdr:rowOff>
    </xdr:from>
    <xdr:to>
      <xdr:col>107</xdr:col>
      <xdr:colOff>50800</xdr:colOff>
      <xdr:row>57</xdr:row>
      <xdr:rowOff>134305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898063"/>
          <a:ext cx="8890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134305</xdr:rowOff>
    </xdr:from>
    <xdr:to>
      <xdr:col>102</xdr:col>
      <xdr:colOff>114300</xdr:colOff>
      <xdr:row>57</xdr:row>
      <xdr:rowOff>140523</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9906955"/>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56469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72303</xdr:rowOff>
    </xdr:from>
    <xdr:to>
      <xdr:col>116</xdr:col>
      <xdr:colOff>114300</xdr:colOff>
      <xdr:row>58</xdr:row>
      <xdr:rowOff>2453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8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95180</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69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68555</xdr:rowOff>
    </xdr:from>
    <xdr:to>
      <xdr:col>112</xdr:col>
      <xdr:colOff>38100</xdr:colOff>
      <xdr:row>57</xdr:row>
      <xdr:rowOff>170155</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84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15232</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961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74613</xdr:rowOff>
    </xdr:from>
    <xdr:to>
      <xdr:col>107</xdr:col>
      <xdr:colOff>101600</xdr:colOff>
      <xdr:row>58</xdr:row>
      <xdr:rowOff>4763</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8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21290</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96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83505</xdr:rowOff>
    </xdr:from>
    <xdr:to>
      <xdr:col>102</xdr:col>
      <xdr:colOff>165100</xdr:colOff>
      <xdr:row>58</xdr:row>
      <xdr:rowOff>13655</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85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30182</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96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89723</xdr:rowOff>
    </xdr:from>
    <xdr:to>
      <xdr:col>98</xdr:col>
      <xdr:colOff>38100</xdr:colOff>
      <xdr:row>58</xdr:row>
      <xdr:rowOff>19873</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86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36400</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963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35295</xdr:rowOff>
    </xdr:from>
    <xdr:to>
      <xdr:col>116</xdr:col>
      <xdr:colOff>63500</xdr:colOff>
      <xdr:row>74</xdr:row>
      <xdr:rowOff>71267</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1323300" y="12722595"/>
          <a:ext cx="838200" cy="3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150706</xdr:rowOff>
    </xdr:from>
    <xdr:to>
      <xdr:col>111</xdr:col>
      <xdr:colOff>177800</xdr:colOff>
      <xdr:row>74</xdr:row>
      <xdr:rowOff>35295</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0434300" y="12666556"/>
          <a:ext cx="889000" cy="5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150706</xdr:rowOff>
    </xdr:from>
    <xdr:to>
      <xdr:col>107</xdr:col>
      <xdr:colOff>50800</xdr:colOff>
      <xdr:row>75</xdr:row>
      <xdr:rowOff>1969</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9545300" y="12666556"/>
          <a:ext cx="889000" cy="19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1969</xdr:rowOff>
    </xdr:from>
    <xdr:to>
      <xdr:col>102</xdr:col>
      <xdr:colOff>114300</xdr:colOff>
      <xdr:row>75</xdr:row>
      <xdr:rowOff>63560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2860719"/>
          <a:ext cx="889000" cy="6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20467</xdr:rowOff>
    </xdr:from>
    <xdr:to>
      <xdr:col>116</xdr:col>
      <xdr:colOff>114300</xdr:colOff>
      <xdr:row>74</xdr:row>
      <xdr:rowOff>122067</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270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43344</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255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155945</xdr:rowOff>
    </xdr:from>
    <xdr:to>
      <xdr:col>112</xdr:col>
      <xdr:colOff>38100</xdr:colOff>
      <xdr:row>74</xdr:row>
      <xdr:rowOff>86095</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26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102622</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244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99906</xdr:rowOff>
    </xdr:from>
    <xdr:to>
      <xdr:col>107</xdr:col>
      <xdr:colOff>101600</xdr:colOff>
      <xdr:row>74</xdr:row>
      <xdr:rowOff>30056</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261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46583</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23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122619</xdr:rowOff>
    </xdr:from>
    <xdr:to>
      <xdr:col>102</xdr:col>
      <xdr:colOff>165100</xdr:colOff>
      <xdr:row>75</xdr:row>
      <xdr:rowOff>52769</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8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69296</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258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12760</xdr:rowOff>
    </xdr:from>
    <xdr:to>
      <xdr:col>98</xdr:col>
      <xdr:colOff>38100</xdr:colOff>
      <xdr:row>75</xdr:row>
      <xdr:rowOff>114360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87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130887</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264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0" latinLnBrk="0"/>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787,891</a:t>
          </a:r>
          <a:r>
            <a:rPr kumimoji="1" lang="ja-JP" altLang="ja-JP" sz="1100">
              <a:solidFill>
                <a:schemeClr val="dk1"/>
              </a:solidFill>
              <a:effectLst/>
              <a:latin typeface="+mn-lt"/>
              <a:ea typeface="+mn-ea"/>
              <a:cs typeface="+mn-cs"/>
            </a:rPr>
            <a:t>円となっている。　</a:t>
          </a:r>
          <a:endParaRPr lang="ja-JP" altLang="ja-JP" sz="1100">
            <a:effectLst/>
          </a:endParaRPr>
        </a:p>
        <a:p>
          <a:pPr eaLnBrk="0"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140,637</a:t>
          </a:r>
          <a:r>
            <a:rPr kumimoji="1" lang="ja-JP" altLang="ja-JP" sz="1100">
              <a:solidFill>
                <a:schemeClr val="dk1"/>
              </a:solidFill>
              <a:effectLst/>
              <a:latin typeface="+mn-lt"/>
              <a:ea typeface="+mn-ea"/>
              <a:cs typeface="+mn-cs"/>
            </a:rPr>
            <a:t>円となっており、類似団体と比較して</a:t>
          </a:r>
          <a:r>
            <a:rPr kumimoji="1" lang="en-US" altLang="ja-JP" sz="1100">
              <a:solidFill>
                <a:schemeClr val="dk1"/>
              </a:solidFill>
              <a:effectLst/>
              <a:latin typeface="+mn-lt"/>
              <a:ea typeface="+mn-ea"/>
              <a:cs typeface="+mn-cs"/>
            </a:rPr>
            <a:t>25,354</a:t>
          </a:r>
          <a:r>
            <a:rPr kumimoji="1" lang="ja-JP" altLang="ja-JP" sz="1100">
              <a:solidFill>
                <a:schemeClr val="dk1"/>
              </a:solidFill>
              <a:effectLst/>
              <a:latin typeface="+mn-lt"/>
              <a:ea typeface="+mn-ea"/>
              <a:cs typeface="+mn-cs"/>
            </a:rPr>
            <a:t>円上回っている。コスト減の要因は、子育て世帯への臨時特別交付金・住民税非課税世帯等臨時特別交付金の大幅減によるもの。</a:t>
          </a:r>
          <a:endParaRPr lang="ja-JP" altLang="ja-JP" sz="1400">
            <a:effectLst/>
          </a:endParaRPr>
        </a:p>
        <a:p>
          <a:pPr eaLnBrk="0"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普通建設事業費は、文化センターの改修工事費（空調設備費）</a:t>
          </a:r>
          <a:r>
            <a:rPr kumimoji="1" lang="en-US" altLang="ja-JP" sz="1100">
              <a:solidFill>
                <a:schemeClr val="dk1"/>
              </a:solidFill>
              <a:effectLst/>
              <a:latin typeface="+mn-lt"/>
              <a:ea typeface="+mn-ea"/>
              <a:cs typeface="+mn-cs"/>
            </a:rPr>
            <a:t>131,192</a:t>
          </a:r>
          <a:r>
            <a:rPr kumimoji="1" lang="ja-JP" altLang="ja-JP" sz="1100">
              <a:solidFill>
                <a:schemeClr val="dk1"/>
              </a:solidFill>
              <a:effectLst/>
              <a:latin typeface="+mn-lt"/>
              <a:ea typeface="+mn-ea"/>
              <a:cs typeface="+mn-cs"/>
            </a:rPr>
            <a:t>千円の皆増、永山運動公園整備事業工事費</a:t>
          </a:r>
          <a:r>
            <a:rPr kumimoji="1" lang="en-US" altLang="ja-JP" sz="1100">
              <a:solidFill>
                <a:schemeClr val="dk1"/>
              </a:solidFill>
              <a:effectLst/>
              <a:latin typeface="+mn-lt"/>
              <a:ea typeface="+mn-ea"/>
              <a:cs typeface="+mn-cs"/>
            </a:rPr>
            <a:t>128,940</a:t>
          </a:r>
          <a:r>
            <a:rPr kumimoji="1" lang="ja-JP" altLang="ja-JP" sz="1100">
              <a:solidFill>
                <a:schemeClr val="dk1"/>
              </a:solidFill>
              <a:effectLst/>
              <a:latin typeface="+mn-lt"/>
              <a:ea typeface="+mn-ea"/>
              <a:cs typeface="+mn-cs"/>
            </a:rPr>
            <a:t>千円の増等により、住民一人当たりのコストは</a:t>
          </a:r>
          <a:r>
            <a:rPr kumimoji="1" lang="en-US" altLang="ja-JP" sz="1100">
              <a:solidFill>
                <a:schemeClr val="dk1"/>
              </a:solidFill>
              <a:effectLst/>
              <a:latin typeface="+mn-lt"/>
              <a:ea typeface="+mn-ea"/>
              <a:cs typeface="+mn-cs"/>
            </a:rPr>
            <a:t>21,527</a:t>
          </a:r>
          <a:r>
            <a:rPr kumimoji="1" lang="ja-JP" altLang="ja-JP" sz="1100">
              <a:solidFill>
                <a:schemeClr val="dk1"/>
              </a:solidFill>
              <a:effectLst/>
              <a:latin typeface="+mn-lt"/>
              <a:ea typeface="+mn-ea"/>
              <a:cs typeface="+mn-cs"/>
            </a:rPr>
            <a:t>円増となっている。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18,050
17,679
282.93
14,998,313
14,221,431
663,766
6,676,953
8,857,326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105982</xdr:rowOff>
    </xdr:from>
    <xdr:to>
      <xdr:col>24</xdr:col>
      <xdr:colOff>63500</xdr:colOff>
      <xdr:row>34</xdr:row>
      <xdr:rowOff>5778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63832"/>
          <a:ext cx="838200" cy="7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57785</xdr:rowOff>
    </xdr:from>
    <xdr:to>
      <xdr:col>19</xdr:col>
      <xdr:colOff>177800</xdr:colOff>
      <xdr:row>33</xdr:row>
      <xdr:rowOff>105982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15635"/>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24828</xdr:rowOff>
    </xdr:from>
    <xdr:to>
      <xdr:col>15</xdr:col>
      <xdr:colOff>50800</xdr:colOff>
      <xdr:row>33</xdr:row>
      <xdr:rowOff>57785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82678"/>
          <a:ext cx="8890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24828</xdr:rowOff>
    </xdr:from>
    <xdr:to>
      <xdr:col>10</xdr:col>
      <xdr:colOff>114300</xdr:colOff>
      <xdr:row>33</xdr:row>
      <xdr:rowOff>42164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82678"/>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126428</xdr:rowOff>
    </xdr:from>
    <xdr:to>
      <xdr:col>24</xdr:col>
      <xdr:colOff>114300</xdr:colOff>
      <xdr:row>34</xdr:row>
      <xdr:rowOff>56578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8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149305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3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55182</xdr:rowOff>
    </xdr:from>
    <xdr:to>
      <xdr:col>20</xdr:col>
      <xdr:colOff>38100</xdr:colOff>
      <xdr:row>33</xdr:row>
      <xdr:rowOff>156782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1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1859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8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6985</xdr:rowOff>
    </xdr:from>
    <xdr:to>
      <xdr:col>15</xdr:col>
      <xdr:colOff>101600</xdr:colOff>
      <xdr:row>33</xdr:row>
      <xdr:rowOff>108585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125112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145478</xdr:rowOff>
    </xdr:from>
    <xdr:to>
      <xdr:col>10</xdr:col>
      <xdr:colOff>165100</xdr:colOff>
      <xdr:row>33</xdr:row>
      <xdr:rowOff>75628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92155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0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162814</xdr:rowOff>
    </xdr:from>
    <xdr:to>
      <xdr:col>6</xdr:col>
      <xdr:colOff>38100</xdr:colOff>
      <xdr:row>33</xdr:row>
      <xdr:rowOff>92964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109491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2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74325</xdr:rowOff>
    </xdr:from>
    <xdr:to>
      <xdr:col>24</xdr:col>
      <xdr:colOff>63500</xdr:colOff>
      <xdr:row>58</xdr:row>
      <xdr:rowOff>102882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18425"/>
          <a:ext cx="838200" cy="2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167440</xdr:rowOff>
    </xdr:from>
    <xdr:to>
      <xdr:col>19</xdr:col>
      <xdr:colOff>177800</xdr:colOff>
      <xdr:row>58</xdr:row>
      <xdr:rowOff>74325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40090"/>
          <a:ext cx="889000" cy="7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167440</xdr:rowOff>
    </xdr:from>
    <xdr:to>
      <xdr:col>15</xdr:col>
      <xdr:colOff>50800</xdr:colOff>
      <xdr:row>58</xdr:row>
      <xdr:rowOff>135161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40090"/>
          <a:ext cx="889000" cy="13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132718</xdr:rowOff>
    </xdr:from>
    <xdr:to>
      <xdr:col>10</xdr:col>
      <xdr:colOff>114300</xdr:colOff>
      <xdr:row>58</xdr:row>
      <xdr:rowOff>135161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76818"/>
          <a:ext cx="88900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52082</xdr:rowOff>
    </xdr:from>
    <xdr:to>
      <xdr:col>24</xdr:col>
      <xdr:colOff>114300</xdr:colOff>
      <xdr:row>58</xdr:row>
      <xdr:rowOff>153682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11459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4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23525</xdr:rowOff>
    </xdr:from>
    <xdr:to>
      <xdr:col>20</xdr:col>
      <xdr:colOff>38100</xdr:colOff>
      <xdr:row>58</xdr:row>
      <xdr:rowOff>125125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6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141652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4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116640</xdr:rowOff>
    </xdr:from>
    <xdr:to>
      <xdr:col>15</xdr:col>
      <xdr:colOff>101600</xdr:colOff>
      <xdr:row>58</xdr:row>
      <xdr:rowOff>46790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8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63317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84361</xdr:rowOff>
    </xdr:from>
    <xdr:to>
      <xdr:col>10</xdr:col>
      <xdr:colOff>165100</xdr:colOff>
      <xdr:row>59</xdr:row>
      <xdr:rowOff>14511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31038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0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81918</xdr:rowOff>
    </xdr:from>
    <xdr:to>
      <xdr:col>6</xdr:col>
      <xdr:colOff>38100</xdr:colOff>
      <xdr:row>59</xdr:row>
      <xdr:rowOff>12068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28595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80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69611</xdr:rowOff>
    </xdr:from>
    <xdr:to>
      <xdr:col>24</xdr:col>
      <xdr:colOff>63500</xdr:colOff>
      <xdr:row>75</xdr:row>
      <xdr:rowOff>21756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56911"/>
          <a:ext cx="838200" cy="1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69611</xdr:rowOff>
    </xdr:from>
    <xdr:to>
      <xdr:col>19</xdr:col>
      <xdr:colOff>177800</xdr:colOff>
      <xdr:row>75</xdr:row>
      <xdr:rowOff>48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56911"/>
          <a:ext cx="889000" cy="10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48</xdr:rowOff>
    </xdr:from>
    <xdr:to>
      <xdr:col>15</xdr:col>
      <xdr:colOff>50800</xdr:colOff>
      <xdr:row>75</xdr:row>
      <xdr:rowOff>100253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58798"/>
          <a:ext cx="889000" cy="10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100253</xdr:rowOff>
    </xdr:from>
    <xdr:to>
      <xdr:col>10</xdr:col>
      <xdr:colOff>114300</xdr:colOff>
      <xdr:row>75</xdr:row>
      <xdr:rowOff>138845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59003"/>
          <a:ext cx="889000" cy="3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142406</xdr:rowOff>
    </xdr:from>
    <xdr:to>
      <xdr:col>24</xdr:col>
      <xdr:colOff>114300</xdr:colOff>
      <xdr:row>75</xdr:row>
      <xdr:rowOff>72556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165283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8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18811</xdr:rowOff>
    </xdr:from>
    <xdr:to>
      <xdr:col>20</xdr:col>
      <xdr:colOff>38100</xdr:colOff>
      <xdr:row>74</xdr:row>
      <xdr:rowOff>120411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136938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8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120698</xdr:rowOff>
    </xdr:from>
    <xdr:to>
      <xdr:col>15</xdr:col>
      <xdr:colOff>101600</xdr:colOff>
      <xdr:row>75</xdr:row>
      <xdr:rowOff>50848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0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67375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8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49453</xdr:rowOff>
    </xdr:from>
    <xdr:to>
      <xdr:col>10</xdr:col>
      <xdr:colOff>165100</xdr:colOff>
      <xdr:row>75</xdr:row>
      <xdr:rowOff>151053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167580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8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88045</xdr:rowOff>
    </xdr:from>
    <xdr:to>
      <xdr:col>6</xdr:col>
      <xdr:colOff>38100</xdr:colOff>
      <xdr:row>76</xdr:row>
      <xdr:rowOff>18194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467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34722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2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53854</xdr:rowOff>
    </xdr:from>
    <xdr:to>
      <xdr:col>24</xdr:col>
      <xdr:colOff>63500</xdr:colOff>
      <xdr:row>98</xdr:row>
      <xdr:rowOff>57724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55954"/>
          <a:ext cx="8382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57724</xdr:rowOff>
    </xdr:from>
    <xdr:to>
      <xdr:col>19</xdr:col>
      <xdr:colOff>177800</xdr:colOff>
      <xdr:row>98</xdr:row>
      <xdr:rowOff>87181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59824"/>
          <a:ext cx="889000" cy="2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87181</xdr:rowOff>
    </xdr:from>
    <xdr:to>
      <xdr:col>15</xdr:col>
      <xdr:colOff>50800</xdr:colOff>
      <xdr:row>98</xdr:row>
      <xdr:rowOff>90999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89281"/>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90999</xdr:rowOff>
    </xdr:from>
    <xdr:to>
      <xdr:col>10</xdr:col>
      <xdr:colOff>114300</xdr:colOff>
      <xdr:row>98</xdr:row>
      <xdr:rowOff>94284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93099"/>
          <a:ext cx="889000" cy="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3054</xdr:rowOff>
    </xdr:from>
    <xdr:to>
      <xdr:col>24</xdr:col>
      <xdr:colOff>114300</xdr:colOff>
      <xdr:row>98</xdr:row>
      <xdr:rowOff>104654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0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133881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6924</xdr:rowOff>
    </xdr:from>
    <xdr:to>
      <xdr:col>20</xdr:col>
      <xdr:colOff>38100</xdr:colOff>
      <xdr:row>98</xdr:row>
      <xdr:rowOff>108524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125051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8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36381</xdr:rowOff>
    </xdr:from>
    <xdr:to>
      <xdr:col>15</xdr:col>
      <xdr:colOff>101600</xdr:colOff>
      <xdr:row>98</xdr:row>
      <xdr:rowOff>137981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129108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3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40199</xdr:rowOff>
    </xdr:from>
    <xdr:to>
      <xdr:col>10</xdr:col>
      <xdr:colOff>165100</xdr:colOff>
      <xdr:row>98</xdr:row>
      <xdr:rowOff>141799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132926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43484</xdr:rowOff>
    </xdr:from>
    <xdr:to>
      <xdr:col>6</xdr:col>
      <xdr:colOff>38100</xdr:colOff>
      <xdr:row>98</xdr:row>
      <xdr:rowOff>145084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161611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2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46954</xdr:rowOff>
    </xdr:from>
    <xdr:to>
      <xdr:col>55</xdr:col>
      <xdr:colOff>0</xdr:colOff>
      <xdr:row>38</xdr:row>
      <xdr:rowOff>49893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62054"/>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42382</xdr:rowOff>
    </xdr:from>
    <xdr:to>
      <xdr:col>50</xdr:col>
      <xdr:colOff>114300</xdr:colOff>
      <xdr:row>38</xdr:row>
      <xdr:rowOff>49893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57482"/>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42382</xdr:rowOff>
    </xdr:from>
    <xdr:to>
      <xdr:col>45</xdr:col>
      <xdr:colOff>177800</xdr:colOff>
      <xdr:row>38</xdr:row>
      <xdr:rowOff>56751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57482"/>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56751</xdr:rowOff>
    </xdr:from>
    <xdr:to>
      <xdr:col>41</xdr:col>
      <xdr:colOff>50800</xdr:colOff>
      <xdr:row>38</xdr:row>
      <xdr:rowOff>57404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7185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167604</xdr:rowOff>
    </xdr:from>
    <xdr:to>
      <xdr:col>55</xdr:col>
      <xdr:colOff>50800</xdr:colOff>
      <xdr:row>38</xdr:row>
      <xdr:rowOff>97754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1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146031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8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170543</xdr:rowOff>
    </xdr:from>
    <xdr:to>
      <xdr:col>50</xdr:col>
      <xdr:colOff>165100</xdr:colOff>
      <xdr:row>38</xdr:row>
      <xdr:rowOff>100693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1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91820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0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163032</xdr:rowOff>
    </xdr:from>
    <xdr:to>
      <xdr:col>46</xdr:col>
      <xdr:colOff>38100</xdr:colOff>
      <xdr:row>38</xdr:row>
      <xdr:rowOff>93182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0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84309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599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5951</xdr:rowOff>
    </xdr:from>
    <xdr:to>
      <xdr:col>41</xdr:col>
      <xdr:colOff>101600</xdr:colOff>
      <xdr:row>38</xdr:row>
      <xdr:rowOff>107551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2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98678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13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6604</xdr:rowOff>
    </xdr:from>
    <xdr:to>
      <xdr:col>36</xdr:col>
      <xdr:colOff>165100</xdr:colOff>
      <xdr:row>38</xdr:row>
      <xdr:rowOff>108204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99331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1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40107</xdr:rowOff>
    </xdr:from>
    <xdr:to>
      <xdr:col>55</xdr:col>
      <xdr:colOff>0</xdr:colOff>
      <xdr:row>56</xdr:row>
      <xdr:rowOff>27414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469857"/>
          <a:ext cx="838200" cy="15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127160</xdr:rowOff>
    </xdr:from>
    <xdr:to>
      <xdr:col>50</xdr:col>
      <xdr:colOff>114300</xdr:colOff>
      <xdr:row>56</xdr:row>
      <xdr:rowOff>27414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385460"/>
          <a:ext cx="889000" cy="2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127160</xdr:rowOff>
    </xdr:from>
    <xdr:to>
      <xdr:col>45</xdr:col>
      <xdr:colOff>177800</xdr:colOff>
      <xdr:row>56</xdr:row>
      <xdr:rowOff>68594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385460"/>
          <a:ext cx="889000" cy="28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144587</xdr:rowOff>
    </xdr:from>
    <xdr:to>
      <xdr:col>41</xdr:col>
      <xdr:colOff>50800</xdr:colOff>
      <xdr:row>56</xdr:row>
      <xdr:rowOff>68594</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574337"/>
          <a:ext cx="889000" cy="9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160757</xdr:rowOff>
    </xdr:from>
    <xdr:to>
      <xdr:col>55</xdr:col>
      <xdr:colOff>50800</xdr:colOff>
      <xdr:row>55</xdr:row>
      <xdr:rowOff>90907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41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12184</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27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148064</xdr:rowOff>
    </xdr:from>
    <xdr:to>
      <xdr:col>50</xdr:col>
      <xdr:colOff>165100</xdr:colOff>
      <xdr:row>56</xdr:row>
      <xdr:rowOff>78214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5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94741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3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76360</xdr:rowOff>
    </xdr:from>
    <xdr:to>
      <xdr:col>46</xdr:col>
      <xdr:colOff>38100</xdr:colOff>
      <xdr:row>55</xdr:row>
      <xdr:rowOff>6510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33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23037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10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17794</xdr:rowOff>
    </xdr:from>
    <xdr:to>
      <xdr:col>41</xdr:col>
      <xdr:colOff>101600</xdr:colOff>
      <xdr:row>56</xdr:row>
      <xdr:rowOff>119394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61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135921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39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93787</xdr:rowOff>
    </xdr:from>
    <xdr:to>
      <xdr:col>36</xdr:col>
      <xdr:colOff>165100</xdr:colOff>
      <xdr:row>56</xdr:row>
      <xdr:rowOff>23937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5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40464</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29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74389</xdr:rowOff>
    </xdr:from>
    <xdr:to>
      <xdr:col>55</xdr:col>
      <xdr:colOff>0</xdr:colOff>
      <xdr:row>77</xdr:row>
      <xdr:rowOff>138663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276039"/>
          <a:ext cx="838200" cy="6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74389</xdr:rowOff>
    </xdr:from>
    <xdr:to>
      <xdr:col>50</xdr:col>
      <xdr:colOff>114300</xdr:colOff>
      <xdr:row>77</xdr:row>
      <xdr:rowOff>97098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276039"/>
          <a:ext cx="889000" cy="2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97098</xdr:rowOff>
    </xdr:from>
    <xdr:to>
      <xdr:col>45</xdr:col>
      <xdr:colOff>177800</xdr:colOff>
      <xdr:row>78</xdr:row>
      <xdr:rowOff>20678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298748"/>
          <a:ext cx="889000" cy="9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20678</xdr:rowOff>
    </xdr:from>
    <xdr:to>
      <xdr:col>41</xdr:col>
      <xdr:colOff>50800</xdr:colOff>
      <xdr:row>78</xdr:row>
      <xdr:rowOff>39737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93778"/>
          <a:ext cx="889000" cy="1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87863</xdr:rowOff>
    </xdr:from>
    <xdr:to>
      <xdr:col>55</xdr:col>
      <xdr:colOff>50800</xdr:colOff>
      <xdr:row>78</xdr:row>
      <xdr:rowOff>18013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8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110740</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4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23589</xdr:rowOff>
    </xdr:from>
    <xdr:to>
      <xdr:col>50</xdr:col>
      <xdr:colOff>165100</xdr:colOff>
      <xdr:row>77</xdr:row>
      <xdr:rowOff>125189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2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141716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0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46298</xdr:rowOff>
    </xdr:from>
    <xdr:to>
      <xdr:col>46</xdr:col>
      <xdr:colOff>38100</xdr:colOff>
      <xdr:row>77</xdr:row>
      <xdr:rowOff>147898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164425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2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141328</xdr:rowOff>
    </xdr:from>
    <xdr:to>
      <xdr:col>41</xdr:col>
      <xdr:colOff>101600</xdr:colOff>
      <xdr:row>78</xdr:row>
      <xdr:rowOff>71478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4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88005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11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160387</xdr:rowOff>
    </xdr:from>
    <xdr:to>
      <xdr:col>36</xdr:col>
      <xdr:colOff>165100</xdr:colOff>
      <xdr:row>78</xdr:row>
      <xdr:rowOff>90537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6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107064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1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157426</xdr:rowOff>
    </xdr:from>
    <xdr:to>
      <xdr:col>55</xdr:col>
      <xdr:colOff>0</xdr:colOff>
      <xdr:row>97</xdr:row>
      <xdr:rowOff>5121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616626"/>
          <a:ext cx="8382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112210</xdr:rowOff>
    </xdr:from>
    <xdr:to>
      <xdr:col>50</xdr:col>
      <xdr:colOff>114300</xdr:colOff>
      <xdr:row>96</xdr:row>
      <xdr:rowOff>157426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571410"/>
          <a:ext cx="889000" cy="4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112210</xdr:rowOff>
    </xdr:from>
    <xdr:to>
      <xdr:col>45</xdr:col>
      <xdr:colOff>177800</xdr:colOff>
      <xdr:row>96</xdr:row>
      <xdr:rowOff>134643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571410"/>
          <a:ext cx="889000" cy="2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138909</xdr:rowOff>
    </xdr:from>
    <xdr:to>
      <xdr:col>41</xdr:col>
      <xdr:colOff>50800</xdr:colOff>
      <xdr:row>96</xdr:row>
      <xdr:rowOff>134643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426659"/>
          <a:ext cx="889000" cy="16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125771</xdr:rowOff>
    </xdr:from>
    <xdr:to>
      <xdr:col>55</xdr:col>
      <xdr:colOff>50800</xdr:colOff>
      <xdr:row>97</xdr:row>
      <xdr:rowOff>55921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8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104198</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6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106626</xdr:rowOff>
    </xdr:from>
    <xdr:to>
      <xdr:col>50</xdr:col>
      <xdr:colOff>165100</xdr:colOff>
      <xdr:row>97</xdr:row>
      <xdr:rowOff>36776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6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27903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5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61410</xdr:rowOff>
    </xdr:from>
    <xdr:to>
      <xdr:col>46</xdr:col>
      <xdr:colOff>38100</xdr:colOff>
      <xdr:row>96</xdr:row>
      <xdr:rowOff>163010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154137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1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83843</xdr:rowOff>
    </xdr:from>
    <xdr:to>
      <xdr:col>41</xdr:col>
      <xdr:colOff>101600</xdr:colOff>
      <xdr:row>97</xdr:row>
      <xdr:rowOff>13993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4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30520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3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88109</xdr:rowOff>
    </xdr:from>
    <xdr:to>
      <xdr:col>36</xdr:col>
      <xdr:colOff>165100</xdr:colOff>
      <xdr:row>96</xdr:row>
      <xdr:rowOff>18259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37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34786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15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164979</xdr:rowOff>
    </xdr:from>
    <xdr:to>
      <xdr:col>85</xdr:col>
      <xdr:colOff>127000</xdr:colOff>
      <xdr:row>36</xdr:row>
      <xdr:rowOff>166618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337179"/>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166618</xdr:rowOff>
    </xdr:from>
    <xdr:to>
      <xdr:col>81</xdr:col>
      <xdr:colOff>50800</xdr:colOff>
      <xdr:row>37</xdr:row>
      <xdr:rowOff>2045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338818"/>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1054</xdr:rowOff>
    </xdr:from>
    <xdr:to>
      <xdr:col>76</xdr:col>
      <xdr:colOff>114300</xdr:colOff>
      <xdr:row>37</xdr:row>
      <xdr:rowOff>2045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344704"/>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8541</xdr:rowOff>
    </xdr:from>
    <xdr:to>
      <xdr:col>71</xdr:col>
      <xdr:colOff>177800</xdr:colOff>
      <xdr:row>37</xdr:row>
      <xdr:rowOff>1054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5494941"/>
          <a:ext cx="889000" cy="84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114179</xdr:rowOff>
    </xdr:from>
    <xdr:to>
      <xdr:col>85</xdr:col>
      <xdr:colOff>177800</xdr:colOff>
      <xdr:row>37</xdr:row>
      <xdr:rowOff>44329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8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92606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6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115818</xdr:rowOff>
    </xdr:from>
    <xdr:to>
      <xdr:col>81</xdr:col>
      <xdr:colOff>101600</xdr:colOff>
      <xdr:row>37</xdr:row>
      <xdr:rowOff>45968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8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37095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122695</xdr:rowOff>
    </xdr:from>
    <xdr:to>
      <xdr:col>76</xdr:col>
      <xdr:colOff>165100</xdr:colOff>
      <xdr:row>37</xdr:row>
      <xdr:rowOff>52845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43972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38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121704</xdr:rowOff>
    </xdr:from>
    <xdr:to>
      <xdr:col>72</xdr:col>
      <xdr:colOff>38100</xdr:colOff>
      <xdr:row>37</xdr:row>
      <xdr:rowOff>51854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42981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3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129191</xdr:rowOff>
    </xdr:from>
    <xdr:to>
      <xdr:col>67</xdr:col>
      <xdr:colOff>101600</xdr:colOff>
      <xdr:row>32</xdr:row>
      <xdr:rowOff>59341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44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75868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21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126314</xdr:rowOff>
    </xdr:from>
    <xdr:to>
      <xdr:col>85</xdr:col>
      <xdr:colOff>127000</xdr:colOff>
      <xdr:row>57</xdr:row>
      <xdr:rowOff>76733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556064"/>
          <a:ext cx="838200" cy="29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132817</xdr:rowOff>
    </xdr:from>
    <xdr:to>
      <xdr:col>81</xdr:col>
      <xdr:colOff>50800</xdr:colOff>
      <xdr:row>57</xdr:row>
      <xdr:rowOff>76733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734017"/>
          <a:ext cx="889000" cy="1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132817</xdr:rowOff>
    </xdr:from>
    <xdr:to>
      <xdr:col>76</xdr:col>
      <xdr:colOff>114300</xdr:colOff>
      <xdr:row>57</xdr:row>
      <xdr:rowOff>100102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734017"/>
          <a:ext cx="889000" cy="1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100102</xdr:rowOff>
    </xdr:from>
    <xdr:to>
      <xdr:col>71</xdr:col>
      <xdr:colOff>177800</xdr:colOff>
      <xdr:row>57</xdr:row>
      <xdr:rowOff>115036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872752"/>
          <a:ext cx="889000" cy="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75514</xdr:rowOff>
    </xdr:from>
    <xdr:to>
      <xdr:col>85</xdr:col>
      <xdr:colOff>177800</xdr:colOff>
      <xdr:row>56</xdr:row>
      <xdr:rowOff>5664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5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98391</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35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25933</xdr:rowOff>
    </xdr:from>
    <xdr:to>
      <xdr:col>81</xdr:col>
      <xdr:colOff>101600</xdr:colOff>
      <xdr:row>57</xdr:row>
      <xdr:rowOff>127533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118660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82017</xdr:rowOff>
    </xdr:from>
    <xdr:to>
      <xdr:col>76</xdr:col>
      <xdr:colOff>165100</xdr:colOff>
      <xdr:row>57</xdr:row>
      <xdr:rowOff>12167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68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3294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7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49302</xdr:rowOff>
    </xdr:from>
    <xdr:to>
      <xdr:col>72</xdr:col>
      <xdr:colOff>38100</xdr:colOff>
      <xdr:row>57</xdr:row>
      <xdr:rowOff>150902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8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142029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91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64236</xdr:rowOff>
    </xdr:from>
    <xdr:to>
      <xdr:col>67</xdr:col>
      <xdr:colOff>101600</xdr:colOff>
      <xdr:row>57</xdr:row>
      <xdr:rowOff>165836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3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156963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2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60686</xdr:rowOff>
    </xdr:from>
    <xdr:to>
      <xdr:col>85</xdr:col>
      <xdr:colOff>127000</xdr:colOff>
      <xdr:row>78</xdr:row>
      <xdr:rowOff>12419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262336"/>
          <a:ext cx="838200" cy="12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60686</xdr:rowOff>
    </xdr:from>
    <xdr:to>
      <xdr:col>81</xdr:col>
      <xdr:colOff>50800</xdr:colOff>
      <xdr:row>78</xdr:row>
      <xdr:rowOff>24828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262336"/>
          <a:ext cx="889000" cy="1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24828</xdr:rowOff>
    </xdr:from>
    <xdr:to>
      <xdr:col>76</xdr:col>
      <xdr:colOff>114300</xdr:colOff>
      <xdr:row>79</xdr:row>
      <xdr:rowOff>6476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397928"/>
          <a:ext cx="889000" cy="15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6476</xdr:rowOff>
    </xdr:from>
    <xdr:to>
      <xdr:col>71</xdr:col>
      <xdr:colOff>177800</xdr:colOff>
      <xdr:row>79</xdr:row>
      <xdr:rowOff>24860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51026"/>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133069</xdr:rowOff>
    </xdr:from>
    <xdr:to>
      <xdr:col>85</xdr:col>
      <xdr:colOff>177800</xdr:colOff>
      <xdr:row>78</xdr:row>
      <xdr:rowOff>63219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33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155946</xdr:rowOff>
    </xdr:from>
    <xdr:ext cx="534377"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18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9886</xdr:rowOff>
    </xdr:from>
    <xdr:to>
      <xdr:col>81</xdr:col>
      <xdr:colOff>101600</xdr:colOff>
      <xdr:row>77</xdr:row>
      <xdr:rowOff>111486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21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128013</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14111" y="1298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145478</xdr:rowOff>
    </xdr:from>
    <xdr:to>
      <xdr:col>76</xdr:col>
      <xdr:colOff>165100</xdr:colOff>
      <xdr:row>78</xdr:row>
      <xdr:rowOff>75628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34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92155</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25111" y="131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127126</xdr:rowOff>
    </xdr:from>
    <xdr:to>
      <xdr:col>72</xdr:col>
      <xdr:colOff>38100</xdr:colOff>
      <xdr:row>79</xdr:row>
      <xdr:rowOff>57276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0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48403</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59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145510</xdr:rowOff>
    </xdr:from>
    <xdr:to>
      <xdr:col>67</xdr:col>
      <xdr:colOff>101600</xdr:colOff>
      <xdr:row>79</xdr:row>
      <xdr:rowOff>75660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66787</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61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101096</xdr:rowOff>
    </xdr:from>
    <xdr:to>
      <xdr:col>85</xdr:col>
      <xdr:colOff>127000</xdr:colOff>
      <xdr:row>98</xdr:row>
      <xdr:rowOff>123777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903196"/>
          <a:ext cx="838200" cy="2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123777</xdr:rowOff>
    </xdr:from>
    <xdr:to>
      <xdr:col>81</xdr:col>
      <xdr:colOff>50800</xdr:colOff>
      <xdr:row>98</xdr:row>
      <xdr:rowOff>136509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925877"/>
          <a:ext cx="8890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136509</xdr:rowOff>
    </xdr:from>
    <xdr:to>
      <xdr:col>76</xdr:col>
      <xdr:colOff>114300</xdr:colOff>
      <xdr:row>98</xdr:row>
      <xdr:rowOff>150301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938609"/>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150301</xdr:rowOff>
    </xdr:from>
    <xdr:to>
      <xdr:col>71</xdr:col>
      <xdr:colOff>177800</xdr:colOff>
      <xdr:row>98</xdr:row>
      <xdr:rowOff>154921</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952401"/>
          <a:ext cx="889000" cy="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50296</xdr:rowOff>
    </xdr:from>
    <xdr:to>
      <xdr:col>85</xdr:col>
      <xdr:colOff>177800</xdr:colOff>
      <xdr:row>98</xdr:row>
      <xdr:rowOff>151896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85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136673</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72977</xdr:rowOff>
    </xdr:from>
    <xdr:to>
      <xdr:col>81</xdr:col>
      <xdr:colOff>101600</xdr:colOff>
      <xdr:row>99</xdr:row>
      <xdr:rowOff>3127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7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165704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96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85709</xdr:rowOff>
    </xdr:from>
    <xdr:to>
      <xdr:col>76</xdr:col>
      <xdr:colOff>165100</xdr:colOff>
      <xdr:row>99</xdr:row>
      <xdr:rowOff>15859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8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6986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8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99501</xdr:rowOff>
    </xdr:from>
    <xdr:to>
      <xdr:col>72</xdr:col>
      <xdr:colOff>38100</xdr:colOff>
      <xdr:row>99</xdr:row>
      <xdr:rowOff>29651</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9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20778</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9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104121</xdr:rowOff>
    </xdr:from>
    <xdr:to>
      <xdr:col>67</xdr:col>
      <xdr:colOff>101600</xdr:colOff>
      <xdr:row>99</xdr:row>
      <xdr:rowOff>34271</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90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25398</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9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総務費に関しては、住民一人当たりのコストが</a:t>
          </a:r>
          <a:r>
            <a:rPr kumimoji="1" lang="en-US" altLang="ja-JP" sz="1100">
              <a:solidFill>
                <a:schemeClr val="dk1"/>
              </a:solidFill>
              <a:effectLst/>
              <a:latin typeface="+mn-lt"/>
              <a:ea typeface="+mn-ea"/>
              <a:cs typeface="+mn-cs"/>
            </a:rPr>
            <a:t>153,822</a:t>
          </a:r>
          <a:r>
            <a:rPr kumimoji="1" lang="ja-JP" altLang="ja-JP" sz="1100">
              <a:solidFill>
                <a:schemeClr val="dk1"/>
              </a:solidFill>
              <a:effectLst/>
              <a:latin typeface="+mn-lt"/>
              <a:ea typeface="+mn-ea"/>
              <a:cs typeface="+mn-cs"/>
            </a:rPr>
            <a:t>円で前年度と比較すると</a:t>
          </a:r>
          <a:r>
            <a:rPr kumimoji="1" lang="en-US" altLang="ja-JP" sz="1100">
              <a:solidFill>
                <a:schemeClr val="dk1"/>
              </a:solidFill>
              <a:effectLst/>
              <a:latin typeface="+mn-lt"/>
              <a:ea typeface="+mn-ea"/>
              <a:cs typeface="+mn-cs"/>
            </a:rPr>
            <a:t>26,234</a:t>
          </a:r>
          <a:r>
            <a:rPr kumimoji="1" lang="ja-JP" altLang="ja-JP" sz="1100">
              <a:solidFill>
                <a:schemeClr val="dk1"/>
              </a:solidFill>
              <a:effectLst/>
              <a:latin typeface="+mn-lt"/>
              <a:ea typeface="+mn-ea"/>
              <a:cs typeface="+mn-cs"/>
            </a:rPr>
            <a:t>円減となった。これはふるさと寄付金の歳入減に伴い基金積立金</a:t>
          </a:r>
          <a:r>
            <a:rPr kumimoji="1" lang="en-US" altLang="ja-JP" sz="1100">
              <a:solidFill>
                <a:schemeClr val="dk1"/>
              </a:solidFill>
              <a:effectLst/>
              <a:latin typeface="+mn-lt"/>
              <a:ea typeface="+mn-ea"/>
              <a:cs typeface="+mn-cs"/>
            </a:rPr>
            <a:t>190,901</a:t>
          </a:r>
          <a:r>
            <a:rPr kumimoji="1" lang="ja-JP" altLang="ja-JP" sz="1100">
              <a:solidFill>
                <a:schemeClr val="dk1"/>
              </a:solidFill>
              <a:effectLst/>
              <a:latin typeface="+mn-lt"/>
              <a:ea typeface="+mn-ea"/>
              <a:cs typeface="+mn-cs"/>
            </a:rPr>
            <a:t>千円減等によるもの。</a:t>
          </a:r>
          <a:endParaRPr lang="ja-JP" altLang="ja-JP" sz="1100">
            <a:effectLst/>
          </a:endParaRPr>
        </a:p>
        <a:p>
          <a:pPr eaLnBrk="1"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民生費に関しては、住民一人当たりのコストが</a:t>
          </a:r>
          <a:r>
            <a:rPr kumimoji="1" lang="en-US" altLang="ja-JP" sz="1100">
              <a:solidFill>
                <a:schemeClr val="dk1"/>
              </a:solidFill>
              <a:effectLst/>
              <a:latin typeface="+mn-lt"/>
              <a:ea typeface="+mn-ea"/>
              <a:cs typeface="+mn-cs"/>
            </a:rPr>
            <a:t>238,297</a:t>
          </a:r>
          <a:r>
            <a:rPr kumimoji="1" lang="ja-JP" altLang="ja-JP" sz="1100">
              <a:solidFill>
                <a:schemeClr val="dk1"/>
              </a:solidFill>
              <a:effectLst/>
              <a:latin typeface="+mn-lt"/>
              <a:ea typeface="+mn-ea"/>
              <a:cs typeface="+mn-cs"/>
            </a:rPr>
            <a:t>円で前年度と比較すると</a:t>
          </a:r>
          <a:r>
            <a:rPr kumimoji="1" lang="en-US" altLang="ja-JP" sz="1100">
              <a:solidFill>
                <a:schemeClr val="dk1"/>
              </a:solidFill>
              <a:effectLst/>
              <a:latin typeface="+mn-lt"/>
              <a:ea typeface="+mn-ea"/>
              <a:cs typeface="+mn-cs"/>
            </a:rPr>
            <a:t>27,033</a:t>
          </a:r>
          <a:r>
            <a:rPr kumimoji="1" lang="ja-JP" altLang="ja-JP" sz="1100">
              <a:solidFill>
                <a:schemeClr val="dk1"/>
              </a:solidFill>
              <a:effectLst/>
              <a:latin typeface="+mn-lt"/>
              <a:ea typeface="+mn-ea"/>
              <a:cs typeface="+mn-cs"/>
            </a:rPr>
            <a:t>円減となった。これは子育て世帯への臨時特別給付金のほぼ皆減等によるもの。</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農林水産業費は、住民一人当たりのコストが</a:t>
          </a:r>
          <a:r>
            <a:rPr kumimoji="1" lang="en-US" altLang="ja-JP" sz="1100">
              <a:solidFill>
                <a:schemeClr val="dk1"/>
              </a:solidFill>
              <a:effectLst/>
              <a:latin typeface="+mn-lt"/>
              <a:ea typeface="+mn-ea"/>
              <a:cs typeface="+mn-cs"/>
            </a:rPr>
            <a:t>68,399</a:t>
          </a:r>
          <a:r>
            <a:rPr kumimoji="1" lang="ja-JP" altLang="ja-JP" sz="1100">
              <a:solidFill>
                <a:schemeClr val="dk1"/>
              </a:solidFill>
              <a:effectLst/>
              <a:latin typeface="+mn-lt"/>
              <a:ea typeface="+mn-ea"/>
              <a:cs typeface="+mn-cs"/>
            </a:rPr>
            <a:t>円で前年度と比較すると</a:t>
          </a:r>
          <a:r>
            <a:rPr kumimoji="1" lang="en-US" altLang="ja-JP" sz="1100">
              <a:solidFill>
                <a:schemeClr val="dk1"/>
              </a:solidFill>
              <a:effectLst/>
              <a:latin typeface="+mn-lt"/>
              <a:ea typeface="+mn-ea"/>
              <a:cs typeface="+mn-cs"/>
            </a:rPr>
            <a:t>14,584</a:t>
          </a:r>
          <a:r>
            <a:rPr kumimoji="1" lang="ja-JP" altLang="ja-JP" sz="1100">
              <a:solidFill>
                <a:schemeClr val="dk1"/>
              </a:solidFill>
              <a:effectLst/>
              <a:latin typeface="+mn-lt"/>
              <a:ea typeface="+mn-ea"/>
              <a:cs typeface="+mn-cs"/>
            </a:rPr>
            <a:t>円増となっており、類似団体平均と比較しても</a:t>
          </a:r>
          <a:r>
            <a:rPr kumimoji="1" lang="en-US" altLang="ja-JP" sz="1100">
              <a:solidFill>
                <a:schemeClr val="dk1"/>
              </a:solidFill>
              <a:effectLst/>
              <a:latin typeface="+mn-lt"/>
              <a:ea typeface="+mn-ea"/>
              <a:cs typeface="+mn-cs"/>
            </a:rPr>
            <a:t>29,667</a:t>
          </a:r>
          <a:r>
            <a:rPr kumimoji="1" lang="ja-JP" altLang="ja-JP" sz="1100">
              <a:solidFill>
                <a:schemeClr val="dk1"/>
              </a:solidFill>
              <a:effectLst/>
              <a:latin typeface="+mn-lt"/>
              <a:ea typeface="+mn-ea"/>
              <a:cs typeface="+mn-cs"/>
            </a:rPr>
            <a:t>円上回っている。主な要因は、養豚経営体の施設（子豚育成豚舎）整備支援のための「畜産競争力強化整備事業補助金」</a:t>
          </a:r>
          <a:r>
            <a:rPr kumimoji="1" lang="en-US" altLang="ja-JP" sz="1100">
              <a:solidFill>
                <a:schemeClr val="dk1"/>
              </a:solidFill>
              <a:effectLst/>
              <a:latin typeface="+mn-lt"/>
              <a:ea typeface="+mn-ea"/>
              <a:cs typeface="+mn-cs"/>
            </a:rPr>
            <a:t>129,998</a:t>
          </a:r>
          <a:r>
            <a:rPr kumimoji="1" lang="ja-JP" altLang="ja-JP" sz="1100">
              <a:solidFill>
                <a:schemeClr val="dk1"/>
              </a:solidFill>
              <a:effectLst/>
              <a:latin typeface="+mn-lt"/>
              <a:ea typeface="+mn-ea"/>
              <a:cs typeface="+mn-cs"/>
            </a:rPr>
            <a:t>千円の皆増、「飼料価格高騰緊急特別支援事業補助金」</a:t>
          </a:r>
          <a:r>
            <a:rPr kumimoji="1" lang="en-US" altLang="ja-JP" sz="1100">
              <a:solidFill>
                <a:schemeClr val="dk1"/>
              </a:solidFill>
              <a:effectLst/>
              <a:latin typeface="+mn-lt"/>
              <a:ea typeface="+mn-ea"/>
              <a:cs typeface="+mn-cs"/>
            </a:rPr>
            <a:t>66,806</a:t>
          </a:r>
          <a:r>
            <a:rPr kumimoji="1" lang="ja-JP" altLang="ja-JP" sz="1100">
              <a:solidFill>
                <a:schemeClr val="dk1"/>
              </a:solidFill>
              <a:effectLst/>
              <a:latin typeface="+mn-lt"/>
              <a:ea typeface="+mn-ea"/>
              <a:cs typeface="+mn-cs"/>
            </a:rPr>
            <a:t>千円の皆増等によるもの。</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教育費は、住民一人当たりのコストが</a:t>
          </a:r>
          <a:r>
            <a:rPr kumimoji="1" lang="en-US" altLang="ja-JP" sz="1100">
              <a:solidFill>
                <a:schemeClr val="dk1"/>
              </a:solidFill>
              <a:effectLst/>
              <a:latin typeface="+mn-lt"/>
              <a:ea typeface="+mn-ea"/>
              <a:cs typeface="+mn-cs"/>
            </a:rPr>
            <a:t>77,554</a:t>
          </a:r>
          <a:r>
            <a:rPr kumimoji="1" lang="ja-JP" altLang="ja-JP" sz="1100">
              <a:solidFill>
                <a:schemeClr val="dk1"/>
              </a:solidFill>
              <a:effectLst/>
              <a:latin typeface="+mn-lt"/>
              <a:ea typeface="+mn-ea"/>
              <a:cs typeface="+mn-cs"/>
            </a:rPr>
            <a:t>円で前年度と比較すると</a:t>
          </a:r>
          <a:r>
            <a:rPr kumimoji="1" lang="en-US" altLang="ja-JP" sz="1100">
              <a:solidFill>
                <a:schemeClr val="dk1"/>
              </a:solidFill>
              <a:effectLst/>
              <a:latin typeface="+mn-lt"/>
              <a:ea typeface="+mn-ea"/>
              <a:cs typeface="+mn-cs"/>
            </a:rPr>
            <a:t>23,096</a:t>
          </a:r>
          <a:r>
            <a:rPr kumimoji="1" lang="ja-JP" altLang="ja-JP" sz="1100">
              <a:solidFill>
                <a:schemeClr val="dk1"/>
              </a:solidFill>
              <a:effectLst/>
              <a:latin typeface="+mn-lt"/>
              <a:ea typeface="+mn-ea"/>
              <a:cs typeface="+mn-cs"/>
            </a:rPr>
            <a:t>円増となっている。これはえびの市文化センター改修事業費（空調設備等）</a:t>
          </a:r>
          <a:r>
            <a:rPr kumimoji="1" lang="en-US" altLang="ja-JP" sz="1100">
              <a:solidFill>
                <a:schemeClr val="dk1"/>
              </a:solidFill>
              <a:effectLst/>
              <a:latin typeface="+mn-lt"/>
              <a:ea typeface="+mn-ea"/>
              <a:cs typeface="+mn-cs"/>
            </a:rPr>
            <a:t>131,192</a:t>
          </a:r>
          <a:r>
            <a:rPr kumimoji="1" lang="ja-JP" altLang="ja-JP" sz="1100">
              <a:solidFill>
                <a:schemeClr val="dk1"/>
              </a:solidFill>
              <a:effectLst/>
              <a:latin typeface="+mn-lt"/>
              <a:ea typeface="+mn-ea"/>
              <a:cs typeface="+mn-cs"/>
            </a:rPr>
            <a:t>千円の皆増、永山運動公園整備事業工事費</a:t>
          </a:r>
          <a:r>
            <a:rPr kumimoji="1" lang="en-US" altLang="ja-JP" sz="1100">
              <a:solidFill>
                <a:schemeClr val="dk1"/>
              </a:solidFill>
              <a:effectLst/>
              <a:latin typeface="+mn-lt"/>
              <a:ea typeface="+mn-ea"/>
              <a:cs typeface="+mn-cs"/>
            </a:rPr>
            <a:t>128,940</a:t>
          </a:r>
          <a:r>
            <a:rPr kumimoji="1" lang="ja-JP" altLang="ja-JP" sz="1100">
              <a:solidFill>
                <a:schemeClr val="dk1"/>
              </a:solidFill>
              <a:effectLst/>
              <a:latin typeface="+mn-lt"/>
              <a:ea typeface="+mn-ea"/>
              <a:cs typeface="+mn-cs"/>
            </a:rPr>
            <a:t>千円の増等が要因である。</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災害復旧費に関しては、住民一人当たりのコストが</a:t>
          </a:r>
          <a:r>
            <a:rPr kumimoji="1" lang="en-US" altLang="ja-JP" sz="1100">
              <a:solidFill>
                <a:schemeClr val="dk1"/>
              </a:solidFill>
              <a:effectLst/>
              <a:latin typeface="+mn-lt"/>
              <a:ea typeface="+mn-ea"/>
              <a:cs typeface="+mn-cs"/>
            </a:rPr>
            <a:t>15,795</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7,544</a:t>
          </a:r>
          <a:r>
            <a:rPr kumimoji="1" lang="ja-JP" altLang="ja-JP" sz="1100">
              <a:solidFill>
                <a:schemeClr val="dk1"/>
              </a:solidFill>
              <a:effectLst/>
              <a:latin typeface="+mn-lt"/>
              <a:ea typeface="+mn-ea"/>
              <a:cs typeface="+mn-cs"/>
            </a:rPr>
            <a:t>円の減となったものの、依然類似団体の約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倍・宮崎県平均の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倍と高い水準となっている。台風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号等の出水期の豪雨被害の拡大が要因となっている。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財政調整基金残高は、前年度の決算剰余金の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の約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百万円を積立てたこと、また一般会計の繰越額がゼロであったため、前年度より約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千万円増額となった。</a:t>
          </a:r>
          <a:endParaRPr lang="ja-JP" altLang="ja-JP" sz="1400">
            <a:effectLst/>
          </a:endParaRPr>
        </a:p>
        <a:p>
          <a:r>
            <a:rPr kumimoji="1" lang="ja-JP" altLang="ja-JP" sz="1100">
              <a:solidFill>
                <a:schemeClr val="dk1"/>
              </a:solidFill>
              <a:effectLst/>
              <a:latin typeface="+mn-lt"/>
              <a:ea typeface="+mn-ea"/>
              <a:cs typeface="+mn-cs"/>
            </a:rPr>
            <a:t>　実質収支額は、対前値度比</a:t>
          </a:r>
          <a:r>
            <a:rPr kumimoji="1" lang="en-US" altLang="ja-JP" sz="1100">
              <a:solidFill>
                <a:schemeClr val="dk1"/>
              </a:solidFill>
              <a:effectLst/>
              <a:latin typeface="+mn-lt"/>
              <a:ea typeface="+mn-ea"/>
              <a:cs typeface="+mn-cs"/>
            </a:rPr>
            <a:t>0.18</a:t>
          </a:r>
          <a:r>
            <a:rPr kumimoji="1" lang="ja-JP" altLang="ja-JP" sz="1100">
              <a:solidFill>
                <a:schemeClr val="dk1"/>
              </a:solidFill>
              <a:effectLst/>
              <a:latin typeface="+mn-lt"/>
              <a:ea typeface="+mn-ea"/>
              <a:cs typeface="+mn-cs"/>
            </a:rPr>
            <a:t>ポイントの減となったが、引き続き黒字状態を維持している。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実質収支は引き続き全ての会計において黒字であり、連結実質赤字比率は算出されなかった。</a:t>
          </a:r>
          <a:endParaRPr lang="ja-JP" altLang="ja-JP" sz="1400">
            <a:effectLst/>
          </a:endParaRPr>
        </a:p>
        <a:p>
          <a:r>
            <a:rPr kumimoji="1" lang="ja-JP" altLang="ja-JP" sz="1100">
              <a:solidFill>
                <a:schemeClr val="dk1"/>
              </a:solidFill>
              <a:effectLst/>
              <a:latin typeface="+mn-lt"/>
              <a:ea typeface="+mn-ea"/>
              <a:cs typeface="+mn-cs"/>
            </a:rPr>
            <a:t>　一般会計に関して、ここ</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年において最大</a:t>
          </a:r>
          <a:r>
            <a:rPr kumimoji="1" lang="en-US" altLang="ja-JP" sz="1100">
              <a:solidFill>
                <a:schemeClr val="dk1"/>
              </a:solidFill>
              <a:effectLst/>
              <a:latin typeface="+mn-lt"/>
              <a:ea typeface="+mn-ea"/>
              <a:cs typeface="+mn-cs"/>
            </a:rPr>
            <a:t>10.12</a:t>
          </a:r>
          <a:r>
            <a:rPr kumimoji="1" lang="ja-JP" altLang="ja-JP" sz="1100">
              <a:solidFill>
                <a:schemeClr val="dk1"/>
              </a:solidFill>
              <a:effectLst/>
              <a:latin typeface="+mn-lt"/>
              <a:ea typeface="+mn-ea"/>
              <a:cs typeface="+mn-cs"/>
            </a:rPr>
            <a:t>％、最小</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％の間で推移している。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水道会計は平成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年度以降、病院会計では令和元年度以降標準財政規模比が増となっている要因としては、流動資産中の現金及び預金の額が増となっていることによる。</a:t>
          </a:r>
          <a:endParaRPr lang="ja-JP" altLang="ja-JP" sz="1400">
            <a:effectLst/>
          </a:endParaRPr>
        </a:p>
        <a:p>
          <a:r>
            <a:rPr kumimoji="1" lang="ja-JP" altLang="ja-JP" sz="1100">
              <a:solidFill>
                <a:schemeClr val="dk1"/>
              </a:solidFill>
              <a:effectLst/>
              <a:latin typeface="+mn-lt"/>
              <a:ea typeface="+mn-ea"/>
              <a:cs typeface="+mn-cs"/>
            </a:rPr>
            <a:t>　今後とも特別会計・公営企業会計とも適切な運営に努める。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近年の大型事業実施に伴う元利償還開始により、元利償還金は増加の傾向にある。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年度までは元利償還金は増加することが見込まれている。このため、起債事業の緊急性・必要性を検証し、起債抑制に努める必要がある。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当市では、満期一括償還による地方債借入を行っておらず、満期一括償還の財源を含め、減債基金の積立てを行っていない。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将来負担額における令和元年度以降の公営企業債等繰入見込額の増額は、産業団地整備事業債の借入が主な要因となっている。</a:t>
          </a:r>
          <a:r>
            <a:rPr kumimoji="1" lang="ja-JP" altLang="en-US" sz="1100">
              <a:solidFill>
                <a:schemeClr val="dk1"/>
              </a:solidFill>
              <a:effectLst/>
              <a:latin typeface="+mn-lt"/>
              <a:ea typeface="+mn-ea"/>
              <a:cs typeface="+mn-cs"/>
            </a:rPr>
            <a:t>また、令和４年度</a:t>
          </a:r>
          <a:r>
            <a:rPr kumimoji="1" lang="en-US" altLang="ja-JP" sz="1100">
              <a:solidFill>
                <a:schemeClr val="dk1"/>
              </a:solidFill>
              <a:effectLst/>
              <a:latin typeface="+mn-lt"/>
              <a:ea typeface="+mn-ea"/>
              <a:cs typeface="+mn-cs"/>
            </a:rPr>
            <a:t>427</a:t>
          </a:r>
          <a:r>
            <a:rPr kumimoji="1" lang="ja-JP" altLang="en-US" sz="1100">
              <a:solidFill>
                <a:schemeClr val="dk1"/>
              </a:solidFill>
              <a:effectLst/>
              <a:latin typeface="+mn-lt"/>
              <a:ea typeface="+mn-ea"/>
              <a:cs typeface="+mn-cs"/>
            </a:rPr>
            <a:t>百万円の減となった要因は、産業団地の一部区画の売却により、同事業債を一部一括償還したことによる。今後産業団地の売却が進むことにより、この</a:t>
          </a:r>
          <a:r>
            <a:rPr kumimoji="1" lang="ja-JP" altLang="ja-JP" sz="1100">
              <a:solidFill>
                <a:schemeClr val="dk1"/>
              </a:solidFill>
              <a:effectLst/>
              <a:latin typeface="+mn-lt"/>
              <a:ea typeface="+mn-ea"/>
              <a:cs typeface="+mn-cs"/>
            </a:rPr>
            <a:t>公営企業債等繰入見込額</a:t>
          </a:r>
          <a:r>
            <a:rPr kumimoji="1" lang="ja-JP" altLang="en-US" sz="1100">
              <a:solidFill>
                <a:schemeClr val="dk1"/>
              </a:solidFill>
              <a:effectLst/>
              <a:latin typeface="+mn-lt"/>
              <a:ea typeface="+mn-ea"/>
              <a:cs typeface="+mn-cs"/>
            </a:rPr>
            <a:t>は減少する見込みである。　　　　　　　　　　　</a:t>
          </a:r>
          <a:endParaRPr lang="ja-JP" altLang="ja-JP" sz="1400">
            <a:effectLst/>
          </a:endParaRPr>
        </a:p>
        <a:p>
          <a:r>
            <a:rPr kumimoji="1" lang="ja-JP" altLang="ja-JP" sz="1100">
              <a:solidFill>
                <a:schemeClr val="dk1"/>
              </a:solidFill>
              <a:effectLst/>
              <a:latin typeface="+mn-lt"/>
              <a:ea typeface="+mn-ea"/>
              <a:cs typeface="+mn-cs"/>
            </a:rPr>
            <a:t>　今後も大型事業実施に伴う元利償還金の増額が見込まれるため、その他の起債は引き続き抑制を図り、将来に大きな負担を残さない財政運営に努める。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宮崎県えびの市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基金積立額が約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千万円に対し、取崩し額が約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千万円であったため、令和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千万円となり、前年度から約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千万円増額となった。</a:t>
          </a:r>
          <a:endParaRPr lang="ja-JP" altLang="ja-JP" sz="1400">
            <a:effectLst/>
          </a:endParaRPr>
        </a:p>
        <a:p>
          <a:r>
            <a:rPr kumimoji="1" lang="ja-JP" altLang="ja-JP" sz="1100">
              <a:solidFill>
                <a:schemeClr val="dk1"/>
              </a:solidFill>
              <a:effectLst/>
              <a:latin typeface="+mn-lt"/>
              <a:ea typeface="+mn-ea"/>
              <a:cs typeface="+mn-cs"/>
            </a:rPr>
            <a:t>　主な増額の要因は、財政調整基金の積増しによるもの。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基本的には、それぞれの基金使途目的に基づいて積立て取崩しを行っていくが、喫緊の課題である公共施設の老朽化への対応や、今後実施する大型建設業に備え、公共施設等整備基金を中心に特定目的基金の積立を行っていく方針。</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公共施設等整備基金：公共施設の建設や維持補修に係る財源</a:t>
          </a:r>
          <a:endParaRPr lang="ja-JP" altLang="ja-JP" sz="1400">
            <a:effectLst/>
          </a:endParaRPr>
        </a:p>
        <a:p>
          <a:r>
            <a:rPr kumimoji="1" lang="ja-JP" altLang="ja-JP" sz="1100">
              <a:solidFill>
                <a:schemeClr val="dk1"/>
              </a:solidFill>
              <a:effectLst/>
              <a:latin typeface="+mn-lt"/>
              <a:ea typeface="+mn-ea"/>
              <a:cs typeface="+mn-cs"/>
            </a:rPr>
            <a:t>　心のふるさと基金：心のふるさと寄附金の寄附者が指定した地域福祉の充実・自然環境保全・伝統文化保全に関する事業等の財源</a:t>
          </a:r>
          <a:endParaRPr lang="ja-JP" altLang="ja-JP" sz="1400">
            <a:effectLst/>
          </a:endParaRPr>
        </a:p>
        <a:p>
          <a:r>
            <a:rPr kumimoji="1" lang="ja-JP" altLang="ja-JP" sz="1100">
              <a:solidFill>
                <a:schemeClr val="dk1"/>
              </a:solidFill>
              <a:effectLst/>
              <a:latin typeface="+mn-lt"/>
              <a:ea typeface="+mn-ea"/>
              <a:cs typeface="+mn-cs"/>
            </a:rPr>
            <a:t>　職員退職手当基金：職員の退職手当の財源</a:t>
          </a:r>
          <a:endParaRPr lang="ja-JP" altLang="ja-JP" sz="1400">
            <a:effectLst/>
          </a:endParaRPr>
        </a:p>
        <a:p>
          <a:r>
            <a:rPr kumimoji="1" lang="ja-JP" altLang="ja-JP" sz="1100">
              <a:solidFill>
                <a:schemeClr val="dk1"/>
              </a:solidFill>
              <a:effectLst/>
              <a:latin typeface="+mn-lt"/>
              <a:ea typeface="+mn-ea"/>
              <a:cs typeface="+mn-cs"/>
            </a:rPr>
            <a:t>　ぷらいど</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基金：市民が実施するまちづくりを推進するため、市内</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地区の地域運営協議会事業の財源</a:t>
          </a:r>
          <a:endParaRPr lang="ja-JP" altLang="ja-JP" sz="1400">
            <a:effectLst/>
          </a:endParaRPr>
        </a:p>
        <a:p>
          <a:r>
            <a:rPr kumimoji="1" lang="ja-JP" altLang="ja-JP" sz="1100">
              <a:solidFill>
                <a:schemeClr val="dk1"/>
              </a:solidFill>
              <a:effectLst/>
              <a:latin typeface="+mn-lt"/>
              <a:ea typeface="+mn-ea"/>
              <a:cs typeface="+mn-cs"/>
            </a:rPr>
            <a:t>　子育て支援対策基金：第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子以降の保育料無償化給付等に係る事業の財源</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心のふるさと寄附金が減少したことにより基金積立金も減少し令和４年度は約５億２千万円であった。一方で基金を取崩しての繰入額（事業への充当額）は約５億</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千５百万円となったため、差額の約５千５百万円分基金残高が減少することになった。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ぷらいど</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基金は、使途目的の事業の財源とするため基金を取崩しているが、現在積立ては行っていないため、年々減少している。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　それぞれの基金使途目的に基づいて積立</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前年度の決算剰余金の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の約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百万円を積立てたこと、また一般会計への繰入額がゼロであったため、財政調整基金は、前年度より約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災害など不測の事態へ対応するための経費として、また収支の不足等に対応し安定した財政運営を行っていくため、実質収支の黒字を維持し、財政調整基金への積立額を確保していく。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年度の国の通知により、普通交付税で措置された令和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年度の臨時財政対策債の元利償還金の積立分を取崩し</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千円の減となっている。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償還計画に基づきそれぞれの地方債を償還していき、収支のバランスを見ながら積立て、取崩しを行っていく。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3361344-BD94-41E2-96A8-5A7F5DBA53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4D4C1A5-5F1B-4BA7-B054-F3BEB2E86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D93B695-EC6E-4D8A-B1CC-CD6780391B7B}"/>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C46FDA5-F24C-47E5-ABD3-F985D38E89FF}"/>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D256C44-A2C8-4971-A92B-549374749FBC}"/>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2049838-9988-4096-9505-5BE5CF625057}"/>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8D253C4-D6A0-400C-98EC-06339766918D}"/>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DEBCC20-49F7-45B6-9197-4D377CB4ED4B}"/>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D503710-CDFB-449E-A0A2-3A2619AC3333}"/>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EA17BEA-E05F-4160-B1D1-E0FD89BAFCAD}"/>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32255B2-0500-4AED-8496-54F8D942A0B7}"/>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90F05B1-171F-4F32-82DA-3F7A4278F096}"/>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A8BA6B4-3754-484F-BDCD-644A80D07B6B}"/>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0A9EDA7-8211-4EEB-BAA7-E8BBC6DCD43C}"/>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8F3436A-00BF-4582-AB73-8A90C3665CB5}"/>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615614C-92E8-4498-AD56-9B31AC1C48D6}"/>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3B88138-E097-419B-8B31-A1816D2ABD7E}"/>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DC8A7EA-0BB0-4A12-84DB-2FCE62D0C16A}"/>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21DD6C1-1C42-462D-812E-400921908744}"/>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4FE360C-360A-4FE1-A84D-E19207E4DEBF}"/>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601FF49-8D35-487B-857D-B6357FC54B30}"/>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B37DABE-6492-46E7-AF69-29B6A478BEAF}"/>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18,050
17,679
282.93
14,998,313
14,221,431
663,766
6,676,953
8,857,326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650EEDB-C56F-4142-A4F7-DD6F3DFA608C}"/>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49D5B54-BFBC-4F63-A5F3-F5D50D168CA8}"/>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B7BBB7F-8902-42AC-989A-9EA0345329D0}"/>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F5215F7-8E82-4627-98EA-539CFC4B040A}"/>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C1B9BF4-BCD8-4511-BB39-2B1081262FB9}"/>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83D79E9-712F-4572-8560-9D78A9D62C0E}"/>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D17A055-6BB2-41D2-8A2A-58E68654F367}"/>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785806B-5D36-466E-982F-0E3740348503}"/>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C66E8F1-A991-4904-BE10-C1E0E6B2099F}"/>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39AEBDD-81CC-4270-8439-CDF5C1240964}"/>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ED269102-45F3-428C-A554-5B0A58F8B109}"/>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E9F373B-EEAE-4709-8B90-561FAA261631}"/>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C67F100-E5AA-4E1E-AFA8-82AEB7AC35D6}"/>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DE43FEC-741D-42BB-8018-783B695855BE}"/>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811949A-257A-4ACC-AA19-A76086845B1B}"/>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AA6C6DF-2D8B-4838-B6F8-A859C41B1511}"/>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DB0E221-A47D-4071-914A-87D3182D9357}"/>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666FED7-7D5B-4854-9AAB-0FB048FEB0E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94781676-BF23-45EA-9461-357670C75D5B}"/>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193C5F93-AE70-4284-AD14-6E02CA9128B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B80BF565-13A2-43F0-B7D5-81D1B4D6F5E4}"/>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90A39C-1DFC-4B95-BAD9-98B2314A894E}"/>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CC7FA7A-622F-42D0-BAC5-E4FD2A4219D2}"/>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45F4B754-63BE-4D6A-ACBE-10F45755FED5}"/>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EA3FE34-4020-4E1F-BBFB-D6A6EB0FAD39}"/>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9C43603-F922-4511-A455-899D7DDEBCFC}"/>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5FC5949-334B-4628-810E-811342D03689}"/>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1FC5F60-2F21-4945-BE45-A3B158545557}"/>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72F05D6-1C64-41B6-BA26-8D5B46DA91CF}"/>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0CAE2C3-2F13-4D9B-839E-845E1F7C65F3}"/>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AA28C86-261D-464B-9CB0-5971D26F6158}"/>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5667874-EEBD-444D-A8C5-2303EE1BBA2F}"/>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F83048E-35B3-4515-AB9E-2188C474C7BF}"/>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9F46CC4-B4DB-42AC-B542-B579F282347C}"/>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91C75DE-2418-4D01-B67B-B83E38072C30}"/>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当市の有形固定資産減価償却率は類似団体内平均値を下回っているが、前年度より、</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ポイント上昇した。令和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年度に策定した「えびの市公共施設個別計画」に基づき、施設総量の適正化及び施設の長寿命化、維持管理を計画的に進めていく必要がある。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4ED5BEA-B5F9-4511-A79F-35A524826D34}"/>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7AA90BF-638E-415C-B309-3B608AFFD216}"/>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39B04E68-1853-4C50-9A88-E10CC3B38BD2}"/>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B2911D2D-460A-42F0-BEF1-80DBF1BFD3C9}"/>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135163BA-EF60-41E6-B0C2-D4687BC76AFF}"/>
            </a:ext>
          </a:extLst>
        </xdr:cNvPr>
        <xdr:cNvSpPr txBox="1"/>
      </xdr:nvSpPr>
      <xdr:spPr>
        <a:xfrm>
          <a:off x="731041"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6B71E608-5ADB-4120-82AC-1E856A48ACAC}"/>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8A6392B0-5371-4549-A8B8-A71BA1706777}"/>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CD4B2DCF-306F-4AF5-B534-1FA8157EE3F5}"/>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B0F4747B-1EFC-4326-8C9B-06D440927CF3}"/>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73355A32-AE02-44D8-A65B-E90AD40FE92F}"/>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C53AAD55-E34F-4488-8BEC-24F360C2A739}"/>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F2A46CE2-D692-4E8F-A3D3-1C4DFEB28BF9}"/>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61C042E6-9945-422C-8E96-230A62E8AFCC}"/>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B0369DCF-123F-4F86-8FC5-40DB639463A2}"/>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3CDE0AC9-2994-433E-9A1F-2FFC2731E2EA}"/>
            </a:ext>
          </a:extLst>
        </xdr:cNvPr>
        <xdr:cNvSpPr txBox="1"/>
      </xdr:nvSpPr>
      <xdr:spPr>
        <a:xfrm>
          <a:off x="810773" y="48382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60662DF5-B7AC-4E67-914A-8253011A519C}"/>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75" name="直線コネクタ 74">
          <a:extLst>
            <a:ext uri="{FF2B5EF4-FFF2-40B4-BE49-F238E27FC236}">
              <a16:creationId xmlns:a16="http://schemas.microsoft.com/office/drawing/2014/main" id="{8F94EBAB-EC8E-44FE-9156-12AAFF832CF6}"/>
            </a:ext>
          </a:extLst>
        </xdr:cNvPr>
        <xdr:cNvCxnSpPr/>
      </xdr:nvCxnSpPr>
      <xdr:spPr>
        <a:xfrm flipV="1">
          <a:off x="4295775" y="524700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76" name="有形固定資産減価償却率最小値テキスト">
          <a:extLst>
            <a:ext uri="{FF2B5EF4-FFF2-40B4-BE49-F238E27FC236}">
              <a16:creationId xmlns:a16="http://schemas.microsoft.com/office/drawing/2014/main" id="{56F81429-5B22-4695-901A-C1FE414D1755}"/>
            </a:ext>
          </a:extLst>
        </xdr:cNvPr>
        <xdr:cNvSpPr txBox="1"/>
      </xdr:nvSpPr>
      <xdr:spPr>
        <a:xfrm>
          <a:off x="4342765" y="65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77" name="直線コネクタ 76">
          <a:extLst>
            <a:ext uri="{FF2B5EF4-FFF2-40B4-BE49-F238E27FC236}">
              <a16:creationId xmlns:a16="http://schemas.microsoft.com/office/drawing/2014/main" id="{3BC23072-4097-41CA-96F0-25E225C2943C}"/>
            </a:ext>
          </a:extLst>
        </xdr:cNvPr>
        <xdr:cNvCxnSpPr/>
      </xdr:nvCxnSpPr>
      <xdr:spPr>
        <a:xfrm>
          <a:off x="4206875" y="6565794"/>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78" name="有形固定資産減価償却率最大値テキスト">
          <a:extLst>
            <a:ext uri="{FF2B5EF4-FFF2-40B4-BE49-F238E27FC236}">
              <a16:creationId xmlns:a16="http://schemas.microsoft.com/office/drawing/2014/main" id="{8A41EEA3-A5EE-45DA-B3BB-CC6CA1263B64}"/>
            </a:ext>
          </a:extLst>
        </xdr:cNvPr>
        <xdr:cNvSpPr txBox="1"/>
      </xdr:nvSpPr>
      <xdr:spPr>
        <a:xfrm>
          <a:off x="4342765" y="502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79" name="直線コネクタ 78">
          <a:extLst>
            <a:ext uri="{FF2B5EF4-FFF2-40B4-BE49-F238E27FC236}">
              <a16:creationId xmlns:a16="http://schemas.microsoft.com/office/drawing/2014/main" id="{21EDA559-2AAF-42CA-905D-D6F09F465332}"/>
            </a:ext>
          </a:extLst>
        </xdr:cNvPr>
        <xdr:cNvCxnSpPr/>
      </xdr:nvCxnSpPr>
      <xdr:spPr>
        <a:xfrm>
          <a:off x="4206875" y="524700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80" name="有形固定資産減価償却率平均値テキスト">
          <a:extLst>
            <a:ext uri="{FF2B5EF4-FFF2-40B4-BE49-F238E27FC236}">
              <a16:creationId xmlns:a16="http://schemas.microsoft.com/office/drawing/2014/main" id="{A319B6C6-CE24-4EE9-A490-6DFCD66BF04E}"/>
            </a:ext>
          </a:extLst>
        </xdr:cNvPr>
        <xdr:cNvSpPr txBox="1"/>
      </xdr:nvSpPr>
      <xdr:spPr>
        <a:xfrm>
          <a:off x="4342765" y="6027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81" name="フローチャート: 判断 80">
          <a:extLst>
            <a:ext uri="{FF2B5EF4-FFF2-40B4-BE49-F238E27FC236}">
              <a16:creationId xmlns:a16="http://schemas.microsoft.com/office/drawing/2014/main" id="{487B4142-9C6C-4CBB-8FCB-9A171137764F}"/>
            </a:ext>
          </a:extLst>
        </xdr:cNvPr>
        <xdr:cNvSpPr/>
      </xdr:nvSpPr>
      <xdr:spPr>
        <a:xfrm>
          <a:off x="4244975" y="605451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82" name="フローチャート: 判断 81">
          <a:extLst>
            <a:ext uri="{FF2B5EF4-FFF2-40B4-BE49-F238E27FC236}">
              <a16:creationId xmlns:a16="http://schemas.microsoft.com/office/drawing/2014/main" id="{DE180D05-598B-4DF3-A8CC-ABFC48E7B4B3}"/>
            </a:ext>
          </a:extLst>
        </xdr:cNvPr>
        <xdr:cNvSpPr/>
      </xdr:nvSpPr>
      <xdr:spPr>
        <a:xfrm>
          <a:off x="3611880" y="6007629"/>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83" name="フローチャート: 判断 82">
          <a:extLst>
            <a:ext uri="{FF2B5EF4-FFF2-40B4-BE49-F238E27FC236}">
              <a16:creationId xmlns:a16="http://schemas.microsoft.com/office/drawing/2014/main" id="{63113A0B-5B6C-44E6-A4B1-0D029D8EF6C4}"/>
            </a:ext>
          </a:extLst>
        </xdr:cNvPr>
        <xdr:cNvSpPr/>
      </xdr:nvSpPr>
      <xdr:spPr>
        <a:xfrm>
          <a:off x="2926080" y="598942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4" name="フローチャート: 判断 83">
          <a:extLst>
            <a:ext uri="{FF2B5EF4-FFF2-40B4-BE49-F238E27FC236}">
              <a16:creationId xmlns:a16="http://schemas.microsoft.com/office/drawing/2014/main" id="{32CE0433-0DAA-47D2-8FCA-90D22E0E03B8}"/>
            </a:ext>
          </a:extLst>
        </xdr:cNvPr>
        <xdr:cNvSpPr/>
      </xdr:nvSpPr>
      <xdr:spPr>
        <a:xfrm>
          <a:off x="2240280" y="598254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85" name="フローチャート: 判断 84">
          <a:extLst>
            <a:ext uri="{FF2B5EF4-FFF2-40B4-BE49-F238E27FC236}">
              <a16:creationId xmlns:a16="http://schemas.microsoft.com/office/drawing/2014/main" id="{83624698-4962-4003-BA7C-F82849FB3408}"/>
            </a:ext>
          </a:extLst>
        </xdr:cNvPr>
        <xdr:cNvSpPr/>
      </xdr:nvSpPr>
      <xdr:spPr>
        <a:xfrm>
          <a:off x="1554480" y="5978948"/>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0F3DC3C-ACC4-4861-899F-D3BFF8475797}"/>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9936928-0855-4E11-AD50-37569B5FF005}"/>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1213F6C-5FDF-41B6-9948-0946C703BA98}"/>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8ADCFF8-7F5E-49AA-B93B-E32B48B0BEB1}"/>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70299D2-4318-4793-8978-3205B6F817AD}"/>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91" name="楕円 90">
          <a:extLst>
            <a:ext uri="{FF2B5EF4-FFF2-40B4-BE49-F238E27FC236}">
              <a16:creationId xmlns:a16="http://schemas.microsoft.com/office/drawing/2014/main" id="{847D97D7-FE27-4285-8070-0E1846A94933}"/>
            </a:ext>
          </a:extLst>
        </xdr:cNvPr>
        <xdr:cNvSpPr/>
      </xdr:nvSpPr>
      <xdr:spPr>
        <a:xfrm>
          <a:off x="4244975" y="59912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121937</xdr:rowOff>
    </xdr:from>
    <xdr:ext cx="405111" cy="259045"/>
    <xdr:sp macro="" textlink="">
      <xdr:nvSpPr>
        <xdr:cNvPr id="92" name="有形固定資産減価償却率該当値テキスト">
          <a:extLst>
            <a:ext uri="{FF2B5EF4-FFF2-40B4-BE49-F238E27FC236}">
              <a16:creationId xmlns:a16="http://schemas.microsoft.com/office/drawing/2014/main" id="{22502891-DEB0-4687-9AAD-00D138EFDC29}"/>
            </a:ext>
          </a:extLst>
        </xdr:cNvPr>
        <xdr:cNvSpPr txBox="1"/>
      </xdr:nvSpPr>
      <xdr:spPr>
        <a:xfrm>
          <a:off x="4342765"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90064</xdr:rowOff>
    </xdr:from>
    <xdr:to>
      <xdr:col>19</xdr:col>
      <xdr:colOff>187325</xdr:colOff>
      <xdr:row>31</xdr:row>
      <xdr:rowOff>20214</xdr:rowOff>
    </xdr:to>
    <xdr:sp macro="" textlink="">
      <xdr:nvSpPr>
        <xdr:cNvPr id="93" name="楕円 92">
          <a:extLst>
            <a:ext uri="{FF2B5EF4-FFF2-40B4-BE49-F238E27FC236}">
              <a16:creationId xmlns:a16="http://schemas.microsoft.com/office/drawing/2014/main" id="{29588DCC-2923-48F4-BDA7-F37CD534D841}"/>
            </a:ext>
          </a:extLst>
        </xdr:cNvPr>
        <xdr:cNvSpPr/>
      </xdr:nvSpPr>
      <xdr:spPr>
        <a:xfrm>
          <a:off x="3611880" y="5989849"/>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140864</xdr:rowOff>
    </xdr:from>
    <xdr:to>
      <xdr:col>23</xdr:col>
      <xdr:colOff>85725</xdr:colOff>
      <xdr:row>30</xdr:row>
      <xdr:rowOff>149860</xdr:rowOff>
    </xdr:to>
    <xdr:cxnSp macro="">
      <xdr:nvCxnSpPr>
        <xdr:cNvPr id="94" name="直線コネクタ 93">
          <a:extLst>
            <a:ext uri="{FF2B5EF4-FFF2-40B4-BE49-F238E27FC236}">
              <a16:creationId xmlns:a16="http://schemas.microsoft.com/office/drawing/2014/main" id="{4F4F94F0-8BBF-4743-89E7-4412F736A3C1}"/>
            </a:ext>
          </a:extLst>
        </xdr:cNvPr>
        <xdr:cNvCxnSpPr/>
      </xdr:nvCxnSpPr>
      <xdr:spPr>
        <a:xfrm>
          <a:off x="3656965" y="6033029"/>
          <a:ext cx="640715" cy="1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108056</xdr:rowOff>
    </xdr:from>
    <xdr:to>
      <xdr:col>15</xdr:col>
      <xdr:colOff>187325</xdr:colOff>
      <xdr:row>31</xdr:row>
      <xdr:rowOff>38206</xdr:rowOff>
    </xdr:to>
    <xdr:sp macro="" textlink="">
      <xdr:nvSpPr>
        <xdr:cNvPr id="95" name="楕円 94">
          <a:extLst>
            <a:ext uri="{FF2B5EF4-FFF2-40B4-BE49-F238E27FC236}">
              <a16:creationId xmlns:a16="http://schemas.microsoft.com/office/drawing/2014/main" id="{7BE2B381-8AEC-46D9-8C01-4FA57987921F}"/>
            </a:ext>
          </a:extLst>
        </xdr:cNvPr>
        <xdr:cNvSpPr/>
      </xdr:nvSpPr>
      <xdr:spPr>
        <a:xfrm>
          <a:off x="2926080" y="600212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140864</xdr:rowOff>
    </xdr:from>
    <xdr:to>
      <xdr:col>19</xdr:col>
      <xdr:colOff>136525</xdr:colOff>
      <xdr:row>30</xdr:row>
      <xdr:rowOff>158856</xdr:rowOff>
    </xdr:to>
    <xdr:cxnSp macro="">
      <xdr:nvCxnSpPr>
        <xdr:cNvPr id="96" name="直線コネクタ 95">
          <a:extLst>
            <a:ext uri="{FF2B5EF4-FFF2-40B4-BE49-F238E27FC236}">
              <a16:creationId xmlns:a16="http://schemas.microsoft.com/office/drawing/2014/main" id="{ACB1AB51-01A3-41CA-BF65-0A73B2ECE662}"/>
            </a:ext>
          </a:extLst>
        </xdr:cNvPr>
        <xdr:cNvCxnSpPr/>
      </xdr:nvCxnSpPr>
      <xdr:spPr>
        <a:xfrm flipV="1">
          <a:off x="2971165" y="6033029"/>
          <a:ext cx="685800" cy="2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97" name="楕円 96">
          <a:extLst>
            <a:ext uri="{FF2B5EF4-FFF2-40B4-BE49-F238E27FC236}">
              <a16:creationId xmlns:a16="http://schemas.microsoft.com/office/drawing/2014/main" id="{408D7B29-862E-40CE-9D82-7145FEBD0C12}"/>
            </a:ext>
          </a:extLst>
        </xdr:cNvPr>
        <xdr:cNvSpPr/>
      </xdr:nvSpPr>
      <xdr:spPr>
        <a:xfrm>
          <a:off x="2240280" y="598805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30</xdr:row>
      <xdr:rowOff>158856</xdr:rowOff>
    </xdr:to>
    <xdr:cxnSp macro="">
      <xdr:nvCxnSpPr>
        <xdr:cNvPr id="98" name="直線コネクタ 97">
          <a:extLst>
            <a:ext uri="{FF2B5EF4-FFF2-40B4-BE49-F238E27FC236}">
              <a16:creationId xmlns:a16="http://schemas.microsoft.com/office/drawing/2014/main" id="{23C8F09D-1918-469C-AD1F-A4EECE411858}"/>
            </a:ext>
          </a:extLst>
        </xdr:cNvPr>
        <xdr:cNvCxnSpPr/>
      </xdr:nvCxnSpPr>
      <xdr:spPr>
        <a:xfrm>
          <a:off x="2285365" y="6031230"/>
          <a:ext cx="685800" cy="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77470</xdr:rowOff>
    </xdr:from>
    <xdr:to>
      <xdr:col>7</xdr:col>
      <xdr:colOff>187325</xdr:colOff>
      <xdr:row>31</xdr:row>
      <xdr:rowOff>7620</xdr:rowOff>
    </xdr:to>
    <xdr:sp macro="" textlink="">
      <xdr:nvSpPr>
        <xdr:cNvPr id="99" name="楕円 98">
          <a:extLst>
            <a:ext uri="{FF2B5EF4-FFF2-40B4-BE49-F238E27FC236}">
              <a16:creationId xmlns:a16="http://schemas.microsoft.com/office/drawing/2014/main" id="{5A5AF043-0820-4CBE-AAA0-E48B9841678E}"/>
            </a:ext>
          </a:extLst>
        </xdr:cNvPr>
        <xdr:cNvSpPr/>
      </xdr:nvSpPr>
      <xdr:spPr>
        <a:xfrm>
          <a:off x="1554480" y="597344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128270</xdr:rowOff>
    </xdr:from>
    <xdr:to>
      <xdr:col>11</xdr:col>
      <xdr:colOff>136525</xdr:colOff>
      <xdr:row>30</xdr:row>
      <xdr:rowOff>139065</xdr:rowOff>
    </xdr:to>
    <xdr:cxnSp macro="">
      <xdr:nvCxnSpPr>
        <xdr:cNvPr id="100" name="直線コネクタ 99">
          <a:extLst>
            <a:ext uri="{FF2B5EF4-FFF2-40B4-BE49-F238E27FC236}">
              <a16:creationId xmlns:a16="http://schemas.microsoft.com/office/drawing/2014/main" id="{17E0758D-7A4C-422A-BA47-1C5956BB5D33}"/>
            </a:ext>
          </a:extLst>
        </xdr:cNvPr>
        <xdr:cNvCxnSpPr/>
      </xdr:nvCxnSpPr>
      <xdr:spPr>
        <a:xfrm>
          <a:off x="1599565" y="6028055"/>
          <a:ext cx="6858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101" name="n_1aveValue有形固定資産減価償却率">
          <a:extLst>
            <a:ext uri="{FF2B5EF4-FFF2-40B4-BE49-F238E27FC236}">
              <a16:creationId xmlns:a16="http://schemas.microsoft.com/office/drawing/2014/main" id="{36D2EE79-A041-49BF-BEE6-24C5A5A45056}"/>
            </a:ext>
          </a:extLst>
        </xdr:cNvPr>
        <xdr:cNvSpPr txBox="1"/>
      </xdr:nvSpPr>
      <xdr:spPr>
        <a:xfrm>
          <a:off x="3464569" y="609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102" name="n_2aveValue有形固定資産減価償却率">
          <a:extLst>
            <a:ext uri="{FF2B5EF4-FFF2-40B4-BE49-F238E27FC236}">
              <a16:creationId xmlns:a16="http://schemas.microsoft.com/office/drawing/2014/main" id="{D02D4101-9CD0-4F20-8EE2-DDD7E82836A2}"/>
            </a:ext>
          </a:extLst>
        </xdr:cNvPr>
        <xdr:cNvSpPr txBox="1"/>
      </xdr:nvSpPr>
      <xdr:spPr>
        <a:xfrm>
          <a:off x="2793374" y="5770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103" name="n_3aveValue有形固定資産減価償却率">
          <a:extLst>
            <a:ext uri="{FF2B5EF4-FFF2-40B4-BE49-F238E27FC236}">
              <a16:creationId xmlns:a16="http://schemas.microsoft.com/office/drawing/2014/main" id="{484D4DB1-177A-4874-B94E-E3214E4B7B9E}"/>
            </a:ext>
          </a:extLst>
        </xdr:cNvPr>
        <xdr:cNvSpPr txBox="1"/>
      </xdr:nvSpPr>
      <xdr:spPr>
        <a:xfrm>
          <a:off x="2107574" y="57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104" name="n_4aveValue有形固定資産減価償却率">
          <a:extLst>
            <a:ext uri="{FF2B5EF4-FFF2-40B4-BE49-F238E27FC236}">
              <a16:creationId xmlns:a16="http://schemas.microsoft.com/office/drawing/2014/main" id="{D0DEA202-C232-4D3F-997A-159D9AD1C302}"/>
            </a:ext>
          </a:extLst>
        </xdr:cNvPr>
        <xdr:cNvSpPr txBox="1"/>
      </xdr:nvSpPr>
      <xdr:spPr>
        <a:xfrm>
          <a:off x="1421774" y="6069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36741</xdr:rowOff>
    </xdr:from>
    <xdr:ext cx="405111" cy="259045"/>
    <xdr:sp macro="" textlink="">
      <xdr:nvSpPr>
        <xdr:cNvPr id="105" name="n_1mainValue有形固定資産減価償却率">
          <a:extLst>
            <a:ext uri="{FF2B5EF4-FFF2-40B4-BE49-F238E27FC236}">
              <a16:creationId xmlns:a16="http://schemas.microsoft.com/office/drawing/2014/main" id="{0A17D278-FAA0-429C-A247-BC00E050AC57}"/>
            </a:ext>
          </a:extLst>
        </xdr:cNvPr>
        <xdr:cNvSpPr txBox="1"/>
      </xdr:nvSpPr>
      <xdr:spPr>
        <a:xfrm>
          <a:off x="3464569" y="576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29333</xdr:rowOff>
    </xdr:from>
    <xdr:ext cx="405111" cy="259045"/>
    <xdr:sp macro="" textlink="">
      <xdr:nvSpPr>
        <xdr:cNvPr id="106" name="n_2mainValue有形固定資産減価償却率">
          <a:extLst>
            <a:ext uri="{FF2B5EF4-FFF2-40B4-BE49-F238E27FC236}">
              <a16:creationId xmlns:a16="http://schemas.microsoft.com/office/drawing/2014/main" id="{C87A2748-062E-4FD2-93C3-01338F57F9EF}"/>
            </a:ext>
          </a:extLst>
        </xdr:cNvPr>
        <xdr:cNvSpPr txBox="1"/>
      </xdr:nvSpPr>
      <xdr:spPr>
        <a:xfrm>
          <a:off x="2793374" y="6094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7" name="n_3mainValue有形固定資産減価償却率">
          <a:extLst>
            <a:ext uri="{FF2B5EF4-FFF2-40B4-BE49-F238E27FC236}">
              <a16:creationId xmlns:a16="http://schemas.microsoft.com/office/drawing/2014/main" id="{7E96D33F-6E4B-4592-BED0-3D51BC6B8A11}"/>
            </a:ext>
          </a:extLst>
        </xdr:cNvPr>
        <xdr:cNvSpPr txBox="1"/>
      </xdr:nvSpPr>
      <xdr:spPr>
        <a:xfrm>
          <a:off x="2107574" y="607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108" name="n_4mainValue有形固定資産減価償却率">
          <a:extLst>
            <a:ext uri="{FF2B5EF4-FFF2-40B4-BE49-F238E27FC236}">
              <a16:creationId xmlns:a16="http://schemas.microsoft.com/office/drawing/2014/main" id="{BFBCB5FF-37F3-454E-8642-5F27D94FA836}"/>
            </a:ext>
          </a:extLst>
        </xdr:cNvPr>
        <xdr:cNvSpPr txBox="1"/>
      </xdr:nvSpPr>
      <xdr:spPr>
        <a:xfrm>
          <a:off x="1421774" y="574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A43BC8C6-DEA4-42DD-9209-6729E5F680FD}"/>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386A3D24-11D6-4C63-A24B-0938C824E3B6}"/>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C6F95875-DBD2-4262-80E7-2B7788221A18}"/>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32375167-0514-4DD2-ADB7-6CADFB4E156B}"/>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36B8C4D2-E6F1-4D11-9576-63584AEDF4AB}"/>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C210B0FD-7B33-4A95-B8E3-8C2C581DB856}"/>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A6D9C70F-38BC-46CC-9DDB-63567CFCD907}"/>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44380998-7747-4122-8E47-0A9ACA7E6CE0}"/>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DBC904F8-512D-495F-96E7-0FED9E4A1B3B}"/>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D991AEF2-B278-485B-848D-34FB8CA50434}"/>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F4F080AB-8E96-411F-B09F-F13791913E62}"/>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513A2AD9-13D6-45E6-93AC-447ACFED027B}"/>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53BE043A-4D21-431A-B527-5A8C8472E2F9}"/>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当市の債務償還比率は、県平均・類似団体平均と比較しても大きく下回っている。今後も引き続き、公債費の適正化に努めていく。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C253506A-BB09-4EBE-A256-5534BA04D2F3}"/>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9CC5CFD6-0DFF-493B-BC43-09A67D3591ED}"/>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2057D655-B143-4AD7-BCAB-E5F7E0C91612}"/>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C3CF14BB-04E2-4A83-90AC-09921AF0651D}"/>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5C62BAC-A1F3-4FA9-B868-B48B857DC6D6}"/>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69CB203C-6170-4D2B-B7B6-0AA5D17DEF82}"/>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4EE401CF-8FFB-4839-84B7-CD3068698A3D}"/>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F3122718-2418-4A46-8CDD-ECFB11BA1E7F}"/>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A090EBE8-17DB-4D69-860B-4401C184AA1D}"/>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67C77E11-17CD-419F-B0CD-9930052ED2A9}"/>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92AA0BD3-A1EE-4B67-92F0-84E9C4177941}"/>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25E73899-B071-4F63-B1A6-9323DDD1DC6B}"/>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79983A34-E20F-4E9B-817F-4BA20F467DCA}"/>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E2BDE912-80E5-4EB3-A723-07398A651096}"/>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352BFCD2-7F97-4DDB-A217-FC7F47DC8DC9}"/>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37" name="直線コネクタ 136">
          <a:extLst>
            <a:ext uri="{FF2B5EF4-FFF2-40B4-BE49-F238E27FC236}">
              <a16:creationId xmlns:a16="http://schemas.microsoft.com/office/drawing/2014/main" id="{7A57363D-3D43-4162-B8D1-2DC1AB54EE43}"/>
            </a:ext>
          </a:extLst>
        </xdr:cNvPr>
        <xdr:cNvCxnSpPr/>
      </xdr:nvCxnSpPr>
      <xdr:spPr>
        <a:xfrm flipV="1">
          <a:off x="13313410" y="5295688"/>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38" name="債務償還比率最小値テキスト">
          <a:extLst>
            <a:ext uri="{FF2B5EF4-FFF2-40B4-BE49-F238E27FC236}">
              <a16:creationId xmlns:a16="http://schemas.microsoft.com/office/drawing/2014/main" id="{7A3187F9-8102-4D54-ABFD-2668666E4BCA}"/>
            </a:ext>
          </a:extLst>
        </xdr:cNvPr>
        <xdr:cNvSpPr txBox="1"/>
      </xdr:nvSpPr>
      <xdr:spPr>
        <a:xfrm>
          <a:off x="13369925" y="65938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39" name="直線コネクタ 138">
          <a:extLst>
            <a:ext uri="{FF2B5EF4-FFF2-40B4-BE49-F238E27FC236}">
              <a16:creationId xmlns:a16="http://schemas.microsoft.com/office/drawing/2014/main" id="{78DB0045-3C02-4F4D-AF76-4E3D97637B29}"/>
            </a:ext>
          </a:extLst>
        </xdr:cNvPr>
        <xdr:cNvCxnSpPr/>
      </xdr:nvCxnSpPr>
      <xdr:spPr>
        <a:xfrm>
          <a:off x="13251180" y="6590009"/>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B58E482A-A2D5-4053-AB38-16917217F85D}"/>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985E7A11-6AAD-4812-94BB-E2B551360B21}"/>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42" name="債務償還比率平均値テキスト">
          <a:extLst>
            <a:ext uri="{FF2B5EF4-FFF2-40B4-BE49-F238E27FC236}">
              <a16:creationId xmlns:a16="http://schemas.microsoft.com/office/drawing/2014/main" id="{F3D3E637-E77F-44D7-9A89-57FADAE5AD28}"/>
            </a:ext>
          </a:extLst>
        </xdr:cNvPr>
        <xdr:cNvSpPr txBox="1"/>
      </xdr:nvSpPr>
      <xdr:spPr>
        <a:xfrm>
          <a:off x="13369925" y="588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43" name="フローチャート: 判断 142">
          <a:extLst>
            <a:ext uri="{FF2B5EF4-FFF2-40B4-BE49-F238E27FC236}">
              <a16:creationId xmlns:a16="http://schemas.microsoft.com/office/drawing/2014/main" id="{F7112C2D-1D09-4E0D-B457-F2BCA489B2B3}"/>
            </a:ext>
          </a:extLst>
        </xdr:cNvPr>
        <xdr:cNvSpPr/>
      </xdr:nvSpPr>
      <xdr:spPr>
        <a:xfrm>
          <a:off x="13289280" y="591212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44" name="フローチャート: 判断 143">
          <a:extLst>
            <a:ext uri="{FF2B5EF4-FFF2-40B4-BE49-F238E27FC236}">
              <a16:creationId xmlns:a16="http://schemas.microsoft.com/office/drawing/2014/main" id="{00555531-9172-4FF6-9850-79511F7FCCD7}"/>
            </a:ext>
          </a:extLst>
        </xdr:cNvPr>
        <xdr:cNvSpPr/>
      </xdr:nvSpPr>
      <xdr:spPr>
        <a:xfrm>
          <a:off x="12629515" y="586946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45" name="フローチャート: 判断 144">
          <a:extLst>
            <a:ext uri="{FF2B5EF4-FFF2-40B4-BE49-F238E27FC236}">
              <a16:creationId xmlns:a16="http://schemas.microsoft.com/office/drawing/2014/main" id="{1C0C2BAB-78C9-42EC-B634-4EB0CE9689B8}"/>
            </a:ext>
          </a:extLst>
        </xdr:cNvPr>
        <xdr:cNvSpPr/>
      </xdr:nvSpPr>
      <xdr:spPr>
        <a:xfrm>
          <a:off x="11943715" y="6041708"/>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46" name="フローチャート: 判断 145">
          <a:extLst>
            <a:ext uri="{FF2B5EF4-FFF2-40B4-BE49-F238E27FC236}">
              <a16:creationId xmlns:a16="http://schemas.microsoft.com/office/drawing/2014/main" id="{65FE1F41-4827-4098-B352-CB4A16B00C55}"/>
            </a:ext>
          </a:extLst>
        </xdr:cNvPr>
        <xdr:cNvSpPr/>
      </xdr:nvSpPr>
      <xdr:spPr>
        <a:xfrm>
          <a:off x="11257915" y="6101786"/>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47" name="フローチャート: 判断 146">
          <a:extLst>
            <a:ext uri="{FF2B5EF4-FFF2-40B4-BE49-F238E27FC236}">
              <a16:creationId xmlns:a16="http://schemas.microsoft.com/office/drawing/2014/main" id="{0A824D61-11D5-452B-9F8E-FD145ADA38B3}"/>
            </a:ext>
          </a:extLst>
        </xdr:cNvPr>
        <xdr:cNvSpPr/>
      </xdr:nvSpPr>
      <xdr:spPr>
        <a:xfrm>
          <a:off x="10572115" y="6076823"/>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FFC708F-6F48-4B5A-93B2-D69EC715E42C}"/>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FA03619-56B4-41F2-B232-F2E05713DC59}"/>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A2BA696-40C1-4AB6-9BAA-510B893BC861}"/>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A40EDD0-8CBD-4671-818F-8DD58B43764F}"/>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9B14C50-59A1-42E3-B900-F0BE671FA37B}"/>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64855</xdr:rowOff>
    </xdr:from>
    <xdr:to>
      <xdr:col>76</xdr:col>
      <xdr:colOff>73025</xdr:colOff>
      <xdr:row>28</xdr:row>
      <xdr:rowOff>166455</xdr:rowOff>
    </xdr:to>
    <xdr:sp macro="" textlink="">
      <xdr:nvSpPr>
        <xdr:cNvPr id="153" name="楕円 152">
          <a:extLst>
            <a:ext uri="{FF2B5EF4-FFF2-40B4-BE49-F238E27FC236}">
              <a16:creationId xmlns:a16="http://schemas.microsoft.com/office/drawing/2014/main" id="{631380B2-51CE-4807-B5F9-E39A5CF357F6}"/>
            </a:ext>
          </a:extLst>
        </xdr:cNvPr>
        <xdr:cNvSpPr/>
      </xdr:nvSpPr>
      <xdr:spPr>
        <a:xfrm>
          <a:off x="13289280" y="5616025"/>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87732</xdr:rowOff>
    </xdr:from>
    <xdr:ext cx="469744" cy="259045"/>
    <xdr:sp macro="" textlink="">
      <xdr:nvSpPr>
        <xdr:cNvPr id="154" name="債務償還比率該当値テキスト">
          <a:extLst>
            <a:ext uri="{FF2B5EF4-FFF2-40B4-BE49-F238E27FC236}">
              <a16:creationId xmlns:a16="http://schemas.microsoft.com/office/drawing/2014/main" id="{A243DA35-2F80-42CE-90F5-23DC9F587AE1}"/>
            </a:ext>
          </a:extLst>
        </xdr:cNvPr>
        <xdr:cNvSpPr txBox="1"/>
      </xdr:nvSpPr>
      <xdr:spPr>
        <a:xfrm>
          <a:off x="13369925" y="547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105636</xdr:rowOff>
    </xdr:from>
    <xdr:to>
      <xdr:col>72</xdr:col>
      <xdr:colOff>123825</xdr:colOff>
      <xdr:row>29</xdr:row>
      <xdr:rowOff>35786</xdr:rowOff>
    </xdr:to>
    <xdr:sp macro="" textlink="">
      <xdr:nvSpPr>
        <xdr:cNvPr id="155" name="楕円 154">
          <a:extLst>
            <a:ext uri="{FF2B5EF4-FFF2-40B4-BE49-F238E27FC236}">
              <a16:creationId xmlns:a16="http://schemas.microsoft.com/office/drawing/2014/main" id="{3D8A6266-C5C5-49F0-A314-0DFC0590EDED}"/>
            </a:ext>
          </a:extLst>
        </xdr:cNvPr>
        <xdr:cNvSpPr/>
      </xdr:nvSpPr>
      <xdr:spPr>
        <a:xfrm>
          <a:off x="12629515" y="5656806"/>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115655</xdr:rowOff>
    </xdr:from>
    <xdr:to>
      <xdr:col>76</xdr:col>
      <xdr:colOff>22225</xdr:colOff>
      <xdr:row>28</xdr:row>
      <xdr:rowOff>156436</xdr:rowOff>
    </xdr:to>
    <xdr:cxnSp macro="">
      <xdr:nvCxnSpPr>
        <xdr:cNvPr id="156" name="直線コネクタ 155">
          <a:extLst>
            <a:ext uri="{FF2B5EF4-FFF2-40B4-BE49-F238E27FC236}">
              <a16:creationId xmlns:a16="http://schemas.microsoft.com/office/drawing/2014/main" id="{B704B96A-34AE-40BC-95C6-1ADE480090A5}"/>
            </a:ext>
          </a:extLst>
        </xdr:cNvPr>
        <xdr:cNvCxnSpPr/>
      </xdr:nvCxnSpPr>
      <xdr:spPr>
        <a:xfrm flipV="1">
          <a:off x="12684125" y="5668730"/>
          <a:ext cx="631190" cy="4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76920</xdr:rowOff>
    </xdr:from>
    <xdr:to>
      <xdr:col>68</xdr:col>
      <xdr:colOff>123825</xdr:colOff>
      <xdr:row>30</xdr:row>
      <xdr:rowOff>7070</xdr:rowOff>
    </xdr:to>
    <xdr:sp macro="" textlink="">
      <xdr:nvSpPr>
        <xdr:cNvPr id="157" name="楕円 156">
          <a:extLst>
            <a:ext uri="{FF2B5EF4-FFF2-40B4-BE49-F238E27FC236}">
              <a16:creationId xmlns:a16="http://schemas.microsoft.com/office/drawing/2014/main" id="{DD36DD2E-C38B-42CF-A6BA-E820BB2EC387}"/>
            </a:ext>
          </a:extLst>
        </xdr:cNvPr>
        <xdr:cNvSpPr/>
      </xdr:nvSpPr>
      <xdr:spPr>
        <a:xfrm>
          <a:off x="11943715" y="5801445"/>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156436</xdr:rowOff>
    </xdr:from>
    <xdr:to>
      <xdr:col>72</xdr:col>
      <xdr:colOff>73025</xdr:colOff>
      <xdr:row>29</xdr:row>
      <xdr:rowOff>127720</xdr:rowOff>
    </xdr:to>
    <xdr:cxnSp macro="">
      <xdr:nvCxnSpPr>
        <xdr:cNvPr id="158" name="直線コネクタ 157">
          <a:extLst>
            <a:ext uri="{FF2B5EF4-FFF2-40B4-BE49-F238E27FC236}">
              <a16:creationId xmlns:a16="http://schemas.microsoft.com/office/drawing/2014/main" id="{39334AA6-5BD3-4472-93EC-9BD6E570F712}"/>
            </a:ext>
          </a:extLst>
        </xdr:cNvPr>
        <xdr:cNvCxnSpPr/>
      </xdr:nvCxnSpPr>
      <xdr:spPr>
        <a:xfrm flipV="1">
          <a:off x="11998325" y="5711416"/>
          <a:ext cx="685800" cy="14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58688</xdr:rowOff>
    </xdr:from>
    <xdr:to>
      <xdr:col>64</xdr:col>
      <xdr:colOff>123825</xdr:colOff>
      <xdr:row>29</xdr:row>
      <xdr:rowOff>160288</xdr:rowOff>
    </xdr:to>
    <xdr:sp macro="" textlink="">
      <xdr:nvSpPr>
        <xdr:cNvPr id="159" name="楕円 158">
          <a:extLst>
            <a:ext uri="{FF2B5EF4-FFF2-40B4-BE49-F238E27FC236}">
              <a16:creationId xmlns:a16="http://schemas.microsoft.com/office/drawing/2014/main" id="{187E2912-46DE-41AA-8DD1-FAF6270C75A9}"/>
            </a:ext>
          </a:extLst>
        </xdr:cNvPr>
        <xdr:cNvSpPr/>
      </xdr:nvSpPr>
      <xdr:spPr>
        <a:xfrm>
          <a:off x="11257915" y="5779403"/>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109488</xdr:rowOff>
    </xdr:from>
    <xdr:to>
      <xdr:col>68</xdr:col>
      <xdr:colOff>73025</xdr:colOff>
      <xdr:row>29</xdr:row>
      <xdr:rowOff>127720</xdr:rowOff>
    </xdr:to>
    <xdr:cxnSp macro="">
      <xdr:nvCxnSpPr>
        <xdr:cNvPr id="160" name="直線コネクタ 159">
          <a:extLst>
            <a:ext uri="{FF2B5EF4-FFF2-40B4-BE49-F238E27FC236}">
              <a16:creationId xmlns:a16="http://schemas.microsoft.com/office/drawing/2014/main" id="{401F3F69-AC92-420E-856A-19FE61E7A264}"/>
            </a:ext>
          </a:extLst>
        </xdr:cNvPr>
        <xdr:cNvCxnSpPr/>
      </xdr:nvCxnSpPr>
      <xdr:spPr>
        <a:xfrm>
          <a:off x="11312525" y="5832108"/>
          <a:ext cx="685800" cy="2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67973</xdr:rowOff>
    </xdr:from>
    <xdr:to>
      <xdr:col>60</xdr:col>
      <xdr:colOff>123825</xdr:colOff>
      <xdr:row>28</xdr:row>
      <xdr:rowOff>169573</xdr:rowOff>
    </xdr:to>
    <xdr:sp macro="" textlink="">
      <xdr:nvSpPr>
        <xdr:cNvPr id="161" name="楕円 160">
          <a:extLst>
            <a:ext uri="{FF2B5EF4-FFF2-40B4-BE49-F238E27FC236}">
              <a16:creationId xmlns:a16="http://schemas.microsoft.com/office/drawing/2014/main" id="{2A352C0B-BBDE-4898-8193-04634DB567FE}"/>
            </a:ext>
          </a:extLst>
        </xdr:cNvPr>
        <xdr:cNvSpPr/>
      </xdr:nvSpPr>
      <xdr:spPr>
        <a:xfrm>
          <a:off x="10572115" y="5619143"/>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118773</xdr:rowOff>
    </xdr:from>
    <xdr:to>
      <xdr:col>64</xdr:col>
      <xdr:colOff>73025</xdr:colOff>
      <xdr:row>29</xdr:row>
      <xdr:rowOff>109488</xdr:rowOff>
    </xdr:to>
    <xdr:cxnSp macro="">
      <xdr:nvCxnSpPr>
        <xdr:cNvPr id="162" name="直線コネクタ 161">
          <a:extLst>
            <a:ext uri="{FF2B5EF4-FFF2-40B4-BE49-F238E27FC236}">
              <a16:creationId xmlns:a16="http://schemas.microsoft.com/office/drawing/2014/main" id="{93FB41FD-D9BE-4B63-99BE-38693C7F68FE}"/>
            </a:ext>
          </a:extLst>
        </xdr:cNvPr>
        <xdr:cNvCxnSpPr/>
      </xdr:nvCxnSpPr>
      <xdr:spPr>
        <a:xfrm>
          <a:off x="10626725" y="5673753"/>
          <a:ext cx="685800" cy="15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63" name="n_1aveValue債務償還比率">
          <a:extLst>
            <a:ext uri="{FF2B5EF4-FFF2-40B4-BE49-F238E27FC236}">
              <a16:creationId xmlns:a16="http://schemas.microsoft.com/office/drawing/2014/main" id="{E63443E6-7C85-4FD8-A629-E286776200BC}"/>
            </a:ext>
          </a:extLst>
        </xdr:cNvPr>
        <xdr:cNvSpPr txBox="1"/>
      </xdr:nvSpPr>
      <xdr:spPr>
        <a:xfrm>
          <a:off x="12459412" y="596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64" name="n_2aveValue債務償還比率">
          <a:extLst>
            <a:ext uri="{FF2B5EF4-FFF2-40B4-BE49-F238E27FC236}">
              <a16:creationId xmlns:a16="http://schemas.microsoft.com/office/drawing/2014/main" id="{2D2E253B-40D9-4B38-99EA-21BCE777FA84}"/>
            </a:ext>
          </a:extLst>
        </xdr:cNvPr>
        <xdr:cNvSpPr txBox="1"/>
      </xdr:nvSpPr>
      <xdr:spPr>
        <a:xfrm>
          <a:off x="11780597" y="613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65" name="n_3aveValue債務償還比率">
          <a:extLst>
            <a:ext uri="{FF2B5EF4-FFF2-40B4-BE49-F238E27FC236}">
              <a16:creationId xmlns:a16="http://schemas.microsoft.com/office/drawing/2014/main" id="{4E0135BB-8A77-44A1-9482-7EB4C739F51C}"/>
            </a:ext>
          </a:extLst>
        </xdr:cNvPr>
        <xdr:cNvSpPr txBox="1"/>
      </xdr:nvSpPr>
      <xdr:spPr>
        <a:xfrm>
          <a:off x="11094797" y="619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66" name="n_4aveValue債務償還比率">
          <a:extLst>
            <a:ext uri="{FF2B5EF4-FFF2-40B4-BE49-F238E27FC236}">
              <a16:creationId xmlns:a16="http://schemas.microsoft.com/office/drawing/2014/main" id="{B5E5DBB4-E5ED-4DD2-B3A6-BA577AE9E7C9}"/>
            </a:ext>
          </a:extLst>
        </xdr:cNvPr>
        <xdr:cNvSpPr txBox="1"/>
      </xdr:nvSpPr>
      <xdr:spPr>
        <a:xfrm>
          <a:off x="10408997" y="61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52313</xdr:rowOff>
    </xdr:from>
    <xdr:ext cx="469744" cy="259045"/>
    <xdr:sp macro="" textlink="">
      <xdr:nvSpPr>
        <xdr:cNvPr id="167" name="n_1mainValue債務償還比率">
          <a:extLst>
            <a:ext uri="{FF2B5EF4-FFF2-40B4-BE49-F238E27FC236}">
              <a16:creationId xmlns:a16="http://schemas.microsoft.com/office/drawing/2014/main" id="{41FCE843-6B31-4355-9A9F-F31F2799BC93}"/>
            </a:ext>
          </a:extLst>
        </xdr:cNvPr>
        <xdr:cNvSpPr txBox="1"/>
      </xdr:nvSpPr>
      <xdr:spPr>
        <a:xfrm>
          <a:off x="12459412" y="54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23597</xdr:rowOff>
    </xdr:from>
    <xdr:ext cx="469744" cy="259045"/>
    <xdr:sp macro="" textlink="">
      <xdr:nvSpPr>
        <xdr:cNvPr id="168" name="n_2mainValue債務償還比率">
          <a:extLst>
            <a:ext uri="{FF2B5EF4-FFF2-40B4-BE49-F238E27FC236}">
              <a16:creationId xmlns:a16="http://schemas.microsoft.com/office/drawing/2014/main" id="{6E74208D-7179-4650-BF0B-836712234F1E}"/>
            </a:ext>
          </a:extLst>
        </xdr:cNvPr>
        <xdr:cNvSpPr txBox="1"/>
      </xdr:nvSpPr>
      <xdr:spPr>
        <a:xfrm>
          <a:off x="11780597" y="557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5365</xdr:rowOff>
    </xdr:from>
    <xdr:ext cx="469744" cy="259045"/>
    <xdr:sp macro="" textlink="">
      <xdr:nvSpPr>
        <xdr:cNvPr id="169" name="n_3mainValue債務償還比率">
          <a:extLst>
            <a:ext uri="{FF2B5EF4-FFF2-40B4-BE49-F238E27FC236}">
              <a16:creationId xmlns:a16="http://schemas.microsoft.com/office/drawing/2014/main" id="{08CE1877-C5C0-49D8-9A40-3393170219BD}"/>
            </a:ext>
          </a:extLst>
        </xdr:cNvPr>
        <xdr:cNvSpPr txBox="1"/>
      </xdr:nvSpPr>
      <xdr:spPr>
        <a:xfrm>
          <a:off x="11094797" y="556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14650</xdr:rowOff>
    </xdr:from>
    <xdr:ext cx="469744" cy="259045"/>
    <xdr:sp macro="" textlink="">
      <xdr:nvSpPr>
        <xdr:cNvPr id="170" name="n_4mainValue債務償還比率">
          <a:extLst>
            <a:ext uri="{FF2B5EF4-FFF2-40B4-BE49-F238E27FC236}">
              <a16:creationId xmlns:a16="http://schemas.microsoft.com/office/drawing/2014/main" id="{E9B5FA43-BE19-4C9A-9CF2-A089379901C3}"/>
            </a:ext>
          </a:extLst>
        </xdr:cNvPr>
        <xdr:cNvSpPr txBox="1"/>
      </xdr:nvSpPr>
      <xdr:spPr>
        <a:xfrm>
          <a:off x="10408997" y="540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5CF76C9E-87CF-4B02-980B-4C16A6F9D0C9}"/>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A62AE522-AFE0-43CF-9D45-110A8FFE4C5B}"/>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9BF1CE58-175F-408C-AF84-31546D25DB16}"/>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A9DB4CB2-12BA-46BF-B4A0-1472262E62D9}"/>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DE7BE9B6-C750-4886-AE9B-062138F7B349}"/>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8C134FA2-6FB4-49B1-A80D-0B63446758D7}"/>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39115F6-B9B0-4134-95AB-DEED6AB552CB}"/>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5DCB4FC-E3BD-44CA-BAD0-F6EB36180DFA}"/>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894D26F-111F-4F25-AC99-8BFE967A97D1}"/>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A01BB14-009A-4021-85BE-2A88350F7624}"/>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54F2354-0152-4360-8485-C64F7551F3B3}"/>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AA8A4DE-7765-44FA-94FB-0087CCEF0A8D}"/>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F4AC103-CF13-41DF-BDC9-0FF68D28313B}"/>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9768150-C742-4F80-964E-EE8005F2C735}"/>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56B9820-29A0-4206-94B8-88EE1BCA83EA}"/>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8019AE9-E4E7-448D-852F-1DE8E593EB3C}"/>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18,050
17,679
282.93
14,998,313
14,221,431
663,766
6,676,953
8,857,326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0C8B19-8916-4926-8498-D1A8601D8C4C}"/>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B20EC6B-7335-4B33-9907-AC6F4266CB17}"/>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9706C5C-9C0A-4208-AEB9-B4732727DC5C}"/>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704E4F3-9672-4FE9-AF68-844EC93C24F8}"/>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1282645-32D2-4C2E-9477-09B0DD6DE98A}"/>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A13C283-BCAB-4926-B683-9F9D4FDCDCE4}"/>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BAD2F3E-EDC8-4C4A-94C0-50DD1EC59E28}"/>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3693213-02C2-4C9B-B68F-5CD3A05FD7A4}"/>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C14777B-12F4-4CF5-844C-04E35E0943FA}"/>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B1861E7-2315-4386-8A90-1CD6D2D37AFF}"/>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2212FA2-E3BA-4CCE-98F6-3B486F2D8817}"/>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5D1186F-C56C-4A0E-9E4E-66121B60597F}"/>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C98E3EF-64C1-4512-BDE8-B0799A8FDB03}"/>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1B70D6C-E81B-453C-B0D0-F45610DDDAB7}"/>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F0007C-1B0A-4865-A6C6-EB9D0F5F4517}"/>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1824535-0BD0-4BD3-977D-30FD039010BD}"/>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9B343EE-B7F8-4E02-87F9-268380AC30D7}"/>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5C1103E-AEE3-4FA3-BD7B-185886CA65D3}"/>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4B318B8-F4E1-45C0-90DE-AD7C14A59E40}"/>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E136403-D415-4BAA-BC6B-34DE392591E4}"/>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049B2C8-7827-4A14-8B72-89581BA4EC39}"/>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ACE71B8-4164-4BBA-B06C-82949B6BB8C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311A44E-052F-4DDD-BF38-1BDDCFB8606B}"/>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1734B5A-8710-4934-AD8E-BBD1BA4F4597}"/>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5029F5A-76A0-4700-B3F3-B2180060D778}"/>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9FDEA29-2C93-4E31-AA44-468471FA6B78}"/>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103AC2-4F29-4E96-AB3C-631258200766}"/>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0B738E7-CC7F-4314-BC54-68330EACDBD5}"/>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E628DDF-FAD5-4231-AD5E-6E992794D066}"/>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B181E05-6684-4AC4-8D05-143720E69B9F}"/>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6A52D38-9412-494A-9E88-D550449D34A1}"/>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76C811C-1040-4EE5-910E-095FF5A898FF}"/>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097F60F-D06B-46DB-958B-EC5C48CFBDC5}"/>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52078E4-93D6-4B4A-84FE-67D334E3B28B}"/>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80E6C4C-0F17-41F8-A122-BDF4145EBBB8}"/>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4CE1557-A388-42CD-A904-C5D7F5FABD9D}"/>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E017E48-8BBC-4FBE-A881-84C0233830FB}"/>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4B749BD-EFD5-4297-B620-D469A42C084B}"/>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C00936F-169D-44EE-A549-14AF8CFC38C0}"/>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4B2FBF4-E98D-4F5C-9CF5-13AF6A7C06DB}"/>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7FB32EC-FD1D-403B-8250-33C413E5497C}"/>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FD66A8E-84CF-40B9-B6DF-29B0BEE4D4AE}"/>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ECDF10A-DE1F-4F9C-87B0-7A9821655B98}"/>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6D2886A-56A7-465E-9F5E-AEE06AFD2CFF}"/>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487D6F2-B910-4CE2-A951-11FE916B95F4}"/>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15F7CFE3-1CB6-4D63-ACA1-588BA9BB658A}"/>
            </a:ext>
          </a:extLst>
        </xdr:cNvPr>
        <xdr:cNvCxnSpPr/>
      </xdr:nvCxnSpPr>
      <xdr:spPr>
        <a:xfrm flipV="1">
          <a:off x="4173855" y="57988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8C293FF1-EE98-47CC-8BBD-3138A00598B1}"/>
            </a:ext>
          </a:extLst>
        </xdr:cNvPr>
        <xdr:cNvSpPr txBox="1"/>
      </xdr:nvSpPr>
      <xdr:spPr>
        <a:xfrm>
          <a:off x="421259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CFC5C96-02E2-4309-843A-1C13994811E9}"/>
            </a:ext>
          </a:extLst>
        </xdr:cNvPr>
        <xdr:cNvCxnSpPr/>
      </xdr:nvCxnSpPr>
      <xdr:spPr>
        <a:xfrm>
          <a:off x="4112260" y="7235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BEA14BBE-2DC1-4178-802E-53F32339E6DF}"/>
            </a:ext>
          </a:extLst>
        </xdr:cNvPr>
        <xdr:cNvSpPr txBox="1"/>
      </xdr:nvSpPr>
      <xdr:spPr>
        <a:xfrm>
          <a:off x="421259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446C05D2-74E3-4110-B2E7-739B103A8C96}"/>
            </a:ext>
          </a:extLst>
        </xdr:cNvPr>
        <xdr:cNvCxnSpPr/>
      </xdr:nvCxnSpPr>
      <xdr:spPr>
        <a:xfrm>
          <a:off x="4112260" y="5798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a:extLst>
            <a:ext uri="{FF2B5EF4-FFF2-40B4-BE49-F238E27FC236}">
              <a16:creationId xmlns:a16="http://schemas.microsoft.com/office/drawing/2014/main" id="{68BEEB78-2254-4404-A856-A50D1C2A2606}"/>
            </a:ext>
          </a:extLst>
        </xdr:cNvPr>
        <xdr:cNvSpPr txBox="1"/>
      </xdr:nvSpPr>
      <xdr:spPr>
        <a:xfrm>
          <a:off x="4212590" y="6534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B45B2FEA-1CC1-4BD6-80E8-45343A7A341F}"/>
            </a:ext>
          </a:extLst>
        </xdr:cNvPr>
        <xdr:cNvSpPr/>
      </xdr:nvSpPr>
      <xdr:spPr>
        <a:xfrm>
          <a:off x="4131310" y="65614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5A82E424-FE7A-4365-9ADE-09DF38B4DAE9}"/>
            </a:ext>
          </a:extLst>
        </xdr:cNvPr>
        <xdr:cNvSpPr/>
      </xdr:nvSpPr>
      <xdr:spPr>
        <a:xfrm>
          <a:off x="338836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DB613A38-DB4C-4729-B7C0-5C19B1360E09}"/>
            </a:ext>
          </a:extLst>
        </xdr:cNvPr>
        <xdr:cNvSpPr/>
      </xdr:nvSpPr>
      <xdr:spPr>
        <a:xfrm>
          <a:off x="2571750" y="6473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5B7C3F3-9339-499F-A40C-5FF4FF3256A4}"/>
            </a:ext>
          </a:extLst>
        </xdr:cNvPr>
        <xdr:cNvSpPr/>
      </xdr:nvSpPr>
      <xdr:spPr>
        <a:xfrm>
          <a:off x="1774190" y="64566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5D7E5DE0-0385-425B-B18A-CC1B5D2B87A7}"/>
            </a:ext>
          </a:extLst>
        </xdr:cNvPr>
        <xdr:cNvSpPr/>
      </xdr:nvSpPr>
      <xdr:spPr>
        <a:xfrm>
          <a:off x="988060" y="64471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FD86654-7E68-4923-80E5-3015F027934D}"/>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2C8AE62-AC4C-439E-BD7E-8CC04E881C47}"/>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B3BEC0E-EE3C-4460-AC1C-06BDC9E6EE78}"/>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7A164A0-2828-45B7-B340-BF34536995D2}"/>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69FA669-C003-42A6-B7FC-9BD5E985CA98}"/>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3" name="楕円 72">
          <a:extLst>
            <a:ext uri="{FF2B5EF4-FFF2-40B4-BE49-F238E27FC236}">
              <a16:creationId xmlns:a16="http://schemas.microsoft.com/office/drawing/2014/main" id="{2B4ACF8D-56A7-490F-9ECB-A5DBF27B2C85}"/>
            </a:ext>
          </a:extLst>
        </xdr:cNvPr>
        <xdr:cNvSpPr/>
      </xdr:nvSpPr>
      <xdr:spPr>
        <a:xfrm>
          <a:off x="4131310" y="64414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116857</xdr:rowOff>
    </xdr:from>
    <xdr:ext cx="405111" cy="259045"/>
    <xdr:sp macro="" textlink="">
      <xdr:nvSpPr>
        <xdr:cNvPr id="74" name="【道路】&#10;有形固定資産減価償却率該当値テキスト">
          <a:extLst>
            <a:ext uri="{FF2B5EF4-FFF2-40B4-BE49-F238E27FC236}">
              <a16:creationId xmlns:a16="http://schemas.microsoft.com/office/drawing/2014/main" id="{1B354010-137B-4811-AC44-7CB21F071122}"/>
            </a:ext>
          </a:extLst>
        </xdr:cNvPr>
        <xdr:cNvSpPr txBox="1"/>
      </xdr:nvSpPr>
      <xdr:spPr>
        <a:xfrm>
          <a:off x="421259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65405</xdr:rowOff>
    </xdr:from>
    <xdr:to>
      <xdr:col>20</xdr:col>
      <xdr:colOff>38100</xdr:colOff>
      <xdr:row>37</xdr:row>
      <xdr:rowOff>167005</xdr:rowOff>
    </xdr:to>
    <xdr:sp macro="" textlink="">
      <xdr:nvSpPr>
        <xdr:cNvPr id="75" name="楕円 74">
          <a:extLst>
            <a:ext uri="{FF2B5EF4-FFF2-40B4-BE49-F238E27FC236}">
              <a16:creationId xmlns:a16="http://schemas.microsoft.com/office/drawing/2014/main" id="{C7110E0F-23A2-41BA-A0AC-63ED2A9C3FE8}"/>
            </a:ext>
          </a:extLst>
        </xdr:cNvPr>
        <xdr:cNvSpPr/>
      </xdr:nvSpPr>
      <xdr:spPr>
        <a:xfrm>
          <a:off x="3388360" y="640715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116205</xdr:rowOff>
    </xdr:from>
    <xdr:to>
      <xdr:col>24</xdr:col>
      <xdr:colOff>63500</xdr:colOff>
      <xdr:row>37</xdr:row>
      <xdr:rowOff>144780</xdr:rowOff>
    </xdr:to>
    <xdr:cxnSp macro="">
      <xdr:nvCxnSpPr>
        <xdr:cNvPr id="76" name="直線コネクタ 75">
          <a:extLst>
            <a:ext uri="{FF2B5EF4-FFF2-40B4-BE49-F238E27FC236}">
              <a16:creationId xmlns:a16="http://schemas.microsoft.com/office/drawing/2014/main" id="{FF6C16DB-8228-40E1-A8DA-076CDDC70076}"/>
            </a:ext>
          </a:extLst>
        </xdr:cNvPr>
        <xdr:cNvCxnSpPr/>
      </xdr:nvCxnSpPr>
      <xdr:spPr>
        <a:xfrm>
          <a:off x="3431540" y="6459855"/>
          <a:ext cx="7429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38735</xdr:rowOff>
    </xdr:from>
    <xdr:to>
      <xdr:col>15</xdr:col>
      <xdr:colOff>101600</xdr:colOff>
      <xdr:row>37</xdr:row>
      <xdr:rowOff>140335</xdr:rowOff>
    </xdr:to>
    <xdr:sp macro="" textlink="">
      <xdr:nvSpPr>
        <xdr:cNvPr id="77" name="楕円 76">
          <a:extLst>
            <a:ext uri="{FF2B5EF4-FFF2-40B4-BE49-F238E27FC236}">
              <a16:creationId xmlns:a16="http://schemas.microsoft.com/office/drawing/2014/main" id="{F13D3268-CAD8-4AEC-9582-65AD91243AF1}"/>
            </a:ext>
          </a:extLst>
        </xdr:cNvPr>
        <xdr:cNvSpPr/>
      </xdr:nvSpPr>
      <xdr:spPr>
        <a:xfrm>
          <a:off x="2571750" y="63823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89535</xdr:rowOff>
    </xdr:from>
    <xdr:to>
      <xdr:col>19</xdr:col>
      <xdr:colOff>177800</xdr:colOff>
      <xdr:row>37</xdr:row>
      <xdr:rowOff>116205</xdr:rowOff>
    </xdr:to>
    <xdr:cxnSp macro="">
      <xdr:nvCxnSpPr>
        <xdr:cNvPr id="78" name="直線コネクタ 77">
          <a:extLst>
            <a:ext uri="{FF2B5EF4-FFF2-40B4-BE49-F238E27FC236}">
              <a16:creationId xmlns:a16="http://schemas.microsoft.com/office/drawing/2014/main" id="{71C69CE2-1458-4CB0-90D5-66CC1EDF0BBA}"/>
            </a:ext>
          </a:extLst>
        </xdr:cNvPr>
        <xdr:cNvCxnSpPr/>
      </xdr:nvCxnSpPr>
      <xdr:spPr>
        <a:xfrm>
          <a:off x="2626360" y="6436995"/>
          <a:ext cx="80518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113030</xdr:rowOff>
    </xdr:from>
    <xdr:to>
      <xdr:col>10</xdr:col>
      <xdr:colOff>165100</xdr:colOff>
      <xdr:row>37</xdr:row>
      <xdr:rowOff>43180</xdr:rowOff>
    </xdr:to>
    <xdr:sp macro="" textlink="">
      <xdr:nvSpPr>
        <xdr:cNvPr id="79" name="楕円 78">
          <a:extLst>
            <a:ext uri="{FF2B5EF4-FFF2-40B4-BE49-F238E27FC236}">
              <a16:creationId xmlns:a16="http://schemas.microsoft.com/office/drawing/2014/main" id="{D469725B-FA5E-450A-9E07-54D8A04CDA9C}"/>
            </a:ext>
          </a:extLst>
        </xdr:cNvPr>
        <xdr:cNvSpPr/>
      </xdr:nvSpPr>
      <xdr:spPr>
        <a:xfrm>
          <a:off x="1774190" y="62852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163830</xdr:rowOff>
    </xdr:from>
    <xdr:to>
      <xdr:col>15</xdr:col>
      <xdr:colOff>50800</xdr:colOff>
      <xdr:row>37</xdr:row>
      <xdr:rowOff>89535</xdr:rowOff>
    </xdr:to>
    <xdr:cxnSp macro="">
      <xdr:nvCxnSpPr>
        <xdr:cNvPr id="80" name="直線コネクタ 79">
          <a:extLst>
            <a:ext uri="{FF2B5EF4-FFF2-40B4-BE49-F238E27FC236}">
              <a16:creationId xmlns:a16="http://schemas.microsoft.com/office/drawing/2014/main" id="{A423E5BC-105A-4C48-8979-8A6E60B067B3}"/>
            </a:ext>
          </a:extLst>
        </xdr:cNvPr>
        <xdr:cNvCxnSpPr/>
      </xdr:nvCxnSpPr>
      <xdr:spPr>
        <a:xfrm>
          <a:off x="1828800" y="6339840"/>
          <a:ext cx="79756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153035</xdr:rowOff>
    </xdr:from>
    <xdr:to>
      <xdr:col>6</xdr:col>
      <xdr:colOff>38100</xdr:colOff>
      <xdr:row>37</xdr:row>
      <xdr:rowOff>83185</xdr:rowOff>
    </xdr:to>
    <xdr:sp macro="" textlink="">
      <xdr:nvSpPr>
        <xdr:cNvPr id="81" name="楕円 80">
          <a:extLst>
            <a:ext uri="{FF2B5EF4-FFF2-40B4-BE49-F238E27FC236}">
              <a16:creationId xmlns:a16="http://schemas.microsoft.com/office/drawing/2014/main" id="{D3619F0B-4B4B-49B4-9A4A-C6F1F70DF5B2}"/>
            </a:ext>
          </a:extLst>
        </xdr:cNvPr>
        <xdr:cNvSpPr/>
      </xdr:nvSpPr>
      <xdr:spPr>
        <a:xfrm>
          <a:off x="988060" y="63252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163830</xdr:rowOff>
    </xdr:from>
    <xdr:to>
      <xdr:col>10</xdr:col>
      <xdr:colOff>114300</xdr:colOff>
      <xdr:row>37</xdr:row>
      <xdr:rowOff>32385</xdr:rowOff>
    </xdr:to>
    <xdr:cxnSp macro="">
      <xdr:nvCxnSpPr>
        <xdr:cNvPr id="82" name="直線コネクタ 81">
          <a:extLst>
            <a:ext uri="{FF2B5EF4-FFF2-40B4-BE49-F238E27FC236}">
              <a16:creationId xmlns:a16="http://schemas.microsoft.com/office/drawing/2014/main" id="{61DA5A8E-76AA-4877-9F17-2186293C4D92}"/>
            </a:ext>
          </a:extLst>
        </xdr:cNvPr>
        <xdr:cNvCxnSpPr/>
      </xdr:nvCxnSpPr>
      <xdr:spPr>
        <a:xfrm flipV="1">
          <a:off x="1031240" y="6339840"/>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D5128CDC-C9E8-40D2-A81C-FA1175CF2199}"/>
            </a:ext>
          </a:extLst>
        </xdr:cNvPr>
        <xdr:cNvSpPr txBox="1"/>
      </xdr:nvSpPr>
      <xdr:spPr>
        <a:xfrm>
          <a:off x="32391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id="{1889415B-33FD-4557-BAFC-CDFDE5DA0A73}"/>
            </a:ext>
          </a:extLst>
        </xdr:cNvPr>
        <xdr:cNvSpPr txBox="1"/>
      </xdr:nvSpPr>
      <xdr:spPr>
        <a:xfrm>
          <a:off x="2439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979813BB-B86B-4432-904D-F78DA69B782C}"/>
            </a:ext>
          </a:extLst>
        </xdr:cNvPr>
        <xdr:cNvSpPr txBox="1"/>
      </xdr:nvSpPr>
      <xdr:spPr>
        <a:xfrm>
          <a:off x="164148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a:extLst>
            <a:ext uri="{FF2B5EF4-FFF2-40B4-BE49-F238E27FC236}">
              <a16:creationId xmlns:a16="http://schemas.microsoft.com/office/drawing/2014/main" id="{9A0B9E0D-3972-4BE7-A28B-DD4D8EF9584F}"/>
            </a:ext>
          </a:extLst>
        </xdr:cNvPr>
        <xdr:cNvSpPr txBox="1"/>
      </xdr:nvSpPr>
      <xdr:spPr>
        <a:xfrm>
          <a:off x="85535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12082</xdr:rowOff>
    </xdr:from>
    <xdr:ext cx="405111" cy="259045"/>
    <xdr:sp macro="" textlink="">
      <xdr:nvSpPr>
        <xdr:cNvPr id="87" name="n_1mainValue【道路】&#10;有形固定資産減価償却率">
          <a:extLst>
            <a:ext uri="{FF2B5EF4-FFF2-40B4-BE49-F238E27FC236}">
              <a16:creationId xmlns:a16="http://schemas.microsoft.com/office/drawing/2014/main" id="{81D82E0A-AB57-4983-BCE1-61F689BBA63E}"/>
            </a:ext>
          </a:extLst>
        </xdr:cNvPr>
        <xdr:cNvSpPr txBox="1"/>
      </xdr:nvSpPr>
      <xdr:spPr>
        <a:xfrm>
          <a:off x="32391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156862</xdr:rowOff>
    </xdr:from>
    <xdr:ext cx="405111" cy="259045"/>
    <xdr:sp macro="" textlink="">
      <xdr:nvSpPr>
        <xdr:cNvPr id="88" name="n_2mainValue【道路】&#10;有形固定資産減価償却率">
          <a:extLst>
            <a:ext uri="{FF2B5EF4-FFF2-40B4-BE49-F238E27FC236}">
              <a16:creationId xmlns:a16="http://schemas.microsoft.com/office/drawing/2014/main" id="{B31142DE-BE64-452B-ADA0-C77F047CED96}"/>
            </a:ext>
          </a:extLst>
        </xdr:cNvPr>
        <xdr:cNvSpPr txBox="1"/>
      </xdr:nvSpPr>
      <xdr:spPr>
        <a:xfrm>
          <a:off x="2439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59707</xdr:rowOff>
    </xdr:from>
    <xdr:ext cx="405111" cy="259045"/>
    <xdr:sp macro="" textlink="">
      <xdr:nvSpPr>
        <xdr:cNvPr id="89" name="n_3mainValue【道路】&#10;有形固定資産減価償却率">
          <a:extLst>
            <a:ext uri="{FF2B5EF4-FFF2-40B4-BE49-F238E27FC236}">
              <a16:creationId xmlns:a16="http://schemas.microsoft.com/office/drawing/2014/main" id="{E9B5D41A-1D97-4B01-AA64-CBB8361B3634}"/>
            </a:ext>
          </a:extLst>
        </xdr:cNvPr>
        <xdr:cNvSpPr txBox="1"/>
      </xdr:nvSpPr>
      <xdr:spPr>
        <a:xfrm>
          <a:off x="164148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99712</xdr:rowOff>
    </xdr:from>
    <xdr:ext cx="405111" cy="259045"/>
    <xdr:sp macro="" textlink="">
      <xdr:nvSpPr>
        <xdr:cNvPr id="90" name="n_4mainValue【道路】&#10;有形固定資産減価償却率">
          <a:extLst>
            <a:ext uri="{FF2B5EF4-FFF2-40B4-BE49-F238E27FC236}">
              <a16:creationId xmlns:a16="http://schemas.microsoft.com/office/drawing/2014/main" id="{C4B68DAC-A087-4BBD-BA92-699F3ACB8DC2}"/>
            </a:ext>
          </a:extLst>
        </xdr:cNvPr>
        <xdr:cNvSpPr txBox="1"/>
      </xdr:nvSpPr>
      <xdr:spPr>
        <a:xfrm>
          <a:off x="85535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7188B83-7C4D-4087-8D03-20DB8746066D}"/>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8B64BAB-5AC0-4ABB-8DE2-7F31EFF6E72D}"/>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4BF388C-5C86-4717-A676-B4A2BB163EA4}"/>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2869EC7-4E1A-4C2B-84DB-E621A2A0B0A0}"/>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AF35063-2CC2-40C0-A90C-9EE6A571CD40}"/>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1B80D6F-6F7E-4323-AD91-4E834F948D0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63CDE0C-B16D-4E05-B0D8-585AE2BDB54B}"/>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E23B080-7E44-4FC2-878A-6EFC97D81E53}"/>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97BFD59-1C6E-464B-AC50-E7BE46A175E5}"/>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0CDE172-9A10-43CD-93E3-286EE7F6CFB9}"/>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845AD937-5EF7-4CD0-BFC6-57B70233A758}"/>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36B1FC53-8C6A-4ADA-B72B-508DA2C58101}"/>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6F941854-A2C6-4812-9AAC-27EE5D64524B}"/>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BB11E83D-8F4D-40B5-BB30-5ECED133751B}"/>
            </a:ext>
          </a:extLst>
        </xdr:cNvPr>
        <xdr:cNvSpPr txBox="1"/>
      </xdr:nvSpPr>
      <xdr:spPr>
        <a:xfrm>
          <a:off x="5485961" y="656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9C12E1A-D1A1-41AA-90AA-511B77DA460D}"/>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968EB252-C68B-4024-B146-023F8E09F888}"/>
            </a:ext>
          </a:extLst>
        </xdr:cNvPr>
        <xdr:cNvSpPr txBox="1"/>
      </xdr:nvSpPr>
      <xdr:spPr>
        <a:xfrm>
          <a:off x="5416126"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D175985E-F736-4989-A622-15FEA16682D3}"/>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BA9F4B66-C470-4EC6-82D3-E04826203CD9}"/>
            </a:ext>
          </a:extLst>
        </xdr:cNvPr>
        <xdr:cNvSpPr txBox="1"/>
      </xdr:nvSpPr>
      <xdr:spPr>
        <a:xfrm>
          <a:off x="5416126"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420CF03-5858-4567-85C7-E8374B90954E}"/>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E3783DFF-D41A-4BA3-8726-A0A6D5AD4576}"/>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A1493DB-60AB-407B-A846-2383C3279BBF}"/>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4F416B31-03EB-4E63-B229-E420C5966697}"/>
            </a:ext>
          </a:extLst>
        </xdr:cNvPr>
        <xdr:cNvCxnSpPr/>
      </xdr:nvCxnSpPr>
      <xdr:spPr>
        <a:xfrm flipV="1">
          <a:off x="9429115" y="5695810"/>
          <a:ext cx="0" cy="146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7E899522-C842-4CFD-BE77-7539F885AC4C}"/>
            </a:ext>
          </a:extLst>
        </xdr:cNvPr>
        <xdr:cNvSpPr txBox="1"/>
      </xdr:nvSpPr>
      <xdr:spPr>
        <a:xfrm>
          <a:off x="9467850" y="716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5A2D972D-9A9E-4639-9B46-178A63B79976}"/>
            </a:ext>
          </a:extLst>
        </xdr:cNvPr>
        <xdr:cNvCxnSpPr/>
      </xdr:nvCxnSpPr>
      <xdr:spPr>
        <a:xfrm>
          <a:off x="9356090" y="716255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E22580A1-5162-4EB0-9DA1-B17A718290FC}"/>
            </a:ext>
          </a:extLst>
        </xdr:cNvPr>
        <xdr:cNvSpPr txBox="1"/>
      </xdr:nvSpPr>
      <xdr:spPr>
        <a:xfrm>
          <a:off x="946785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94992849-C14B-4742-8DFC-C1C53A6546DA}"/>
            </a:ext>
          </a:extLst>
        </xdr:cNvPr>
        <xdr:cNvCxnSpPr/>
      </xdr:nvCxnSpPr>
      <xdr:spPr>
        <a:xfrm>
          <a:off x="9356090" y="569581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a:extLst>
            <a:ext uri="{FF2B5EF4-FFF2-40B4-BE49-F238E27FC236}">
              <a16:creationId xmlns:a16="http://schemas.microsoft.com/office/drawing/2014/main" id="{EEABADFE-9FE7-4E05-BDAB-A5EB5AD7B458}"/>
            </a:ext>
          </a:extLst>
        </xdr:cNvPr>
        <xdr:cNvSpPr txBox="1"/>
      </xdr:nvSpPr>
      <xdr:spPr>
        <a:xfrm>
          <a:off x="9467850" y="6826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F7869080-1160-4B14-8994-FD5006AA209F}"/>
            </a:ext>
          </a:extLst>
        </xdr:cNvPr>
        <xdr:cNvSpPr/>
      </xdr:nvSpPr>
      <xdr:spPr>
        <a:xfrm>
          <a:off x="9394190" y="685205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6042FDC6-2092-4D5B-BAE0-E1E673225DBF}"/>
            </a:ext>
          </a:extLst>
        </xdr:cNvPr>
        <xdr:cNvSpPr/>
      </xdr:nvSpPr>
      <xdr:spPr>
        <a:xfrm>
          <a:off x="8632190" y="686055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AF97BFA8-8972-4AA7-9F0D-709DA66755F2}"/>
            </a:ext>
          </a:extLst>
        </xdr:cNvPr>
        <xdr:cNvSpPr/>
      </xdr:nvSpPr>
      <xdr:spPr>
        <a:xfrm>
          <a:off x="7846060" y="68765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84E567E6-C718-4824-8776-FB25A6A16ADA}"/>
            </a:ext>
          </a:extLst>
        </xdr:cNvPr>
        <xdr:cNvSpPr/>
      </xdr:nvSpPr>
      <xdr:spPr>
        <a:xfrm>
          <a:off x="7029450" y="688070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243AD437-9AAA-4A8B-9130-2ADE539DC9E3}"/>
            </a:ext>
          </a:extLst>
        </xdr:cNvPr>
        <xdr:cNvSpPr/>
      </xdr:nvSpPr>
      <xdr:spPr>
        <a:xfrm>
          <a:off x="6231890" y="6879965"/>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8379A79-31C7-4C3F-BD78-7F77D361FAA6}"/>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8D3A8BE-9B65-44F8-A661-3D66F966453A}"/>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A6EAF93-A08C-4664-9E82-439DB7358079}"/>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A2CBD8E-61E8-4F22-BA5D-6983693D3B31}"/>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483FBCE-754C-4E19-B31B-F00AB0C537B6}"/>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165202</xdr:rowOff>
    </xdr:from>
    <xdr:to>
      <xdr:col>55</xdr:col>
      <xdr:colOff>50800</xdr:colOff>
      <xdr:row>39</xdr:row>
      <xdr:rowOff>95352</xdr:rowOff>
    </xdr:to>
    <xdr:sp macro="" textlink="">
      <xdr:nvSpPr>
        <xdr:cNvPr id="128" name="楕円 127">
          <a:extLst>
            <a:ext uri="{FF2B5EF4-FFF2-40B4-BE49-F238E27FC236}">
              <a16:creationId xmlns:a16="http://schemas.microsoft.com/office/drawing/2014/main" id="{70F3F318-BE48-44F4-99A6-A58C0796FDF0}"/>
            </a:ext>
          </a:extLst>
        </xdr:cNvPr>
        <xdr:cNvSpPr/>
      </xdr:nvSpPr>
      <xdr:spPr>
        <a:xfrm>
          <a:off x="9394190" y="6684112"/>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16629</xdr:rowOff>
    </xdr:from>
    <xdr:ext cx="534377" cy="259045"/>
    <xdr:sp macro="" textlink="">
      <xdr:nvSpPr>
        <xdr:cNvPr id="129" name="【道路】&#10;一人当たり延長該当値テキスト">
          <a:extLst>
            <a:ext uri="{FF2B5EF4-FFF2-40B4-BE49-F238E27FC236}">
              <a16:creationId xmlns:a16="http://schemas.microsoft.com/office/drawing/2014/main" id="{90860A22-6E6F-441B-B73A-343EDAA24F3D}"/>
            </a:ext>
          </a:extLst>
        </xdr:cNvPr>
        <xdr:cNvSpPr txBox="1"/>
      </xdr:nvSpPr>
      <xdr:spPr>
        <a:xfrm>
          <a:off x="9467850" y="65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170862</xdr:rowOff>
    </xdr:from>
    <xdr:to>
      <xdr:col>50</xdr:col>
      <xdr:colOff>165100</xdr:colOff>
      <xdr:row>39</xdr:row>
      <xdr:rowOff>101012</xdr:rowOff>
    </xdr:to>
    <xdr:sp macro="" textlink="">
      <xdr:nvSpPr>
        <xdr:cNvPr id="130" name="楕円 129">
          <a:extLst>
            <a:ext uri="{FF2B5EF4-FFF2-40B4-BE49-F238E27FC236}">
              <a16:creationId xmlns:a16="http://schemas.microsoft.com/office/drawing/2014/main" id="{4228F1FE-0266-4BEC-9D36-39D35CABE913}"/>
            </a:ext>
          </a:extLst>
        </xdr:cNvPr>
        <xdr:cNvSpPr/>
      </xdr:nvSpPr>
      <xdr:spPr>
        <a:xfrm>
          <a:off x="8632190" y="668977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44552</xdr:rowOff>
    </xdr:from>
    <xdr:to>
      <xdr:col>55</xdr:col>
      <xdr:colOff>0</xdr:colOff>
      <xdr:row>39</xdr:row>
      <xdr:rowOff>50212</xdr:rowOff>
    </xdr:to>
    <xdr:cxnSp macro="">
      <xdr:nvCxnSpPr>
        <xdr:cNvPr id="131" name="直線コネクタ 130">
          <a:extLst>
            <a:ext uri="{FF2B5EF4-FFF2-40B4-BE49-F238E27FC236}">
              <a16:creationId xmlns:a16="http://schemas.microsoft.com/office/drawing/2014/main" id="{8482ACAC-E0F1-4A42-8E65-E6AE40B6510D}"/>
            </a:ext>
          </a:extLst>
        </xdr:cNvPr>
        <xdr:cNvCxnSpPr/>
      </xdr:nvCxnSpPr>
      <xdr:spPr>
        <a:xfrm flipV="1">
          <a:off x="8686800" y="6733007"/>
          <a:ext cx="742950" cy="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10440</xdr:rowOff>
    </xdr:from>
    <xdr:to>
      <xdr:col>46</xdr:col>
      <xdr:colOff>38100</xdr:colOff>
      <xdr:row>39</xdr:row>
      <xdr:rowOff>112040</xdr:rowOff>
    </xdr:to>
    <xdr:sp macro="" textlink="">
      <xdr:nvSpPr>
        <xdr:cNvPr id="132" name="楕円 131">
          <a:extLst>
            <a:ext uri="{FF2B5EF4-FFF2-40B4-BE49-F238E27FC236}">
              <a16:creationId xmlns:a16="http://schemas.microsoft.com/office/drawing/2014/main" id="{D2AE69F4-317D-4E6D-9536-B7D95A27644D}"/>
            </a:ext>
          </a:extLst>
        </xdr:cNvPr>
        <xdr:cNvSpPr/>
      </xdr:nvSpPr>
      <xdr:spPr>
        <a:xfrm>
          <a:off x="7846060" y="669889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50212</xdr:rowOff>
    </xdr:from>
    <xdr:to>
      <xdr:col>50</xdr:col>
      <xdr:colOff>114300</xdr:colOff>
      <xdr:row>39</xdr:row>
      <xdr:rowOff>61240</xdr:rowOff>
    </xdr:to>
    <xdr:cxnSp macro="">
      <xdr:nvCxnSpPr>
        <xdr:cNvPr id="133" name="直線コネクタ 132">
          <a:extLst>
            <a:ext uri="{FF2B5EF4-FFF2-40B4-BE49-F238E27FC236}">
              <a16:creationId xmlns:a16="http://schemas.microsoft.com/office/drawing/2014/main" id="{73CA10F0-C24E-493E-8911-B6FF8FD9C487}"/>
            </a:ext>
          </a:extLst>
        </xdr:cNvPr>
        <xdr:cNvCxnSpPr/>
      </xdr:nvCxnSpPr>
      <xdr:spPr>
        <a:xfrm flipV="1">
          <a:off x="7889240" y="6740572"/>
          <a:ext cx="797560" cy="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15616</xdr:rowOff>
    </xdr:from>
    <xdr:to>
      <xdr:col>41</xdr:col>
      <xdr:colOff>101600</xdr:colOff>
      <xdr:row>39</xdr:row>
      <xdr:rowOff>117216</xdr:rowOff>
    </xdr:to>
    <xdr:sp macro="" textlink="">
      <xdr:nvSpPr>
        <xdr:cNvPr id="134" name="楕円 133">
          <a:extLst>
            <a:ext uri="{FF2B5EF4-FFF2-40B4-BE49-F238E27FC236}">
              <a16:creationId xmlns:a16="http://schemas.microsoft.com/office/drawing/2014/main" id="{EFD14160-7B80-4DC1-B86F-E0C2B9D7996E}"/>
            </a:ext>
          </a:extLst>
        </xdr:cNvPr>
        <xdr:cNvSpPr/>
      </xdr:nvSpPr>
      <xdr:spPr>
        <a:xfrm>
          <a:off x="7029450" y="670597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61240</xdr:rowOff>
    </xdr:from>
    <xdr:to>
      <xdr:col>45</xdr:col>
      <xdr:colOff>177800</xdr:colOff>
      <xdr:row>39</xdr:row>
      <xdr:rowOff>66416</xdr:rowOff>
    </xdr:to>
    <xdr:cxnSp macro="">
      <xdr:nvCxnSpPr>
        <xdr:cNvPr id="135" name="直線コネクタ 134">
          <a:extLst>
            <a:ext uri="{FF2B5EF4-FFF2-40B4-BE49-F238E27FC236}">
              <a16:creationId xmlns:a16="http://schemas.microsoft.com/office/drawing/2014/main" id="{75C2E80A-D31C-4A77-8422-003E5A16529D}"/>
            </a:ext>
          </a:extLst>
        </xdr:cNvPr>
        <xdr:cNvCxnSpPr/>
      </xdr:nvCxnSpPr>
      <xdr:spPr>
        <a:xfrm flipV="1">
          <a:off x="7084060" y="6743980"/>
          <a:ext cx="805180" cy="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30301</xdr:rowOff>
    </xdr:from>
    <xdr:to>
      <xdr:col>36</xdr:col>
      <xdr:colOff>165100</xdr:colOff>
      <xdr:row>39</xdr:row>
      <xdr:rowOff>131901</xdr:rowOff>
    </xdr:to>
    <xdr:sp macro="" textlink="">
      <xdr:nvSpPr>
        <xdr:cNvPr id="136" name="楕円 135">
          <a:extLst>
            <a:ext uri="{FF2B5EF4-FFF2-40B4-BE49-F238E27FC236}">
              <a16:creationId xmlns:a16="http://schemas.microsoft.com/office/drawing/2014/main" id="{B806AE10-6894-418D-9E07-33D51F0AB28E}"/>
            </a:ext>
          </a:extLst>
        </xdr:cNvPr>
        <xdr:cNvSpPr/>
      </xdr:nvSpPr>
      <xdr:spPr>
        <a:xfrm>
          <a:off x="6231890" y="671494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66416</xdr:rowOff>
    </xdr:from>
    <xdr:to>
      <xdr:col>41</xdr:col>
      <xdr:colOff>50800</xdr:colOff>
      <xdr:row>39</xdr:row>
      <xdr:rowOff>81101</xdr:rowOff>
    </xdr:to>
    <xdr:cxnSp macro="">
      <xdr:nvCxnSpPr>
        <xdr:cNvPr id="137" name="直線コネクタ 136">
          <a:extLst>
            <a:ext uri="{FF2B5EF4-FFF2-40B4-BE49-F238E27FC236}">
              <a16:creationId xmlns:a16="http://schemas.microsoft.com/office/drawing/2014/main" id="{C1120C52-993F-4953-A3CA-7F27B8A36EF3}"/>
            </a:ext>
          </a:extLst>
        </xdr:cNvPr>
        <xdr:cNvCxnSpPr/>
      </xdr:nvCxnSpPr>
      <xdr:spPr>
        <a:xfrm flipV="1">
          <a:off x="6286500" y="6751061"/>
          <a:ext cx="797560" cy="1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a:extLst>
            <a:ext uri="{FF2B5EF4-FFF2-40B4-BE49-F238E27FC236}">
              <a16:creationId xmlns:a16="http://schemas.microsoft.com/office/drawing/2014/main" id="{42755C51-2BF1-4C65-9755-BB8502EF037E}"/>
            </a:ext>
          </a:extLst>
        </xdr:cNvPr>
        <xdr:cNvSpPr txBox="1"/>
      </xdr:nvSpPr>
      <xdr:spPr>
        <a:xfrm>
          <a:off x="8422151" y="695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a:extLst>
            <a:ext uri="{FF2B5EF4-FFF2-40B4-BE49-F238E27FC236}">
              <a16:creationId xmlns:a16="http://schemas.microsoft.com/office/drawing/2014/main" id="{03982FFA-67F7-4920-917C-7D7B822B007B}"/>
            </a:ext>
          </a:extLst>
        </xdr:cNvPr>
        <xdr:cNvSpPr txBox="1"/>
      </xdr:nvSpPr>
      <xdr:spPr>
        <a:xfrm>
          <a:off x="7641101" y="69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a:extLst>
            <a:ext uri="{FF2B5EF4-FFF2-40B4-BE49-F238E27FC236}">
              <a16:creationId xmlns:a16="http://schemas.microsoft.com/office/drawing/2014/main" id="{0C05EFC3-47B2-4CAF-9844-FEB318E52649}"/>
            </a:ext>
          </a:extLst>
        </xdr:cNvPr>
        <xdr:cNvSpPr txBox="1"/>
      </xdr:nvSpPr>
      <xdr:spPr>
        <a:xfrm>
          <a:off x="6854971" y="69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a:extLst>
            <a:ext uri="{FF2B5EF4-FFF2-40B4-BE49-F238E27FC236}">
              <a16:creationId xmlns:a16="http://schemas.microsoft.com/office/drawing/2014/main" id="{073A1638-D568-401C-B4EF-967BD34C3677}"/>
            </a:ext>
          </a:extLst>
        </xdr:cNvPr>
        <xdr:cNvSpPr txBox="1"/>
      </xdr:nvSpPr>
      <xdr:spPr>
        <a:xfrm>
          <a:off x="6038361" y="697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117540</xdr:rowOff>
    </xdr:from>
    <xdr:ext cx="534377" cy="259045"/>
    <xdr:sp macro="" textlink="">
      <xdr:nvSpPr>
        <xdr:cNvPr id="142" name="n_1mainValue【道路】&#10;一人当たり延長">
          <a:extLst>
            <a:ext uri="{FF2B5EF4-FFF2-40B4-BE49-F238E27FC236}">
              <a16:creationId xmlns:a16="http://schemas.microsoft.com/office/drawing/2014/main" id="{B12F46A5-5BDA-4DDA-93C3-DF8514005840}"/>
            </a:ext>
          </a:extLst>
        </xdr:cNvPr>
        <xdr:cNvSpPr txBox="1"/>
      </xdr:nvSpPr>
      <xdr:spPr>
        <a:xfrm>
          <a:off x="8422151" y="646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128567</xdr:rowOff>
    </xdr:from>
    <xdr:ext cx="534377" cy="259045"/>
    <xdr:sp macro="" textlink="">
      <xdr:nvSpPr>
        <xdr:cNvPr id="143" name="n_2mainValue【道路】&#10;一人当たり延長">
          <a:extLst>
            <a:ext uri="{FF2B5EF4-FFF2-40B4-BE49-F238E27FC236}">
              <a16:creationId xmlns:a16="http://schemas.microsoft.com/office/drawing/2014/main" id="{538697CF-0349-4EBC-BC10-B6C556C8C476}"/>
            </a:ext>
          </a:extLst>
        </xdr:cNvPr>
        <xdr:cNvSpPr txBox="1"/>
      </xdr:nvSpPr>
      <xdr:spPr>
        <a:xfrm>
          <a:off x="7641101" y="64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133743</xdr:rowOff>
    </xdr:from>
    <xdr:ext cx="534377" cy="259045"/>
    <xdr:sp macro="" textlink="">
      <xdr:nvSpPr>
        <xdr:cNvPr id="144" name="n_3mainValue【道路】&#10;一人当たり延長">
          <a:extLst>
            <a:ext uri="{FF2B5EF4-FFF2-40B4-BE49-F238E27FC236}">
              <a16:creationId xmlns:a16="http://schemas.microsoft.com/office/drawing/2014/main" id="{31E4F8C9-E20B-4756-A8D6-F3A62214EEEE}"/>
            </a:ext>
          </a:extLst>
        </xdr:cNvPr>
        <xdr:cNvSpPr txBox="1"/>
      </xdr:nvSpPr>
      <xdr:spPr>
        <a:xfrm>
          <a:off x="6854971" y="647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148428</xdr:rowOff>
    </xdr:from>
    <xdr:ext cx="534377" cy="259045"/>
    <xdr:sp macro="" textlink="">
      <xdr:nvSpPr>
        <xdr:cNvPr id="145" name="n_4mainValue【道路】&#10;一人当たり延長">
          <a:extLst>
            <a:ext uri="{FF2B5EF4-FFF2-40B4-BE49-F238E27FC236}">
              <a16:creationId xmlns:a16="http://schemas.microsoft.com/office/drawing/2014/main" id="{41F6DA07-E899-4AC7-8590-EC05CE6D0E1C}"/>
            </a:ext>
          </a:extLst>
        </xdr:cNvPr>
        <xdr:cNvSpPr txBox="1"/>
      </xdr:nvSpPr>
      <xdr:spPr>
        <a:xfrm>
          <a:off x="6038361" y="649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654C517-6889-44FE-A8F5-6104F167534C}"/>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B522145-3E9F-440E-9A85-183EE308E015}"/>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EFEE400-86A5-4FDC-97A7-1B450D69EE81}"/>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458965F-9F8A-4C45-948F-1CD3908FAB8D}"/>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F6A2B06-7433-47FB-AB95-86242C98B185}"/>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CBC37CA-29D2-48B2-B58A-4A8CF71D5934}"/>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767841C-B92C-4E82-856B-FF33FAB969C9}"/>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AA19AD0B-110C-41A0-9314-8E90DB062437}"/>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2C18A34-0CD1-4526-BA42-421A1786A83E}"/>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1D1E142-797D-4E2B-8129-D6932D882B5F}"/>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CFBEABD-668E-491A-9D78-DA7DDA89DC38}"/>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F6EC4C17-DC27-40CD-8454-8545312AB81E}"/>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BEE84D03-36C8-4D95-AA18-8151AA2C5E19}"/>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F6034F15-EF96-4EE1-B006-FC23B4B6ECE9}"/>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C8F2B1DF-6A19-4C83-94E1-40015053DBC1}"/>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CEFF4B34-1540-420D-A7D6-E495FF4BD480}"/>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A5DF0147-A66E-4193-A923-06F2F411D21B}"/>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AC95DA9B-3BA8-4302-A99C-6C656C1BB0FD}"/>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57776B0B-1DC6-4CD7-80A2-51F1029EB435}"/>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232E36A6-64AF-48D5-B5FC-78A1B4024B7D}"/>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3209CDA3-DF05-4C68-922D-F0190D1B7B40}"/>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D980DD2D-3935-416A-A943-059FE5DCD000}"/>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9FF17A3F-B90E-4103-A3E4-9097B8DF6B7A}"/>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B02568F-83BA-46F5-A376-82274E76CD90}"/>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19585C54-67C3-4477-B099-3F176029EB5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A26042A9-0C66-4FC6-94E5-718ACE8C3DEC}"/>
            </a:ext>
          </a:extLst>
        </xdr:cNvPr>
        <xdr:cNvCxnSpPr/>
      </xdr:nvCxnSpPr>
      <xdr:spPr>
        <a:xfrm flipV="1">
          <a:off x="4173855" y="9559290"/>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8FEDEFD6-79F0-4756-AA1C-FD3CA6F6A0A0}"/>
            </a:ext>
          </a:extLst>
        </xdr:cNvPr>
        <xdr:cNvSpPr txBox="1"/>
      </xdr:nvSpPr>
      <xdr:spPr>
        <a:xfrm>
          <a:off x="4212590" y="1099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B2EEF7D2-0F8E-4CEA-AC45-BCEB5825B500}"/>
            </a:ext>
          </a:extLst>
        </xdr:cNvPr>
        <xdr:cNvCxnSpPr/>
      </xdr:nvCxnSpPr>
      <xdr:spPr>
        <a:xfrm>
          <a:off x="4112260" y="10988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4E4CC66-E4AC-4EBF-90C8-3F7A79161E15}"/>
            </a:ext>
          </a:extLst>
        </xdr:cNvPr>
        <xdr:cNvSpPr txBox="1"/>
      </xdr:nvSpPr>
      <xdr:spPr>
        <a:xfrm>
          <a:off x="421259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C6630B3D-5957-4FFD-BD1F-26FEB954AAE8}"/>
            </a:ext>
          </a:extLst>
        </xdr:cNvPr>
        <xdr:cNvCxnSpPr/>
      </xdr:nvCxnSpPr>
      <xdr:spPr>
        <a:xfrm>
          <a:off x="4112260" y="955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C90F2A9-3153-4E47-90CD-C957E598671A}"/>
            </a:ext>
          </a:extLst>
        </xdr:cNvPr>
        <xdr:cNvSpPr txBox="1"/>
      </xdr:nvSpPr>
      <xdr:spPr>
        <a:xfrm>
          <a:off x="421259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D1B9CDFD-D037-44D0-8E29-A12A13B9883C}"/>
            </a:ext>
          </a:extLst>
        </xdr:cNvPr>
        <xdr:cNvSpPr/>
      </xdr:nvSpPr>
      <xdr:spPr>
        <a:xfrm>
          <a:off x="4131310" y="1046207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629ECA8F-FB0D-43A9-B35E-B6802A8A0890}"/>
            </a:ext>
          </a:extLst>
        </xdr:cNvPr>
        <xdr:cNvSpPr/>
      </xdr:nvSpPr>
      <xdr:spPr>
        <a:xfrm>
          <a:off x="3388360" y="1043350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3FCE3B0D-BE0F-4AC5-B7AB-2EE44649FB87}"/>
            </a:ext>
          </a:extLst>
        </xdr:cNvPr>
        <xdr:cNvSpPr/>
      </xdr:nvSpPr>
      <xdr:spPr>
        <a:xfrm>
          <a:off x="2571750" y="1040792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744FBB39-04F1-4123-B97F-B6E6D5D5F771}"/>
            </a:ext>
          </a:extLst>
        </xdr:cNvPr>
        <xdr:cNvSpPr/>
      </xdr:nvSpPr>
      <xdr:spPr>
        <a:xfrm>
          <a:off x="1774190" y="1039785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7FB5767A-2E1A-4466-B3C1-CC44AA99C67F}"/>
            </a:ext>
          </a:extLst>
        </xdr:cNvPr>
        <xdr:cNvSpPr/>
      </xdr:nvSpPr>
      <xdr:spPr>
        <a:xfrm>
          <a:off x="988060" y="103809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C731E64-2A4F-4F4D-8E1A-8738B7F6F67F}"/>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9912635-3305-416C-9A3E-E0B8E391E572}"/>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112EDE7-768E-4BE0-904B-A171FE8A9DD9}"/>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ADA7108-FD97-4D5E-A72F-2D0F87243DCC}"/>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CF7A13C-AA2D-4522-916A-3069DD5236E7}"/>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87" name="楕円 186">
          <a:extLst>
            <a:ext uri="{FF2B5EF4-FFF2-40B4-BE49-F238E27FC236}">
              <a16:creationId xmlns:a16="http://schemas.microsoft.com/office/drawing/2014/main" id="{1B34BC29-0C51-49D1-B9D4-800429033AC3}"/>
            </a:ext>
          </a:extLst>
        </xdr:cNvPr>
        <xdr:cNvSpPr/>
      </xdr:nvSpPr>
      <xdr:spPr>
        <a:xfrm>
          <a:off x="4131310" y="103668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102705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D1A6FA8D-2056-445B-B58A-227AE60E2DE2}"/>
            </a:ext>
          </a:extLst>
        </xdr:cNvPr>
        <xdr:cNvSpPr txBox="1"/>
      </xdr:nvSpPr>
      <xdr:spPr>
        <a:xfrm>
          <a:off x="4212590" y="1021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58601</xdr:rowOff>
    </xdr:from>
    <xdr:to>
      <xdr:col>20</xdr:col>
      <xdr:colOff>38100</xdr:colOff>
      <xdr:row>60</xdr:row>
      <xdr:rowOff>160201</xdr:rowOff>
    </xdr:to>
    <xdr:sp macro="" textlink="">
      <xdr:nvSpPr>
        <xdr:cNvPr id="189" name="楕円 188">
          <a:extLst>
            <a:ext uri="{FF2B5EF4-FFF2-40B4-BE49-F238E27FC236}">
              <a16:creationId xmlns:a16="http://schemas.microsoft.com/office/drawing/2014/main" id="{938B2F59-E21D-4210-9B03-95C110382BFB}"/>
            </a:ext>
          </a:extLst>
        </xdr:cNvPr>
        <xdr:cNvSpPr/>
      </xdr:nvSpPr>
      <xdr:spPr>
        <a:xfrm>
          <a:off x="3388360" y="1034179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109401</xdr:rowOff>
    </xdr:from>
    <xdr:to>
      <xdr:col>24</xdr:col>
      <xdr:colOff>63500</xdr:colOff>
      <xdr:row>60</xdr:row>
      <xdr:rowOff>130628</xdr:rowOff>
    </xdr:to>
    <xdr:cxnSp macro="">
      <xdr:nvCxnSpPr>
        <xdr:cNvPr id="190" name="直線コネクタ 189">
          <a:extLst>
            <a:ext uri="{FF2B5EF4-FFF2-40B4-BE49-F238E27FC236}">
              <a16:creationId xmlns:a16="http://schemas.microsoft.com/office/drawing/2014/main" id="{C0D27A6D-68DE-4562-8C20-AD3347F3023B}"/>
            </a:ext>
          </a:extLst>
        </xdr:cNvPr>
        <xdr:cNvCxnSpPr/>
      </xdr:nvCxnSpPr>
      <xdr:spPr>
        <a:xfrm>
          <a:off x="3431540" y="10394496"/>
          <a:ext cx="74295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macro="" textlink="">
      <xdr:nvSpPr>
        <xdr:cNvPr id="191" name="楕円 190">
          <a:extLst>
            <a:ext uri="{FF2B5EF4-FFF2-40B4-BE49-F238E27FC236}">
              <a16:creationId xmlns:a16="http://schemas.microsoft.com/office/drawing/2014/main" id="{1F20BADF-EC43-4C3E-9B42-DEE160760A1B}"/>
            </a:ext>
          </a:extLst>
        </xdr:cNvPr>
        <xdr:cNvSpPr/>
      </xdr:nvSpPr>
      <xdr:spPr>
        <a:xfrm>
          <a:off x="2571750" y="104286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109401</xdr:rowOff>
    </xdr:from>
    <xdr:to>
      <xdr:col>19</xdr:col>
      <xdr:colOff>177800</xdr:colOff>
      <xdr:row>61</xdr:row>
      <xdr:rowOff>22860</xdr:rowOff>
    </xdr:to>
    <xdr:cxnSp macro="">
      <xdr:nvCxnSpPr>
        <xdr:cNvPr id="192" name="直線コネクタ 191">
          <a:extLst>
            <a:ext uri="{FF2B5EF4-FFF2-40B4-BE49-F238E27FC236}">
              <a16:creationId xmlns:a16="http://schemas.microsoft.com/office/drawing/2014/main" id="{6C39AD8E-4722-405D-A6EB-CE0D2DE89E69}"/>
            </a:ext>
          </a:extLst>
        </xdr:cNvPr>
        <xdr:cNvCxnSpPr/>
      </xdr:nvCxnSpPr>
      <xdr:spPr>
        <a:xfrm flipV="1">
          <a:off x="2626360" y="10394496"/>
          <a:ext cx="805180" cy="8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122283</xdr:rowOff>
    </xdr:from>
    <xdr:to>
      <xdr:col>10</xdr:col>
      <xdr:colOff>165100</xdr:colOff>
      <xdr:row>61</xdr:row>
      <xdr:rowOff>52433</xdr:rowOff>
    </xdr:to>
    <xdr:sp macro="" textlink="">
      <xdr:nvSpPr>
        <xdr:cNvPr id="193" name="楕円 192">
          <a:extLst>
            <a:ext uri="{FF2B5EF4-FFF2-40B4-BE49-F238E27FC236}">
              <a16:creationId xmlns:a16="http://schemas.microsoft.com/office/drawing/2014/main" id="{672EEEF9-BBC4-425D-A471-64234BD8E8FE}"/>
            </a:ext>
          </a:extLst>
        </xdr:cNvPr>
        <xdr:cNvSpPr/>
      </xdr:nvSpPr>
      <xdr:spPr>
        <a:xfrm>
          <a:off x="1774190" y="1041118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1633</xdr:rowOff>
    </xdr:from>
    <xdr:to>
      <xdr:col>15</xdr:col>
      <xdr:colOff>50800</xdr:colOff>
      <xdr:row>61</xdr:row>
      <xdr:rowOff>22860</xdr:rowOff>
    </xdr:to>
    <xdr:cxnSp macro="">
      <xdr:nvCxnSpPr>
        <xdr:cNvPr id="194" name="直線コネクタ 193">
          <a:extLst>
            <a:ext uri="{FF2B5EF4-FFF2-40B4-BE49-F238E27FC236}">
              <a16:creationId xmlns:a16="http://schemas.microsoft.com/office/drawing/2014/main" id="{84717C9C-7A2A-4C6A-B46B-8554F7FA467C}"/>
            </a:ext>
          </a:extLst>
        </xdr:cNvPr>
        <xdr:cNvCxnSpPr/>
      </xdr:nvCxnSpPr>
      <xdr:spPr>
        <a:xfrm>
          <a:off x="1828800" y="10460083"/>
          <a:ext cx="79756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99423</xdr:rowOff>
    </xdr:from>
    <xdr:to>
      <xdr:col>6</xdr:col>
      <xdr:colOff>38100</xdr:colOff>
      <xdr:row>61</xdr:row>
      <xdr:rowOff>29573</xdr:rowOff>
    </xdr:to>
    <xdr:sp macro="" textlink="">
      <xdr:nvSpPr>
        <xdr:cNvPr id="195" name="楕円 194">
          <a:extLst>
            <a:ext uri="{FF2B5EF4-FFF2-40B4-BE49-F238E27FC236}">
              <a16:creationId xmlns:a16="http://schemas.microsoft.com/office/drawing/2014/main" id="{D90D8E37-5AC2-4539-A180-8E9B333CC08A}"/>
            </a:ext>
          </a:extLst>
        </xdr:cNvPr>
        <xdr:cNvSpPr/>
      </xdr:nvSpPr>
      <xdr:spPr>
        <a:xfrm>
          <a:off x="988060" y="1038261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150223</xdr:rowOff>
    </xdr:from>
    <xdr:to>
      <xdr:col>10</xdr:col>
      <xdr:colOff>114300</xdr:colOff>
      <xdr:row>61</xdr:row>
      <xdr:rowOff>1633</xdr:rowOff>
    </xdr:to>
    <xdr:cxnSp macro="">
      <xdr:nvCxnSpPr>
        <xdr:cNvPr id="196" name="直線コネクタ 195">
          <a:extLst>
            <a:ext uri="{FF2B5EF4-FFF2-40B4-BE49-F238E27FC236}">
              <a16:creationId xmlns:a16="http://schemas.microsoft.com/office/drawing/2014/main" id="{16BA99B7-6DE4-4ED7-9C7B-CE46A3DB709C}"/>
            </a:ext>
          </a:extLst>
        </xdr:cNvPr>
        <xdr:cNvCxnSpPr/>
      </xdr:nvCxnSpPr>
      <xdr:spPr>
        <a:xfrm>
          <a:off x="1031240" y="10437223"/>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5193476B-FD62-463D-8EB6-672FEAD248CD}"/>
            </a:ext>
          </a:extLst>
        </xdr:cNvPr>
        <xdr:cNvSpPr txBox="1"/>
      </xdr:nvSpPr>
      <xdr:spPr>
        <a:xfrm>
          <a:off x="3239144" y="1052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BCD79468-9222-4220-B1CC-A5BFE7691EF7}"/>
            </a:ext>
          </a:extLst>
        </xdr:cNvPr>
        <xdr:cNvSpPr txBox="1"/>
      </xdr:nvSpPr>
      <xdr:spPr>
        <a:xfrm>
          <a:off x="2439044" y="1017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C5A96CF5-FAC4-437F-BEC2-1B881AD2718C}"/>
            </a:ext>
          </a:extLst>
        </xdr:cNvPr>
        <xdr:cNvSpPr txBox="1"/>
      </xdr:nvSpPr>
      <xdr:spPr>
        <a:xfrm>
          <a:off x="1641484"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DB6DB5BA-D98F-4A6F-9A84-F12C98DEA757}"/>
            </a:ext>
          </a:extLst>
        </xdr:cNvPr>
        <xdr:cNvSpPr txBox="1"/>
      </xdr:nvSpPr>
      <xdr:spPr>
        <a:xfrm>
          <a:off x="855354" y="1016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5278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525E8216-4FBE-49FC-BE8D-6D6152C8F642}"/>
            </a:ext>
          </a:extLst>
        </xdr:cNvPr>
        <xdr:cNvSpPr txBox="1"/>
      </xdr:nvSpPr>
      <xdr:spPr>
        <a:xfrm>
          <a:off x="3239144" y="1012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F6B38AAF-45DC-4FF8-9D9D-A5B490EC76B0}"/>
            </a:ext>
          </a:extLst>
        </xdr:cNvPr>
        <xdr:cNvSpPr txBox="1"/>
      </xdr:nvSpPr>
      <xdr:spPr>
        <a:xfrm>
          <a:off x="24390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43560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642F67CF-DFDB-4819-A795-FABBBF639681}"/>
            </a:ext>
          </a:extLst>
        </xdr:cNvPr>
        <xdr:cNvSpPr txBox="1"/>
      </xdr:nvSpPr>
      <xdr:spPr>
        <a:xfrm>
          <a:off x="1641484" y="1050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66AF82F1-FCFD-4E9B-B13A-BF74CE736B0B}"/>
            </a:ext>
          </a:extLst>
        </xdr:cNvPr>
        <xdr:cNvSpPr txBox="1"/>
      </xdr:nvSpPr>
      <xdr:spPr>
        <a:xfrm>
          <a:off x="855354" y="10475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C6AA399-F41C-434C-9FEB-55E95CF1E4D8}"/>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032D86D-CD00-46D0-BB8A-36FA206DECD8}"/>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1D56463-8B34-483A-9420-555C712F8C96}"/>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DD870CD-DA84-4E9B-982D-E0EEDE331D3D}"/>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BFA7B54D-7660-4B6A-ABC7-45E252B0127D}"/>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B66EBB5-9388-428E-9587-5E8EF43D1D8C}"/>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5A541C5-D054-43E1-8CD0-774FE50F15C0}"/>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55F12A0-97F2-4FF5-BDC0-E031CE9B90F0}"/>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DBDBB3A8-444D-4CBC-84B5-BB54B0D2C4E6}"/>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FD29D3C-8304-4353-9EBB-5153634CAF18}"/>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CAAB0F1-B151-4D60-B616-F0F85F2866CC}"/>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7B58D5E9-15F4-42A6-A551-D120F58CC884}"/>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4F98CD4-422E-4248-8C1B-52D612C680CD}"/>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5D45E3E6-895C-41B0-8CFB-AD685F6337CA}"/>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D6ED1A1-9606-4CF2-B6BB-278A492CD6EF}"/>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2EEF905E-A1CB-4EA6-982D-E7C00E662E22}"/>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3B737EC5-08DB-490F-BA0E-F2C9F5CC33CA}"/>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1820A8F7-1A9C-4D7A-80CB-E0C26880F5E7}"/>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C58EFC33-C774-49FB-B1F3-416AB6407112}"/>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8FC65905-8278-4C1C-9F06-929DCF139EBE}"/>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6D6DF0F-EFDE-45CE-BF8C-1D81CBEF0231}"/>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2A5D1D94-A8F9-49FA-B09E-34EFD341C38D}"/>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A2E4344E-D734-4CF8-82CE-27E7F9EEFD7E}"/>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7D67001A-3D88-4DED-8961-62FD302D2AB6}"/>
            </a:ext>
          </a:extLst>
        </xdr:cNvPr>
        <xdr:cNvCxnSpPr/>
      </xdr:nvCxnSpPr>
      <xdr:spPr>
        <a:xfrm flipV="1">
          <a:off x="9429115" y="9734358"/>
          <a:ext cx="0" cy="1304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6BB87DD-689B-4491-AE0D-9DFC4759829B}"/>
            </a:ext>
          </a:extLst>
        </xdr:cNvPr>
        <xdr:cNvSpPr txBox="1"/>
      </xdr:nvSpPr>
      <xdr:spPr>
        <a:xfrm>
          <a:off x="9467850" y="110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4073926D-5D59-47DA-869E-C3EABEDE9823}"/>
            </a:ext>
          </a:extLst>
        </xdr:cNvPr>
        <xdr:cNvCxnSpPr/>
      </xdr:nvCxnSpPr>
      <xdr:spPr>
        <a:xfrm>
          <a:off x="9356090" y="1103906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CB2336FF-67A3-4F41-AED0-1F3EC8400458}"/>
            </a:ext>
          </a:extLst>
        </xdr:cNvPr>
        <xdr:cNvSpPr txBox="1"/>
      </xdr:nvSpPr>
      <xdr:spPr>
        <a:xfrm>
          <a:off x="9467850" y="95153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86FDADFF-6284-4ECB-B4A5-56135BB3A514}"/>
            </a:ext>
          </a:extLst>
        </xdr:cNvPr>
        <xdr:cNvCxnSpPr/>
      </xdr:nvCxnSpPr>
      <xdr:spPr>
        <a:xfrm>
          <a:off x="9356090" y="973435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E7AD3625-EF7E-44AE-B111-BF5E66776856}"/>
            </a:ext>
          </a:extLst>
        </xdr:cNvPr>
        <xdr:cNvSpPr txBox="1"/>
      </xdr:nvSpPr>
      <xdr:spPr>
        <a:xfrm>
          <a:off x="9467850" y="1067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12C90F56-B821-4640-BAB0-8AF7F06D213A}"/>
            </a:ext>
          </a:extLst>
        </xdr:cNvPr>
        <xdr:cNvSpPr/>
      </xdr:nvSpPr>
      <xdr:spPr>
        <a:xfrm>
          <a:off x="9394190" y="10697703"/>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3C927891-E6DC-4742-9F80-2B66942C7CC8}"/>
            </a:ext>
          </a:extLst>
        </xdr:cNvPr>
        <xdr:cNvSpPr/>
      </xdr:nvSpPr>
      <xdr:spPr>
        <a:xfrm>
          <a:off x="8632190" y="1070833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94EB47D6-3F6D-4A26-85F2-3900E9683511}"/>
            </a:ext>
          </a:extLst>
        </xdr:cNvPr>
        <xdr:cNvSpPr/>
      </xdr:nvSpPr>
      <xdr:spPr>
        <a:xfrm>
          <a:off x="7846060" y="107248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21CF8BD4-20DB-41A1-91B7-1BC10F2774A3}"/>
            </a:ext>
          </a:extLst>
        </xdr:cNvPr>
        <xdr:cNvSpPr/>
      </xdr:nvSpPr>
      <xdr:spPr>
        <a:xfrm>
          <a:off x="7029450" y="1072461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E9ED9BA4-D30B-477D-AA4E-5AF2E7DCF65F}"/>
            </a:ext>
          </a:extLst>
        </xdr:cNvPr>
        <xdr:cNvSpPr/>
      </xdr:nvSpPr>
      <xdr:spPr>
        <a:xfrm>
          <a:off x="6231890" y="10727617"/>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703B827-A1D7-486F-8E53-647D4A967F71}"/>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837A980-88CA-45BE-AC6F-DB9FBCF39845}"/>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ADAEDA8-05EE-451F-9634-6B6102F86445}"/>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A96DC0E-0D86-4086-98AD-B470D6C360C2}"/>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85F021B-15BB-4846-BF62-ABB277BD3930}"/>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66639</xdr:rowOff>
    </xdr:from>
    <xdr:to>
      <xdr:col>55</xdr:col>
      <xdr:colOff>50800</xdr:colOff>
      <xdr:row>59</xdr:row>
      <xdr:rowOff>168239</xdr:rowOff>
    </xdr:to>
    <xdr:sp macro="" textlink="">
      <xdr:nvSpPr>
        <xdr:cNvPr id="244" name="楕円 243">
          <a:extLst>
            <a:ext uri="{FF2B5EF4-FFF2-40B4-BE49-F238E27FC236}">
              <a16:creationId xmlns:a16="http://schemas.microsoft.com/office/drawing/2014/main" id="{2ECB5ACD-4EA3-4F2F-BE96-6F390CB44349}"/>
            </a:ext>
          </a:extLst>
        </xdr:cNvPr>
        <xdr:cNvSpPr/>
      </xdr:nvSpPr>
      <xdr:spPr>
        <a:xfrm>
          <a:off x="9394190" y="10180284"/>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89516</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758368A0-C369-4A10-94A8-12B6A0742501}"/>
            </a:ext>
          </a:extLst>
        </xdr:cNvPr>
        <xdr:cNvSpPr txBox="1"/>
      </xdr:nvSpPr>
      <xdr:spPr>
        <a:xfrm>
          <a:off x="9467850" y="10037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76333</xdr:rowOff>
    </xdr:from>
    <xdr:to>
      <xdr:col>50</xdr:col>
      <xdr:colOff>165100</xdr:colOff>
      <xdr:row>60</xdr:row>
      <xdr:rowOff>6483</xdr:rowOff>
    </xdr:to>
    <xdr:sp macro="" textlink="">
      <xdr:nvSpPr>
        <xdr:cNvPr id="246" name="楕円 245">
          <a:extLst>
            <a:ext uri="{FF2B5EF4-FFF2-40B4-BE49-F238E27FC236}">
              <a16:creationId xmlns:a16="http://schemas.microsoft.com/office/drawing/2014/main" id="{F098ADC8-020E-4295-B867-D4168E390BD5}"/>
            </a:ext>
          </a:extLst>
        </xdr:cNvPr>
        <xdr:cNvSpPr/>
      </xdr:nvSpPr>
      <xdr:spPr>
        <a:xfrm>
          <a:off x="8632190" y="1019188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117439</xdr:rowOff>
    </xdr:from>
    <xdr:to>
      <xdr:col>55</xdr:col>
      <xdr:colOff>0</xdr:colOff>
      <xdr:row>59</xdr:row>
      <xdr:rowOff>127133</xdr:rowOff>
    </xdr:to>
    <xdr:cxnSp macro="">
      <xdr:nvCxnSpPr>
        <xdr:cNvPr id="247" name="直線コネクタ 246">
          <a:extLst>
            <a:ext uri="{FF2B5EF4-FFF2-40B4-BE49-F238E27FC236}">
              <a16:creationId xmlns:a16="http://schemas.microsoft.com/office/drawing/2014/main" id="{D8EE20C9-6A68-43A2-AB1A-2776E7F5871E}"/>
            </a:ext>
          </a:extLst>
        </xdr:cNvPr>
        <xdr:cNvCxnSpPr/>
      </xdr:nvCxnSpPr>
      <xdr:spPr>
        <a:xfrm flipV="1">
          <a:off x="8686800" y="10232989"/>
          <a:ext cx="742950" cy="1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9562</xdr:rowOff>
    </xdr:from>
    <xdr:to>
      <xdr:col>46</xdr:col>
      <xdr:colOff>38100</xdr:colOff>
      <xdr:row>60</xdr:row>
      <xdr:rowOff>111162</xdr:rowOff>
    </xdr:to>
    <xdr:sp macro="" textlink="">
      <xdr:nvSpPr>
        <xdr:cNvPr id="248" name="楕円 247">
          <a:extLst>
            <a:ext uri="{FF2B5EF4-FFF2-40B4-BE49-F238E27FC236}">
              <a16:creationId xmlns:a16="http://schemas.microsoft.com/office/drawing/2014/main" id="{744C5EA4-2C43-40DA-8E5E-1C75C439B932}"/>
            </a:ext>
          </a:extLst>
        </xdr:cNvPr>
        <xdr:cNvSpPr/>
      </xdr:nvSpPr>
      <xdr:spPr>
        <a:xfrm>
          <a:off x="7846060" y="1029846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127133</xdr:rowOff>
    </xdr:from>
    <xdr:to>
      <xdr:col>50</xdr:col>
      <xdr:colOff>114300</xdr:colOff>
      <xdr:row>60</xdr:row>
      <xdr:rowOff>60362</xdr:rowOff>
    </xdr:to>
    <xdr:cxnSp macro="">
      <xdr:nvCxnSpPr>
        <xdr:cNvPr id="249" name="直線コネクタ 248">
          <a:extLst>
            <a:ext uri="{FF2B5EF4-FFF2-40B4-BE49-F238E27FC236}">
              <a16:creationId xmlns:a16="http://schemas.microsoft.com/office/drawing/2014/main" id="{C59C17C7-B28E-4F2B-B23E-D491D62CD3FC}"/>
            </a:ext>
          </a:extLst>
        </xdr:cNvPr>
        <xdr:cNvCxnSpPr/>
      </xdr:nvCxnSpPr>
      <xdr:spPr>
        <a:xfrm flipV="1">
          <a:off x="7889240" y="10246493"/>
          <a:ext cx="797560" cy="9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25061</xdr:rowOff>
    </xdr:from>
    <xdr:to>
      <xdr:col>41</xdr:col>
      <xdr:colOff>101600</xdr:colOff>
      <xdr:row>60</xdr:row>
      <xdr:rowOff>126661</xdr:rowOff>
    </xdr:to>
    <xdr:sp macro="" textlink="">
      <xdr:nvSpPr>
        <xdr:cNvPr id="250" name="楕円 249">
          <a:extLst>
            <a:ext uri="{FF2B5EF4-FFF2-40B4-BE49-F238E27FC236}">
              <a16:creationId xmlns:a16="http://schemas.microsoft.com/office/drawing/2014/main" id="{5A1A7EB8-B926-4600-A0DC-E061E40F173E}"/>
            </a:ext>
          </a:extLst>
        </xdr:cNvPr>
        <xdr:cNvSpPr/>
      </xdr:nvSpPr>
      <xdr:spPr>
        <a:xfrm>
          <a:off x="7029450" y="10308251"/>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60362</xdr:rowOff>
    </xdr:from>
    <xdr:to>
      <xdr:col>45</xdr:col>
      <xdr:colOff>177800</xdr:colOff>
      <xdr:row>60</xdr:row>
      <xdr:rowOff>75861</xdr:rowOff>
    </xdr:to>
    <xdr:cxnSp macro="">
      <xdr:nvCxnSpPr>
        <xdr:cNvPr id="251" name="直線コネクタ 250">
          <a:extLst>
            <a:ext uri="{FF2B5EF4-FFF2-40B4-BE49-F238E27FC236}">
              <a16:creationId xmlns:a16="http://schemas.microsoft.com/office/drawing/2014/main" id="{77913581-4FC6-4844-8282-877158E4B3E0}"/>
            </a:ext>
          </a:extLst>
        </xdr:cNvPr>
        <xdr:cNvCxnSpPr/>
      </xdr:nvCxnSpPr>
      <xdr:spPr>
        <a:xfrm flipV="1">
          <a:off x="7084060" y="10343552"/>
          <a:ext cx="805180" cy="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38213</xdr:rowOff>
    </xdr:from>
    <xdr:to>
      <xdr:col>36</xdr:col>
      <xdr:colOff>165100</xdr:colOff>
      <xdr:row>60</xdr:row>
      <xdr:rowOff>139813</xdr:rowOff>
    </xdr:to>
    <xdr:sp macro="" textlink="">
      <xdr:nvSpPr>
        <xdr:cNvPr id="252" name="楕円 251">
          <a:extLst>
            <a:ext uri="{FF2B5EF4-FFF2-40B4-BE49-F238E27FC236}">
              <a16:creationId xmlns:a16="http://schemas.microsoft.com/office/drawing/2014/main" id="{9ECB8ED5-9CF4-415A-BDFA-785EFB2B22A1}"/>
            </a:ext>
          </a:extLst>
        </xdr:cNvPr>
        <xdr:cNvSpPr/>
      </xdr:nvSpPr>
      <xdr:spPr>
        <a:xfrm>
          <a:off x="6231890" y="1032521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75861</xdr:rowOff>
    </xdr:from>
    <xdr:to>
      <xdr:col>41</xdr:col>
      <xdr:colOff>50800</xdr:colOff>
      <xdr:row>60</xdr:row>
      <xdr:rowOff>89013</xdr:rowOff>
    </xdr:to>
    <xdr:cxnSp macro="">
      <xdr:nvCxnSpPr>
        <xdr:cNvPr id="253" name="直線コネクタ 252">
          <a:extLst>
            <a:ext uri="{FF2B5EF4-FFF2-40B4-BE49-F238E27FC236}">
              <a16:creationId xmlns:a16="http://schemas.microsoft.com/office/drawing/2014/main" id="{D3B69528-138E-4A46-B4B9-C62E4BE3850F}"/>
            </a:ext>
          </a:extLst>
        </xdr:cNvPr>
        <xdr:cNvCxnSpPr/>
      </xdr:nvCxnSpPr>
      <xdr:spPr>
        <a:xfrm flipV="1">
          <a:off x="6286500" y="10362861"/>
          <a:ext cx="79756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E37BBC80-79A8-47A7-AB55-F6C51285DB89}"/>
            </a:ext>
          </a:extLst>
        </xdr:cNvPr>
        <xdr:cNvSpPr txBox="1"/>
      </xdr:nvSpPr>
      <xdr:spPr>
        <a:xfrm>
          <a:off x="8401265" y="1080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5EE548A5-0354-4BDD-8FA8-F8F38C1E5380}"/>
            </a:ext>
          </a:extLst>
        </xdr:cNvPr>
        <xdr:cNvSpPr txBox="1"/>
      </xdr:nvSpPr>
      <xdr:spPr>
        <a:xfrm>
          <a:off x="7610690" y="1081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F9C9E857-C7EC-41D8-BF5A-87CF48276207}"/>
            </a:ext>
          </a:extLst>
        </xdr:cNvPr>
        <xdr:cNvSpPr txBox="1"/>
      </xdr:nvSpPr>
      <xdr:spPr>
        <a:xfrm>
          <a:off x="6822655" y="1081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6F19BEDA-C3C6-4C88-AE4B-13F925BF31C0}"/>
            </a:ext>
          </a:extLst>
        </xdr:cNvPr>
        <xdr:cNvSpPr txBox="1"/>
      </xdr:nvSpPr>
      <xdr:spPr>
        <a:xfrm>
          <a:off x="6007950" y="1082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23010</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D16379A6-F1FC-4EC7-BBF2-84C6A79DD8E3}"/>
            </a:ext>
          </a:extLst>
        </xdr:cNvPr>
        <xdr:cNvSpPr txBox="1"/>
      </xdr:nvSpPr>
      <xdr:spPr>
        <a:xfrm>
          <a:off x="8363295" y="99633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127689</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CB60AB72-8CC0-41CE-8DA6-40FCBA9B2F2D}"/>
            </a:ext>
          </a:extLst>
        </xdr:cNvPr>
        <xdr:cNvSpPr txBox="1"/>
      </xdr:nvSpPr>
      <xdr:spPr>
        <a:xfrm>
          <a:off x="7610690" y="1007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143188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4BB0DF0-70E5-4A7B-9321-3F5C7B454130}"/>
            </a:ext>
          </a:extLst>
        </xdr:cNvPr>
        <xdr:cNvSpPr txBox="1"/>
      </xdr:nvSpPr>
      <xdr:spPr>
        <a:xfrm>
          <a:off x="6822655" y="1008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156340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4A3B577-91FA-410D-876A-966C5A43C71B}"/>
            </a:ext>
          </a:extLst>
        </xdr:cNvPr>
        <xdr:cNvSpPr txBox="1"/>
      </xdr:nvSpPr>
      <xdr:spPr>
        <a:xfrm>
          <a:off x="6007950" y="1010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5F9B2E5-5C00-4AF4-AF57-1788F8F3C36F}"/>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EA1FF39-107D-440E-B32B-2419333BA086}"/>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CEB2CE4-C0AC-4152-9F52-EDF4EB40CF5D}"/>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7CEC0CCD-5D17-4102-B87C-19D880F61EAB}"/>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8833840-78BC-4423-A277-D7EEA379E358}"/>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328C783-DBBE-4736-92FF-972262546049}"/>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994A974-0BED-4A81-8D8E-4C0C469A44CD}"/>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B5BBE3B-0654-4034-97F5-FC2B5AA0D0B0}"/>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C7844BF-2D0F-4E03-B421-C1C8F1A3A2C0}"/>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012D981-6B51-4296-8A4B-E306B62BF212}"/>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5A25948-1AEF-4B38-8961-9DA7C7CFEAFD}"/>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66C62464-1033-45A4-8229-A55766F2DCE1}"/>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514CE99D-BF6E-440C-85E9-AC92CE9933DB}"/>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9310B3FC-BC8D-452D-8075-9F4D8F205106}"/>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873A510F-A38C-4B5A-BD60-C5639D184B63}"/>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B5D37C2E-C36A-4DDE-AD4D-A88537B9B2E6}"/>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5790D7BE-252C-4D0A-BEAD-32FFD1F44EDA}"/>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D1119733-DAFE-49E2-B767-7C6D5402BE13}"/>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68C19B9D-DDC4-49E8-A6B0-697988384E31}"/>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AC6869F1-2779-406D-BC6F-A254465AF828}"/>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44CD3DE1-D572-4AE7-8DC5-8A1F7DB579EC}"/>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FF6CF7B1-CA4F-44F0-B3C7-ED712C801B77}"/>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C4E237D6-FF29-496C-91D8-FBE71F5CA4C3}"/>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A41D4FEC-C121-4FB2-9463-734F2B9CB149}"/>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32B6BB3-6E10-4BFC-A488-26FA2DB9CC73}"/>
            </a:ext>
          </a:extLst>
        </xdr:cNvPr>
        <xdr:cNvCxnSpPr/>
      </xdr:nvCxnSpPr>
      <xdr:spPr>
        <a:xfrm flipV="1">
          <a:off x="4173855" y="134702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B4EB3A2C-BC31-4CC3-A818-E39CF25BC638}"/>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72BA474-3FE1-43BD-AC68-42DC83847B01}"/>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C83299B4-F2EE-4511-B572-FD9F209509C3}"/>
            </a:ext>
          </a:extLst>
        </xdr:cNvPr>
        <xdr:cNvSpPr txBox="1"/>
      </xdr:nvSpPr>
      <xdr:spPr>
        <a:xfrm>
          <a:off x="421259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B94772AD-73B0-4494-B7E1-5EE161D46740}"/>
            </a:ext>
          </a:extLst>
        </xdr:cNvPr>
        <xdr:cNvCxnSpPr/>
      </xdr:nvCxnSpPr>
      <xdr:spPr>
        <a:xfrm>
          <a:off x="4112260" y="13470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16B3A4AB-51F7-4166-8AD3-B70AEF0F6355}"/>
            </a:ext>
          </a:extLst>
        </xdr:cNvPr>
        <xdr:cNvSpPr txBox="1"/>
      </xdr:nvSpPr>
      <xdr:spPr>
        <a:xfrm>
          <a:off x="4212590" y="14090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E51C11C2-1A98-4C5B-9913-1FF3EDF1F1A4}"/>
            </a:ext>
          </a:extLst>
        </xdr:cNvPr>
        <xdr:cNvSpPr/>
      </xdr:nvSpPr>
      <xdr:spPr>
        <a:xfrm>
          <a:off x="4131310" y="142424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9C165241-114D-4A25-B26A-09E1BF2EEBBE}"/>
            </a:ext>
          </a:extLst>
        </xdr:cNvPr>
        <xdr:cNvSpPr/>
      </xdr:nvSpPr>
      <xdr:spPr>
        <a:xfrm>
          <a:off x="3388360" y="142043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1EE09B5A-38ED-4721-AB6E-95A0C9B5C4D0}"/>
            </a:ext>
          </a:extLst>
        </xdr:cNvPr>
        <xdr:cNvSpPr/>
      </xdr:nvSpPr>
      <xdr:spPr>
        <a:xfrm>
          <a:off x="2571750" y="141986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77D92AD6-477D-4AEC-95AD-03EAD27348C8}"/>
            </a:ext>
          </a:extLst>
        </xdr:cNvPr>
        <xdr:cNvSpPr/>
      </xdr:nvSpPr>
      <xdr:spPr>
        <a:xfrm>
          <a:off x="1774190" y="141909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43B1970C-E851-4179-B21E-DD4392C067BF}"/>
            </a:ext>
          </a:extLst>
        </xdr:cNvPr>
        <xdr:cNvSpPr/>
      </xdr:nvSpPr>
      <xdr:spPr>
        <a:xfrm>
          <a:off x="988060" y="1416240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1001C73-19C2-47C6-8E02-C30C08F13DB0}"/>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347276A-11DC-449F-8873-868868B838A1}"/>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90AD826-13F9-4AF6-8DAD-933F7D4FDAA8}"/>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EE9FC9A-C169-4F32-83D1-1D323635E70F}"/>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8A42DDF-3540-4939-A512-E47602C8E904}"/>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90170</xdr:rowOff>
    </xdr:from>
    <xdr:to>
      <xdr:col>24</xdr:col>
      <xdr:colOff>114300</xdr:colOff>
      <xdr:row>86</xdr:row>
      <xdr:rowOff>20320</xdr:rowOff>
    </xdr:to>
    <xdr:sp macro="" textlink="">
      <xdr:nvSpPr>
        <xdr:cNvPr id="302" name="楕円 301">
          <a:extLst>
            <a:ext uri="{FF2B5EF4-FFF2-40B4-BE49-F238E27FC236}">
              <a16:creationId xmlns:a16="http://schemas.microsoft.com/office/drawing/2014/main" id="{CAE5E15D-F50B-400F-8A7F-F3A8F611CE1C}"/>
            </a:ext>
          </a:extLst>
        </xdr:cNvPr>
        <xdr:cNvSpPr/>
      </xdr:nvSpPr>
      <xdr:spPr>
        <a:xfrm>
          <a:off x="4131310" y="146672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68597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4D613EBA-F580-4070-B2A3-7E8A49188936}"/>
            </a:ext>
          </a:extLst>
        </xdr:cNvPr>
        <xdr:cNvSpPr txBox="1"/>
      </xdr:nvSpPr>
      <xdr:spPr>
        <a:xfrm>
          <a:off x="4212590" y="1463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63500</xdr:rowOff>
    </xdr:from>
    <xdr:to>
      <xdr:col>20</xdr:col>
      <xdr:colOff>38100</xdr:colOff>
      <xdr:row>85</xdr:row>
      <xdr:rowOff>165100</xdr:rowOff>
    </xdr:to>
    <xdr:sp macro="" textlink="">
      <xdr:nvSpPr>
        <xdr:cNvPr id="304" name="楕円 303">
          <a:extLst>
            <a:ext uri="{FF2B5EF4-FFF2-40B4-BE49-F238E27FC236}">
              <a16:creationId xmlns:a16="http://schemas.microsoft.com/office/drawing/2014/main" id="{6F371B6C-8B6A-46AB-8893-2BB68FABDE02}"/>
            </a:ext>
          </a:extLst>
        </xdr:cNvPr>
        <xdr:cNvSpPr/>
      </xdr:nvSpPr>
      <xdr:spPr>
        <a:xfrm>
          <a:off x="3388360" y="146329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114300</xdr:rowOff>
    </xdr:from>
    <xdr:to>
      <xdr:col>24</xdr:col>
      <xdr:colOff>63500</xdr:colOff>
      <xdr:row>85</xdr:row>
      <xdr:rowOff>140970</xdr:rowOff>
    </xdr:to>
    <xdr:cxnSp macro="">
      <xdr:nvCxnSpPr>
        <xdr:cNvPr id="305" name="直線コネクタ 304">
          <a:extLst>
            <a:ext uri="{FF2B5EF4-FFF2-40B4-BE49-F238E27FC236}">
              <a16:creationId xmlns:a16="http://schemas.microsoft.com/office/drawing/2014/main" id="{FE9C9560-389D-4381-9972-07550EB80748}"/>
            </a:ext>
          </a:extLst>
        </xdr:cNvPr>
        <xdr:cNvCxnSpPr/>
      </xdr:nvCxnSpPr>
      <xdr:spPr>
        <a:xfrm>
          <a:off x="3431540" y="14687550"/>
          <a:ext cx="7429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34925</xdr:rowOff>
    </xdr:from>
    <xdr:to>
      <xdr:col>15</xdr:col>
      <xdr:colOff>101600</xdr:colOff>
      <xdr:row>85</xdr:row>
      <xdr:rowOff>136525</xdr:rowOff>
    </xdr:to>
    <xdr:sp macro="" textlink="">
      <xdr:nvSpPr>
        <xdr:cNvPr id="306" name="楕円 305">
          <a:extLst>
            <a:ext uri="{FF2B5EF4-FFF2-40B4-BE49-F238E27FC236}">
              <a16:creationId xmlns:a16="http://schemas.microsoft.com/office/drawing/2014/main" id="{B6B14564-303B-477D-86E8-7B338C184FFD}"/>
            </a:ext>
          </a:extLst>
        </xdr:cNvPr>
        <xdr:cNvSpPr/>
      </xdr:nvSpPr>
      <xdr:spPr>
        <a:xfrm>
          <a:off x="2571750" y="146081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85725</xdr:rowOff>
    </xdr:from>
    <xdr:to>
      <xdr:col>19</xdr:col>
      <xdr:colOff>177800</xdr:colOff>
      <xdr:row>85</xdr:row>
      <xdr:rowOff>114300</xdr:rowOff>
    </xdr:to>
    <xdr:cxnSp macro="">
      <xdr:nvCxnSpPr>
        <xdr:cNvPr id="307" name="直線コネクタ 306">
          <a:extLst>
            <a:ext uri="{FF2B5EF4-FFF2-40B4-BE49-F238E27FC236}">
              <a16:creationId xmlns:a16="http://schemas.microsoft.com/office/drawing/2014/main" id="{070497A3-EFD5-43DD-9F10-9E15438C407F}"/>
            </a:ext>
          </a:extLst>
        </xdr:cNvPr>
        <xdr:cNvCxnSpPr/>
      </xdr:nvCxnSpPr>
      <xdr:spPr>
        <a:xfrm>
          <a:off x="2626360" y="14660880"/>
          <a:ext cx="80518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2539</xdr:rowOff>
    </xdr:from>
    <xdr:to>
      <xdr:col>10</xdr:col>
      <xdr:colOff>165100</xdr:colOff>
      <xdr:row>85</xdr:row>
      <xdr:rowOff>104139</xdr:rowOff>
    </xdr:to>
    <xdr:sp macro="" textlink="">
      <xdr:nvSpPr>
        <xdr:cNvPr id="308" name="楕円 307">
          <a:extLst>
            <a:ext uri="{FF2B5EF4-FFF2-40B4-BE49-F238E27FC236}">
              <a16:creationId xmlns:a16="http://schemas.microsoft.com/office/drawing/2014/main" id="{35EA735B-E69E-4C68-89DC-5BCA6F886378}"/>
            </a:ext>
          </a:extLst>
        </xdr:cNvPr>
        <xdr:cNvSpPr/>
      </xdr:nvSpPr>
      <xdr:spPr>
        <a:xfrm>
          <a:off x="1774190" y="1457578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53339</xdr:rowOff>
    </xdr:from>
    <xdr:to>
      <xdr:col>15</xdr:col>
      <xdr:colOff>50800</xdr:colOff>
      <xdr:row>85</xdr:row>
      <xdr:rowOff>85725</xdr:rowOff>
    </xdr:to>
    <xdr:cxnSp macro="">
      <xdr:nvCxnSpPr>
        <xdr:cNvPr id="309" name="直線コネクタ 308">
          <a:extLst>
            <a:ext uri="{FF2B5EF4-FFF2-40B4-BE49-F238E27FC236}">
              <a16:creationId xmlns:a16="http://schemas.microsoft.com/office/drawing/2014/main" id="{87302635-E2AD-4AB6-93E2-6364B4106B00}"/>
            </a:ext>
          </a:extLst>
        </xdr:cNvPr>
        <xdr:cNvCxnSpPr/>
      </xdr:nvCxnSpPr>
      <xdr:spPr>
        <a:xfrm>
          <a:off x="1828800" y="14630399"/>
          <a:ext cx="79756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145414</xdr:rowOff>
    </xdr:from>
    <xdr:to>
      <xdr:col>6</xdr:col>
      <xdr:colOff>38100</xdr:colOff>
      <xdr:row>85</xdr:row>
      <xdr:rowOff>75564</xdr:rowOff>
    </xdr:to>
    <xdr:sp macro="" textlink="">
      <xdr:nvSpPr>
        <xdr:cNvPr id="310" name="楕円 309">
          <a:extLst>
            <a:ext uri="{FF2B5EF4-FFF2-40B4-BE49-F238E27FC236}">
              <a16:creationId xmlns:a16="http://schemas.microsoft.com/office/drawing/2014/main" id="{EA716197-72DE-4701-B64C-FCC8E2EBDF1A}"/>
            </a:ext>
          </a:extLst>
        </xdr:cNvPr>
        <xdr:cNvSpPr/>
      </xdr:nvSpPr>
      <xdr:spPr>
        <a:xfrm>
          <a:off x="988060" y="1454530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24764</xdr:rowOff>
    </xdr:from>
    <xdr:to>
      <xdr:col>10</xdr:col>
      <xdr:colOff>114300</xdr:colOff>
      <xdr:row>85</xdr:row>
      <xdr:rowOff>53339</xdr:rowOff>
    </xdr:to>
    <xdr:cxnSp macro="">
      <xdr:nvCxnSpPr>
        <xdr:cNvPr id="311" name="直線コネクタ 310">
          <a:extLst>
            <a:ext uri="{FF2B5EF4-FFF2-40B4-BE49-F238E27FC236}">
              <a16:creationId xmlns:a16="http://schemas.microsoft.com/office/drawing/2014/main" id="{8AD6A47F-7DD4-4930-8028-5B09625AD6C9}"/>
            </a:ext>
          </a:extLst>
        </xdr:cNvPr>
        <xdr:cNvCxnSpPr/>
      </xdr:nvCxnSpPr>
      <xdr:spPr>
        <a:xfrm>
          <a:off x="1031240" y="14594204"/>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a:extLst>
            <a:ext uri="{FF2B5EF4-FFF2-40B4-BE49-F238E27FC236}">
              <a16:creationId xmlns:a16="http://schemas.microsoft.com/office/drawing/2014/main" id="{B491E5D7-0357-4EE1-B490-CDD00B951075}"/>
            </a:ext>
          </a:extLst>
        </xdr:cNvPr>
        <xdr:cNvSpPr txBox="1"/>
      </xdr:nvSpPr>
      <xdr:spPr>
        <a:xfrm>
          <a:off x="32391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a:extLst>
            <a:ext uri="{FF2B5EF4-FFF2-40B4-BE49-F238E27FC236}">
              <a16:creationId xmlns:a16="http://schemas.microsoft.com/office/drawing/2014/main" id="{265F5D1E-9F78-46CB-825A-4CAF78D48047}"/>
            </a:ext>
          </a:extLst>
        </xdr:cNvPr>
        <xdr:cNvSpPr txBox="1"/>
      </xdr:nvSpPr>
      <xdr:spPr>
        <a:xfrm>
          <a:off x="2439044" y="1397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a:extLst>
            <a:ext uri="{FF2B5EF4-FFF2-40B4-BE49-F238E27FC236}">
              <a16:creationId xmlns:a16="http://schemas.microsoft.com/office/drawing/2014/main" id="{052C07B9-41E2-4A5D-9501-4893F24694C3}"/>
            </a:ext>
          </a:extLst>
        </xdr:cNvPr>
        <xdr:cNvSpPr txBox="1"/>
      </xdr:nvSpPr>
      <xdr:spPr>
        <a:xfrm>
          <a:off x="164148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a:extLst>
            <a:ext uri="{FF2B5EF4-FFF2-40B4-BE49-F238E27FC236}">
              <a16:creationId xmlns:a16="http://schemas.microsoft.com/office/drawing/2014/main" id="{91A2C7A1-5C71-4B96-A992-4EC404EEDF31}"/>
            </a:ext>
          </a:extLst>
        </xdr:cNvPr>
        <xdr:cNvSpPr txBox="1"/>
      </xdr:nvSpPr>
      <xdr:spPr>
        <a:xfrm>
          <a:off x="855354" y="13943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156227</xdr:rowOff>
    </xdr:from>
    <xdr:ext cx="405111" cy="259045"/>
    <xdr:sp macro="" textlink="">
      <xdr:nvSpPr>
        <xdr:cNvPr id="316" name="n_1mainValue【公営住宅】&#10;有形固定資産減価償却率">
          <a:extLst>
            <a:ext uri="{FF2B5EF4-FFF2-40B4-BE49-F238E27FC236}">
              <a16:creationId xmlns:a16="http://schemas.microsoft.com/office/drawing/2014/main" id="{58DCD994-3726-4BC8-B033-8168A487966F}"/>
            </a:ext>
          </a:extLst>
        </xdr:cNvPr>
        <xdr:cNvSpPr txBox="1"/>
      </xdr:nvSpPr>
      <xdr:spPr>
        <a:xfrm>
          <a:off x="3239144"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127652</xdr:rowOff>
    </xdr:from>
    <xdr:ext cx="405111" cy="259045"/>
    <xdr:sp macro="" textlink="">
      <xdr:nvSpPr>
        <xdr:cNvPr id="317" name="n_2mainValue【公営住宅】&#10;有形固定資産減価償却率">
          <a:extLst>
            <a:ext uri="{FF2B5EF4-FFF2-40B4-BE49-F238E27FC236}">
              <a16:creationId xmlns:a16="http://schemas.microsoft.com/office/drawing/2014/main" id="{B59F2E29-3AB1-4551-9450-D994959EE6B0}"/>
            </a:ext>
          </a:extLst>
        </xdr:cNvPr>
        <xdr:cNvSpPr txBox="1"/>
      </xdr:nvSpPr>
      <xdr:spPr>
        <a:xfrm>
          <a:off x="2439044" y="1470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95266</xdr:rowOff>
    </xdr:from>
    <xdr:ext cx="405111" cy="259045"/>
    <xdr:sp macro="" textlink="">
      <xdr:nvSpPr>
        <xdr:cNvPr id="318" name="n_3mainValue【公営住宅】&#10;有形固定資産減価償却率">
          <a:extLst>
            <a:ext uri="{FF2B5EF4-FFF2-40B4-BE49-F238E27FC236}">
              <a16:creationId xmlns:a16="http://schemas.microsoft.com/office/drawing/2014/main" id="{C29E2E44-FF70-4B09-9540-AF6FEA4BDCAD}"/>
            </a:ext>
          </a:extLst>
        </xdr:cNvPr>
        <xdr:cNvSpPr txBox="1"/>
      </xdr:nvSpPr>
      <xdr:spPr>
        <a:xfrm>
          <a:off x="1641484" y="14664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66691</xdr:rowOff>
    </xdr:from>
    <xdr:ext cx="405111" cy="259045"/>
    <xdr:sp macro="" textlink="">
      <xdr:nvSpPr>
        <xdr:cNvPr id="319" name="n_4mainValue【公営住宅】&#10;有形固定資産減価償却率">
          <a:extLst>
            <a:ext uri="{FF2B5EF4-FFF2-40B4-BE49-F238E27FC236}">
              <a16:creationId xmlns:a16="http://schemas.microsoft.com/office/drawing/2014/main" id="{A97D2D46-4F97-45E2-9FB0-0B861B7BFC0A}"/>
            </a:ext>
          </a:extLst>
        </xdr:cNvPr>
        <xdr:cNvSpPr txBox="1"/>
      </xdr:nvSpPr>
      <xdr:spPr>
        <a:xfrm>
          <a:off x="855354" y="146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89FF25A6-63D4-4031-B83B-71DB8C8E4B0E}"/>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DFAF189A-C674-451B-86C9-FB5D8CE7240E}"/>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5112AC7C-2CA6-4765-8523-2882B167AC7B}"/>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F7BD9E2C-AA17-47C6-9E0E-D7CFEE5A883F}"/>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C5563944-1D84-40CB-A5B3-976F178E1E17}"/>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9176A35E-6F40-43AD-8F3A-1DBD6216A8B9}"/>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24DF64D4-4E9B-4007-B23B-77BC93E8B49B}"/>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FE736D1A-5CF6-414C-8886-9E0829D8A8E1}"/>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B7EA6A85-0F86-4142-843E-C4E1A18BC971}"/>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8C94D932-27AA-4E52-B51F-A9A496ADAA56}"/>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7A606456-0053-48DA-8E88-DC8F73A31A73}"/>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8A498A4B-F27E-44A6-829A-220DF6ED2B5F}"/>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C3262649-F675-431A-A757-19DDB5859674}"/>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CBFE6E8-28EE-48F0-A304-057640001554}"/>
            </a:ext>
          </a:extLst>
        </xdr:cNvPr>
        <xdr:cNvSpPr txBox="1"/>
      </xdr:nvSpPr>
      <xdr:spPr>
        <a:xfrm>
          <a:off x="5485961" y="1418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B8676EBE-0749-4A6F-AC09-CD6F5C41F384}"/>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2FDE3EB2-EB54-47F8-B8FA-9E5AC6E000A3}"/>
            </a:ext>
          </a:extLst>
        </xdr:cNvPr>
        <xdr:cNvSpPr txBox="1"/>
      </xdr:nvSpPr>
      <xdr:spPr>
        <a:xfrm>
          <a:off x="5485961" y="137280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236611FD-408D-4B0B-B58D-E8BC604F8751}"/>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DE158569-38D4-4336-8221-D28460E96177}"/>
            </a:ext>
          </a:extLst>
        </xdr:cNvPr>
        <xdr:cNvSpPr txBox="1"/>
      </xdr:nvSpPr>
      <xdr:spPr>
        <a:xfrm>
          <a:off x="5485961" y="132670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900926E2-B65E-4AF4-8179-63EB8A4559D8}"/>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43BEAF97-56C0-4F0D-8DE7-421FB22565D5}"/>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E8538FBC-9A24-42B6-BEF7-EC4A18537B49}"/>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BECAEE24-7708-4A6C-95A3-DC30FC73D20E}"/>
            </a:ext>
          </a:extLst>
        </xdr:cNvPr>
        <xdr:cNvCxnSpPr/>
      </xdr:nvCxnSpPr>
      <xdr:spPr>
        <a:xfrm flipV="1">
          <a:off x="9429115" y="13592830"/>
          <a:ext cx="0" cy="1184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8C3CE128-E761-49D5-BF71-82BD399B4A44}"/>
            </a:ext>
          </a:extLst>
        </xdr:cNvPr>
        <xdr:cNvSpPr txBox="1"/>
      </xdr:nvSpPr>
      <xdr:spPr>
        <a:xfrm>
          <a:off x="946785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DCF0E390-9489-4510-BDC9-588F5214F585}"/>
            </a:ext>
          </a:extLst>
        </xdr:cNvPr>
        <xdr:cNvCxnSpPr/>
      </xdr:nvCxnSpPr>
      <xdr:spPr>
        <a:xfrm>
          <a:off x="9356090" y="1477691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D478F415-1E21-4224-ACED-497C05C46F66}"/>
            </a:ext>
          </a:extLst>
        </xdr:cNvPr>
        <xdr:cNvSpPr txBox="1"/>
      </xdr:nvSpPr>
      <xdr:spPr>
        <a:xfrm>
          <a:off x="9467850" y="1336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B9CC4955-329F-45E2-A9CF-433E707C54F5}"/>
            </a:ext>
          </a:extLst>
        </xdr:cNvPr>
        <xdr:cNvCxnSpPr/>
      </xdr:nvCxnSpPr>
      <xdr:spPr>
        <a:xfrm>
          <a:off x="9356090" y="1359283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46" name="【公営住宅】&#10;一人当たり面積平均値テキスト">
          <a:extLst>
            <a:ext uri="{FF2B5EF4-FFF2-40B4-BE49-F238E27FC236}">
              <a16:creationId xmlns:a16="http://schemas.microsoft.com/office/drawing/2014/main" id="{962F2659-B041-4F2E-9A4B-D305D9E1704C}"/>
            </a:ext>
          </a:extLst>
        </xdr:cNvPr>
        <xdr:cNvSpPr txBox="1"/>
      </xdr:nvSpPr>
      <xdr:spPr>
        <a:xfrm>
          <a:off x="9467850" y="1465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62608030-247A-442F-BB83-9E0436C494DA}"/>
            </a:ext>
          </a:extLst>
        </xdr:cNvPr>
        <xdr:cNvSpPr/>
      </xdr:nvSpPr>
      <xdr:spPr>
        <a:xfrm>
          <a:off x="9394190" y="1466998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D0A30453-8888-44A2-B786-0BFC2CE8AA10}"/>
            </a:ext>
          </a:extLst>
        </xdr:cNvPr>
        <xdr:cNvSpPr/>
      </xdr:nvSpPr>
      <xdr:spPr>
        <a:xfrm>
          <a:off x="8632190" y="1467003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F48AB8EC-E79E-4500-8DC4-7EC3F89FEC5C}"/>
            </a:ext>
          </a:extLst>
        </xdr:cNvPr>
        <xdr:cNvSpPr/>
      </xdr:nvSpPr>
      <xdr:spPr>
        <a:xfrm>
          <a:off x="7846060" y="1467140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E298E8B8-E6F2-4AAC-981E-E65ADB1C8678}"/>
            </a:ext>
          </a:extLst>
        </xdr:cNvPr>
        <xdr:cNvSpPr/>
      </xdr:nvSpPr>
      <xdr:spPr>
        <a:xfrm>
          <a:off x="7029450" y="1466989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98F19E7B-8EF3-44D1-9E07-FC8C17761E34}"/>
            </a:ext>
          </a:extLst>
        </xdr:cNvPr>
        <xdr:cNvSpPr/>
      </xdr:nvSpPr>
      <xdr:spPr>
        <a:xfrm>
          <a:off x="6231890" y="1467126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708F85B-F5CC-42E9-8DF2-244D8BBD323F}"/>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843EDB1-94C1-4C81-87C0-AA62EC22484B}"/>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D0E75B6-BD82-48CF-AC5F-4A546E97C637}"/>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2A8756C-1AF6-4845-BB27-2DCF926C442B}"/>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6A4E023-FF22-4EC2-9BC4-8A91C08DDA0F}"/>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81162</xdr:rowOff>
    </xdr:from>
    <xdr:to>
      <xdr:col>55</xdr:col>
      <xdr:colOff>50800</xdr:colOff>
      <xdr:row>86</xdr:row>
      <xdr:rowOff>11312</xdr:rowOff>
    </xdr:to>
    <xdr:sp macro="" textlink="">
      <xdr:nvSpPr>
        <xdr:cNvPr id="357" name="楕円 356">
          <a:extLst>
            <a:ext uri="{FF2B5EF4-FFF2-40B4-BE49-F238E27FC236}">
              <a16:creationId xmlns:a16="http://schemas.microsoft.com/office/drawing/2014/main" id="{41D4FBBC-9DCE-4CD8-AC21-387EB85287BF}"/>
            </a:ext>
          </a:extLst>
        </xdr:cNvPr>
        <xdr:cNvSpPr/>
      </xdr:nvSpPr>
      <xdr:spPr>
        <a:xfrm>
          <a:off x="9394190" y="14656317"/>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40539</xdr:rowOff>
    </xdr:from>
    <xdr:ext cx="469744" cy="259045"/>
    <xdr:sp macro="" textlink="">
      <xdr:nvSpPr>
        <xdr:cNvPr id="358" name="【公営住宅】&#10;一人当たり面積該当値テキスト">
          <a:extLst>
            <a:ext uri="{FF2B5EF4-FFF2-40B4-BE49-F238E27FC236}">
              <a16:creationId xmlns:a16="http://schemas.microsoft.com/office/drawing/2014/main" id="{39CD8C77-B5FD-457D-8DF7-9D57F72D1E98}"/>
            </a:ext>
          </a:extLst>
        </xdr:cNvPr>
        <xdr:cNvSpPr txBox="1"/>
      </xdr:nvSpPr>
      <xdr:spPr>
        <a:xfrm>
          <a:off x="9467850" y="1444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81620</xdr:rowOff>
    </xdr:from>
    <xdr:to>
      <xdr:col>50</xdr:col>
      <xdr:colOff>165100</xdr:colOff>
      <xdr:row>86</xdr:row>
      <xdr:rowOff>11770</xdr:rowOff>
    </xdr:to>
    <xdr:sp macro="" textlink="">
      <xdr:nvSpPr>
        <xdr:cNvPr id="359" name="楕円 358">
          <a:extLst>
            <a:ext uri="{FF2B5EF4-FFF2-40B4-BE49-F238E27FC236}">
              <a16:creationId xmlns:a16="http://schemas.microsoft.com/office/drawing/2014/main" id="{72F279C3-C347-4234-AD65-DACD557748FF}"/>
            </a:ext>
          </a:extLst>
        </xdr:cNvPr>
        <xdr:cNvSpPr/>
      </xdr:nvSpPr>
      <xdr:spPr>
        <a:xfrm>
          <a:off x="8632190" y="1465677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131962</xdr:rowOff>
    </xdr:from>
    <xdr:to>
      <xdr:col>55</xdr:col>
      <xdr:colOff>0</xdr:colOff>
      <xdr:row>85</xdr:row>
      <xdr:rowOff>132420</xdr:rowOff>
    </xdr:to>
    <xdr:cxnSp macro="">
      <xdr:nvCxnSpPr>
        <xdr:cNvPr id="360" name="直線コネクタ 359">
          <a:extLst>
            <a:ext uri="{FF2B5EF4-FFF2-40B4-BE49-F238E27FC236}">
              <a16:creationId xmlns:a16="http://schemas.microsoft.com/office/drawing/2014/main" id="{F73F4786-F56B-48F7-8705-33A62DBA5C94}"/>
            </a:ext>
          </a:extLst>
        </xdr:cNvPr>
        <xdr:cNvCxnSpPr/>
      </xdr:nvCxnSpPr>
      <xdr:spPr>
        <a:xfrm flipV="1">
          <a:off x="8686800" y="14709022"/>
          <a:ext cx="74295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83677</xdr:rowOff>
    </xdr:from>
    <xdr:to>
      <xdr:col>46</xdr:col>
      <xdr:colOff>38100</xdr:colOff>
      <xdr:row>86</xdr:row>
      <xdr:rowOff>13827</xdr:rowOff>
    </xdr:to>
    <xdr:sp macro="" textlink="">
      <xdr:nvSpPr>
        <xdr:cNvPr id="361" name="楕円 360">
          <a:extLst>
            <a:ext uri="{FF2B5EF4-FFF2-40B4-BE49-F238E27FC236}">
              <a16:creationId xmlns:a16="http://schemas.microsoft.com/office/drawing/2014/main" id="{0BA842FB-D2B0-43FC-917C-C74A0F1412EB}"/>
            </a:ext>
          </a:extLst>
        </xdr:cNvPr>
        <xdr:cNvSpPr/>
      </xdr:nvSpPr>
      <xdr:spPr>
        <a:xfrm>
          <a:off x="7846060" y="1465883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132420</xdr:rowOff>
    </xdr:from>
    <xdr:to>
      <xdr:col>50</xdr:col>
      <xdr:colOff>114300</xdr:colOff>
      <xdr:row>85</xdr:row>
      <xdr:rowOff>134477</xdr:rowOff>
    </xdr:to>
    <xdr:cxnSp macro="">
      <xdr:nvCxnSpPr>
        <xdr:cNvPr id="362" name="直線コネクタ 361">
          <a:extLst>
            <a:ext uri="{FF2B5EF4-FFF2-40B4-BE49-F238E27FC236}">
              <a16:creationId xmlns:a16="http://schemas.microsoft.com/office/drawing/2014/main" id="{CC4B9A3F-4646-4A6F-B831-F3EE5505AB43}"/>
            </a:ext>
          </a:extLst>
        </xdr:cNvPr>
        <xdr:cNvCxnSpPr/>
      </xdr:nvCxnSpPr>
      <xdr:spPr>
        <a:xfrm flipV="1">
          <a:off x="7889240" y="1470948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90261</xdr:rowOff>
    </xdr:from>
    <xdr:to>
      <xdr:col>41</xdr:col>
      <xdr:colOff>101600</xdr:colOff>
      <xdr:row>86</xdr:row>
      <xdr:rowOff>20411</xdr:rowOff>
    </xdr:to>
    <xdr:sp macro="" textlink="">
      <xdr:nvSpPr>
        <xdr:cNvPr id="363" name="楕円 362">
          <a:extLst>
            <a:ext uri="{FF2B5EF4-FFF2-40B4-BE49-F238E27FC236}">
              <a16:creationId xmlns:a16="http://schemas.microsoft.com/office/drawing/2014/main" id="{C54AB42C-765C-4CF4-8E55-D7950307E4A0}"/>
            </a:ext>
          </a:extLst>
        </xdr:cNvPr>
        <xdr:cNvSpPr/>
      </xdr:nvSpPr>
      <xdr:spPr>
        <a:xfrm>
          <a:off x="7029450" y="1466732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134477</xdr:rowOff>
    </xdr:from>
    <xdr:to>
      <xdr:col>45</xdr:col>
      <xdr:colOff>177800</xdr:colOff>
      <xdr:row>85</xdr:row>
      <xdr:rowOff>141061</xdr:rowOff>
    </xdr:to>
    <xdr:cxnSp macro="">
      <xdr:nvCxnSpPr>
        <xdr:cNvPr id="364" name="直線コネクタ 363">
          <a:extLst>
            <a:ext uri="{FF2B5EF4-FFF2-40B4-BE49-F238E27FC236}">
              <a16:creationId xmlns:a16="http://schemas.microsoft.com/office/drawing/2014/main" id="{9BE8F600-B5D0-4FAE-9E6C-F07573FE82FB}"/>
            </a:ext>
          </a:extLst>
        </xdr:cNvPr>
        <xdr:cNvCxnSpPr/>
      </xdr:nvCxnSpPr>
      <xdr:spPr>
        <a:xfrm flipV="1">
          <a:off x="7084060" y="14703917"/>
          <a:ext cx="805180" cy="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86558</xdr:rowOff>
    </xdr:from>
    <xdr:to>
      <xdr:col>36</xdr:col>
      <xdr:colOff>165100</xdr:colOff>
      <xdr:row>86</xdr:row>
      <xdr:rowOff>16708</xdr:rowOff>
    </xdr:to>
    <xdr:sp macro="" textlink="">
      <xdr:nvSpPr>
        <xdr:cNvPr id="365" name="楕円 364">
          <a:extLst>
            <a:ext uri="{FF2B5EF4-FFF2-40B4-BE49-F238E27FC236}">
              <a16:creationId xmlns:a16="http://schemas.microsoft.com/office/drawing/2014/main" id="{1236D8A5-CC53-4FD0-8368-EFF9642886FD}"/>
            </a:ext>
          </a:extLst>
        </xdr:cNvPr>
        <xdr:cNvSpPr/>
      </xdr:nvSpPr>
      <xdr:spPr>
        <a:xfrm>
          <a:off x="6231890" y="1466171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137358</xdr:rowOff>
    </xdr:from>
    <xdr:to>
      <xdr:col>41</xdr:col>
      <xdr:colOff>50800</xdr:colOff>
      <xdr:row>85</xdr:row>
      <xdr:rowOff>141061</xdr:rowOff>
    </xdr:to>
    <xdr:cxnSp macro="">
      <xdr:nvCxnSpPr>
        <xdr:cNvPr id="366" name="直線コネクタ 365">
          <a:extLst>
            <a:ext uri="{FF2B5EF4-FFF2-40B4-BE49-F238E27FC236}">
              <a16:creationId xmlns:a16="http://schemas.microsoft.com/office/drawing/2014/main" id="{041F6762-61AB-45F1-B4EA-EAF6DF5F666C}"/>
            </a:ext>
          </a:extLst>
        </xdr:cNvPr>
        <xdr:cNvCxnSpPr/>
      </xdr:nvCxnSpPr>
      <xdr:spPr>
        <a:xfrm>
          <a:off x="6286500" y="14706798"/>
          <a:ext cx="79756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67" name="n_1aveValue【公営住宅】&#10;一人当たり面積">
          <a:extLst>
            <a:ext uri="{FF2B5EF4-FFF2-40B4-BE49-F238E27FC236}">
              <a16:creationId xmlns:a16="http://schemas.microsoft.com/office/drawing/2014/main" id="{4C8A85DD-0106-4091-9343-A9D9ED35769F}"/>
            </a:ext>
          </a:extLst>
        </xdr:cNvPr>
        <xdr:cNvSpPr txBox="1"/>
      </xdr:nvSpPr>
      <xdr:spPr>
        <a:xfrm>
          <a:off x="8454467" y="1476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68" name="n_2aveValue【公営住宅】&#10;一人当たり面積">
          <a:extLst>
            <a:ext uri="{FF2B5EF4-FFF2-40B4-BE49-F238E27FC236}">
              <a16:creationId xmlns:a16="http://schemas.microsoft.com/office/drawing/2014/main" id="{10F2341C-561B-4A78-9B95-09C17FC186B2}"/>
            </a:ext>
          </a:extLst>
        </xdr:cNvPr>
        <xdr:cNvSpPr txBox="1"/>
      </xdr:nvSpPr>
      <xdr:spPr>
        <a:xfrm>
          <a:off x="7673417" y="1476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69" name="n_3aveValue【公営住宅】&#10;一人当たり面積">
          <a:extLst>
            <a:ext uri="{FF2B5EF4-FFF2-40B4-BE49-F238E27FC236}">
              <a16:creationId xmlns:a16="http://schemas.microsoft.com/office/drawing/2014/main" id="{932E9467-23AC-41B1-BD1E-47B112131030}"/>
            </a:ext>
          </a:extLst>
        </xdr:cNvPr>
        <xdr:cNvSpPr txBox="1"/>
      </xdr:nvSpPr>
      <xdr:spPr>
        <a:xfrm>
          <a:off x="6866332" y="1476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23105</xdr:rowOff>
    </xdr:from>
    <xdr:ext cx="469744" cy="259045"/>
    <xdr:sp macro="" textlink="">
      <xdr:nvSpPr>
        <xdr:cNvPr id="370" name="n_4aveValue【公営住宅】&#10;一人当たり面積">
          <a:extLst>
            <a:ext uri="{FF2B5EF4-FFF2-40B4-BE49-F238E27FC236}">
              <a16:creationId xmlns:a16="http://schemas.microsoft.com/office/drawing/2014/main" id="{EC0B2779-42E3-4CE7-9069-2976239D56FA}"/>
            </a:ext>
          </a:extLst>
        </xdr:cNvPr>
        <xdr:cNvSpPr txBox="1"/>
      </xdr:nvSpPr>
      <xdr:spPr>
        <a:xfrm>
          <a:off x="6068772" y="1476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28297</xdr:rowOff>
    </xdr:from>
    <xdr:ext cx="469744" cy="259045"/>
    <xdr:sp macro="" textlink="">
      <xdr:nvSpPr>
        <xdr:cNvPr id="371" name="n_1mainValue【公営住宅】&#10;一人当たり面積">
          <a:extLst>
            <a:ext uri="{FF2B5EF4-FFF2-40B4-BE49-F238E27FC236}">
              <a16:creationId xmlns:a16="http://schemas.microsoft.com/office/drawing/2014/main" id="{DF1DB0A1-38D4-4703-8E3F-2368F073D434}"/>
            </a:ext>
          </a:extLst>
        </xdr:cNvPr>
        <xdr:cNvSpPr txBox="1"/>
      </xdr:nvSpPr>
      <xdr:spPr>
        <a:xfrm>
          <a:off x="8454467" y="1442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30354</xdr:rowOff>
    </xdr:from>
    <xdr:ext cx="469744" cy="259045"/>
    <xdr:sp macro="" textlink="">
      <xdr:nvSpPr>
        <xdr:cNvPr id="372" name="n_2mainValue【公営住宅】&#10;一人当たり面積">
          <a:extLst>
            <a:ext uri="{FF2B5EF4-FFF2-40B4-BE49-F238E27FC236}">
              <a16:creationId xmlns:a16="http://schemas.microsoft.com/office/drawing/2014/main" id="{374F170F-870A-4489-9F11-878456BF0253}"/>
            </a:ext>
          </a:extLst>
        </xdr:cNvPr>
        <xdr:cNvSpPr txBox="1"/>
      </xdr:nvSpPr>
      <xdr:spPr>
        <a:xfrm>
          <a:off x="7673417" y="1443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36938</xdr:rowOff>
    </xdr:from>
    <xdr:ext cx="469744" cy="259045"/>
    <xdr:sp macro="" textlink="">
      <xdr:nvSpPr>
        <xdr:cNvPr id="373" name="n_3mainValue【公営住宅】&#10;一人当たり面積">
          <a:extLst>
            <a:ext uri="{FF2B5EF4-FFF2-40B4-BE49-F238E27FC236}">
              <a16:creationId xmlns:a16="http://schemas.microsoft.com/office/drawing/2014/main" id="{A3C09A01-B1A1-47BA-B795-80692A61B9C1}"/>
            </a:ext>
          </a:extLst>
        </xdr:cNvPr>
        <xdr:cNvSpPr txBox="1"/>
      </xdr:nvSpPr>
      <xdr:spPr>
        <a:xfrm>
          <a:off x="6866332" y="1443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33235</xdr:rowOff>
    </xdr:from>
    <xdr:ext cx="469744" cy="259045"/>
    <xdr:sp macro="" textlink="">
      <xdr:nvSpPr>
        <xdr:cNvPr id="374" name="n_4mainValue【公営住宅】&#10;一人当たり面積">
          <a:extLst>
            <a:ext uri="{FF2B5EF4-FFF2-40B4-BE49-F238E27FC236}">
              <a16:creationId xmlns:a16="http://schemas.microsoft.com/office/drawing/2014/main" id="{208C2F3A-9732-4A2B-835B-C0463CB6C741}"/>
            </a:ext>
          </a:extLst>
        </xdr:cNvPr>
        <xdr:cNvSpPr txBox="1"/>
      </xdr:nvSpPr>
      <xdr:spPr>
        <a:xfrm>
          <a:off x="6068772" y="1443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D447E8A3-F709-4B42-A0E0-86685BCBB1DB}"/>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AD2DC891-28DC-46C8-8986-2A738AC36333}"/>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AC142A0E-A372-4DDF-AE3D-4658D890C556}"/>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CF4BBDB4-4701-4BC5-B240-066100EA0A92}"/>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F7E9C98E-54FC-4B01-9D24-22C2D7E424E2}"/>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A4D0B06F-4EEF-4CD6-BBC0-63D6A0787C59}"/>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A1364C52-2B5A-4197-8019-5FC4EFD4DD70}"/>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986CB5DC-8B37-4A83-8E83-E3CEF20C55F0}"/>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8DF039D4-6BA3-415F-A245-6489A09DC464}"/>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916D3D7-B7FA-4FA2-B955-1DF85C6E8561}"/>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45979B-6C3F-47E7-A17D-DAE9A95E2B53}"/>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A203AA8F-D21B-4AB8-85E1-5E0CF1E55BF9}"/>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FD7D2C83-2C41-4824-8F4C-454CCC4DC2BF}"/>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A0B0C761-C898-4E62-B0BC-7917BF18CDCF}"/>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CF18ADB-28C8-4196-90D6-484093A96AEC}"/>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ACF1C5DE-2EC5-43C9-BBC2-6A0D1E401735}"/>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690EFDFE-D313-4161-8F54-AD9C3D602411}"/>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B4A9EF87-BC30-41BF-A0BA-7D7CEAD63BEE}"/>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8BD2B263-C479-42CE-87EE-E856F8B6ABDB}"/>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5E5F6F94-78C2-4B45-8CCC-C4E836F6663E}"/>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96150F5D-42C9-4D2A-B359-1F174DBA5B8A}"/>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F873070C-828D-49E2-8D6A-AD4DC621DF94}"/>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F3DB3194-8A17-4E9D-AED2-DAE35301E5F4}"/>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24DC0B0-0A92-45BF-9D39-BA97C05B5948}"/>
            </a:ext>
          </a:extLst>
        </xdr:cNvPr>
        <xdr:cNvSpPr/>
      </xdr:nvSpPr>
      <xdr:spPr>
        <a:xfrm>
          <a:off x="1120394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id="{0F00EEEA-6770-4069-A6DE-47826BE5B038}"/>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id="{3391F2F2-417E-4BBA-BF86-9429492EC6B3}"/>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id="{71E24B26-CE8A-44DC-911E-F56D4D9FFC87}"/>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id="{BD187520-AB9B-4E24-A008-CBA58E666AE5}"/>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id="{DF06DAA7-8770-448F-9CD4-C8DC015A2AEB}"/>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id="{372D2C1F-C2EA-4B8C-A6A0-A9F9FE252ACB}"/>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id="{E3FE823C-8C52-45BF-A03A-53106927430F}"/>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id="{F5A1F3FC-0348-4442-902F-2D58771259D9}"/>
            </a:ext>
          </a:extLst>
        </xdr:cNvPr>
        <xdr:cNvSpPr/>
      </xdr:nvSpPr>
      <xdr:spPr>
        <a:xfrm>
          <a:off x="164592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F4FCCECB-56E9-4EC0-9111-5A668C0CB000}"/>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6E9ACB15-5511-41FF-A421-E34E529C78B0}"/>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EE9B3A5F-869F-437B-8F3C-DDB218676B55}"/>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7F15C2A4-91FA-4601-9EAF-FC2774850FFA}"/>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ED322175-3127-482E-AACE-49F8B8E3BC20}"/>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96ED9DE9-820B-437E-9B54-DC91706D41A3}"/>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43DFEEB5-C646-47A5-BE96-BA0FAA54D00A}"/>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A95A5434-2364-4E01-943D-C05081A620C6}"/>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A0D9E887-D94D-478C-B82D-39E4435760DE}"/>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4B63187B-7DCC-4BA8-ACB3-C98FD873497B}"/>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6CF587B0-CEB0-4234-A366-4FE22AC0D760}"/>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8" name="直線コネクタ 417">
          <a:extLst>
            <a:ext uri="{FF2B5EF4-FFF2-40B4-BE49-F238E27FC236}">
              <a16:creationId xmlns:a16="http://schemas.microsoft.com/office/drawing/2014/main" id="{90B3FC9F-1244-4301-B8BB-8C84C163BB89}"/>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9" name="テキスト ボックス 418">
          <a:extLst>
            <a:ext uri="{FF2B5EF4-FFF2-40B4-BE49-F238E27FC236}">
              <a16:creationId xmlns:a16="http://schemas.microsoft.com/office/drawing/2014/main" id="{90F93B78-8D2A-4233-8370-60F754786439}"/>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0" name="直線コネクタ 419">
          <a:extLst>
            <a:ext uri="{FF2B5EF4-FFF2-40B4-BE49-F238E27FC236}">
              <a16:creationId xmlns:a16="http://schemas.microsoft.com/office/drawing/2014/main" id="{CBA04CE4-6300-408A-A918-F8CC6855B231}"/>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1" name="テキスト ボックス 420">
          <a:extLst>
            <a:ext uri="{FF2B5EF4-FFF2-40B4-BE49-F238E27FC236}">
              <a16:creationId xmlns:a16="http://schemas.microsoft.com/office/drawing/2014/main" id="{8F9B33B6-1C1D-4442-A46A-63EF020D9EA3}"/>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2" name="直線コネクタ 421">
          <a:extLst>
            <a:ext uri="{FF2B5EF4-FFF2-40B4-BE49-F238E27FC236}">
              <a16:creationId xmlns:a16="http://schemas.microsoft.com/office/drawing/2014/main" id="{A7D8BF92-D11C-4E50-A07D-A7167D35A340}"/>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3" name="テキスト ボックス 422">
          <a:extLst>
            <a:ext uri="{FF2B5EF4-FFF2-40B4-BE49-F238E27FC236}">
              <a16:creationId xmlns:a16="http://schemas.microsoft.com/office/drawing/2014/main" id="{1B05B23D-AA50-453E-A484-1C46F00648CA}"/>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4" name="直線コネクタ 423">
          <a:extLst>
            <a:ext uri="{FF2B5EF4-FFF2-40B4-BE49-F238E27FC236}">
              <a16:creationId xmlns:a16="http://schemas.microsoft.com/office/drawing/2014/main" id="{62962F25-A603-4CA9-9979-874915FEE444}"/>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5" name="テキスト ボックス 424">
          <a:extLst>
            <a:ext uri="{FF2B5EF4-FFF2-40B4-BE49-F238E27FC236}">
              <a16:creationId xmlns:a16="http://schemas.microsoft.com/office/drawing/2014/main" id="{7B54AB1F-358B-4155-949B-EDF93E306AF5}"/>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a:extLst>
            <a:ext uri="{FF2B5EF4-FFF2-40B4-BE49-F238E27FC236}">
              <a16:creationId xmlns:a16="http://schemas.microsoft.com/office/drawing/2014/main" id="{569009D2-87EE-4B42-9ED2-FD1A558A489A}"/>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7" name="テキスト ボックス 426">
          <a:extLst>
            <a:ext uri="{FF2B5EF4-FFF2-40B4-BE49-F238E27FC236}">
              <a16:creationId xmlns:a16="http://schemas.microsoft.com/office/drawing/2014/main" id="{EC26EA3F-1361-4659-A8A8-205DE9D1E5DB}"/>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a:extLst>
            <a:ext uri="{FF2B5EF4-FFF2-40B4-BE49-F238E27FC236}">
              <a16:creationId xmlns:a16="http://schemas.microsoft.com/office/drawing/2014/main" id="{F70C0C6A-3459-4736-8E82-0336F32C79F9}"/>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429" name="直線コネクタ 428">
          <a:extLst>
            <a:ext uri="{FF2B5EF4-FFF2-40B4-BE49-F238E27FC236}">
              <a16:creationId xmlns:a16="http://schemas.microsoft.com/office/drawing/2014/main" id="{328DB3AA-A977-4C74-AD3E-E88CC1109373}"/>
            </a:ext>
          </a:extLst>
        </xdr:cNvPr>
        <xdr:cNvCxnSpPr/>
      </xdr:nvCxnSpPr>
      <xdr:spPr>
        <a:xfrm flipV="1">
          <a:off x="14703424" y="9522714"/>
          <a:ext cx="0" cy="116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430" name="【学校施設】&#10;有形固定資産減価償却率最小値テキスト">
          <a:extLst>
            <a:ext uri="{FF2B5EF4-FFF2-40B4-BE49-F238E27FC236}">
              <a16:creationId xmlns:a16="http://schemas.microsoft.com/office/drawing/2014/main" id="{54193D58-7A13-4456-84D2-F6BAB951EBE8}"/>
            </a:ext>
          </a:extLst>
        </xdr:cNvPr>
        <xdr:cNvSpPr txBox="1"/>
      </xdr:nvSpPr>
      <xdr:spPr>
        <a:xfrm>
          <a:off x="14742160" y="10695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431" name="直線コネクタ 430">
          <a:extLst>
            <a:ext uri="{FF2B5EF4-FFF2-40B4-BE49-F238E27FC236}">
              <a16:creationId xmlns:a16="http://schemas.microsoft.com/office/drawing/2014/main" id="{042F0168-9908-45FA-94FA-23FDBEA3DACF}"/>
            </a:ext>
          </a:extLst>
        </xdr:cNvPr>
        <xdr:cNvCxnSpPr/>
      </xdr:nvCxnSpPr>
      <xdr:spPr>
        <a:xfrm>
          <a:off x="14611350" y="106900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32" name="【学校施設】&#10;有形固定資産減価償却率最大値テキスト">
          <a:extLst>
            <a:ext uri="{FF2B5EF4-FFF2-40B4-BE49-F238E27FC236}">
              <a16:creationId xmlns:a16="http://schemas.microsoft.com/office/drawing/2014/main" id="{EB1F0398-8226-4706-88FB-BBF5548AEF14}"/>
            </a:ext>
          </a:extLst>
        </xdr:cNvPr>
        <xdr:cNvSpPr txBox="1"/>
      </xdr:nvSpPr>
      <xdr:spPr>
        <a:xfrm>
          <a:off x="1474216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33" name="直線コネクタ 432">
          <a:extLst>
            <a:ext uri="{FF2B5EF4-FFF2-40B4-BE49-F238E27FC236}">
              <a16:creationId xmlns:a16="http://schemas.microsoft.com/office/drawing/2014/main" id="{5DF3D6ED-AE21-42C3-AE5E-8312A5B2F632}"/>
            </a:ext>
          </a:extLst>
        </xdr:cNvPr>
        <xdr:cNvCxnSpPr/>
      </xdr:nvCxnSpPr>
      <xdr:spPr>
        <a:xfrm>
          <a:off x="14611350" y="95227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434" name="【学校施設】&#10;有形固定資産減価償却率平均値テキスト">
          <a:extLst>
            <a:ext uri="{FF2B5EF4-FFF2-40B4-BE49-F238E27FC236}">
              <a16:creationId xmlns:a16="http://schemas.microsoft.com/office/drawing/2014/main" id="{08695262-DE01-48A1-A1C1-03A939644FFB}"/>
            </a:ext>
          </a:extLst>
        </xdr:cNvPr>
        <xdr:cNvSpPr txBox="1"/>
      </xdr:nvSpPr>
      <xdr:spPr>
        <a:xfrm>
          <a:off x="1474216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35" name="フローチャート: 判断 434">
          <a:extLst>
            <a:ext uri="{FF2B5EF4-FFF2-40B4-BE49-F238E27FC236}">
              <a16:creationId xmlns:a16="http://schemas.microsoft.com/office/drawing/2014/main" id="{A075342A-57D0-4CD6-B1D2-95C3F0993158}"/>
            </a:ext>
          </a:extLst>
        </xdr:cNvPr>
        <xdr:cNvSpPr/>
      </xdr:nvSpPr>
      <xdr:spPr>
        <a:xfrm>
          <a:off x="14649450" y="100857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436" name="フローチャート: 判断 435">
          <a:extLst>
            <a:ext uri="{FF2B5EF4-FFF2-40B4-BE49-F238E27FC236}">
              <a16:creationId xmlns:a16="http://schemas.microsoft.com/office/drawing/2014/main" id="{7C86BA04-E883-4050-866A-3CC3B0F04DE8}"/>
            </a:ext>
          </a:extLst>
        </xdr:cNvPr>
        <xdr:cNvSpPr/>
      </xdr:nvSpPr>
      <xdr:spPr>
        <a:xfrm>
          <a:off x="13887450" y="100514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437" name="フローチャート: 判断 436">
          <a:extLst>
            <a:ext uri="{FF2B5EF4-FFF2-40B4-BE49-F238E27FC236}">
              <a16:creationId xmlns:a16="http://schemas.microsoft.com/office/drawing/2014/main" id="{E0172C66-8401-4C9B-98A7-1395C320FEE2}"/>
            </a:ext>
          </a:extLst>
        </xdr:cNvPr>
        <xdr:cNvSpPr/>
      </xdr:nvSpPr>
      <xdr:spPr>
        <a:xfrm>
          <a:off x="13089890" y="1005560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438" name="フローチャート: 判断 437">
          <a:extLst>
            <a:ext uri="{FF2B5EF4-FFF2-40B4-BE49-F238E27FC236}">
              <a16:creationId xmlns:a16="http://schemas.microsoft.com/office/drawing/2014/main" id="{C8B66B41-D46A-4489-BF3A-D13322828F3E}"/>
            </a:ext>
          </a:extLst>
        </xdr:cNvPr>
        <xdr:cNvSpPr/>
      </xdr:nvSpPr>
      <xdr:spPr>
        <a:xfrm>
          <a:off x="12303760" y="100365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439" name="フローチャート: 判断 438">
          <a:extLst>
            <a:ext uri="{FF2B5EF4-FFF2-40B4-BE49-F238E27FC236}">
              <a16:creationId xmlns:a16="http://schemas.microsoft.com/office/drawing/2014/main" id="{2691BE50-9BB8-4057-A739-FAD6F8849894}"/>
            </a:ext>
          </a:extLst>
        </xdr:cNvPr>
        <xdr:cNvSpPr/>
      </xdr:nvSpPr>
      <xdr:spPr>
        <a:xfrm>
          <a:off x="11487150" y="100190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A028D54A-9F0C-45B6-A8D0-06628D42C36B}"/>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40FE7191-4953-4323-8E52-3D1B58EF199B}"/>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630B2CE9-8720-4724-945E-C01564AFABC1}"/>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2E4C5ADA-B0E7-4FCD-BB4D-D507ACD07454}"/>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26E1468B-C5DD-4B9D-9CDB-D2092AFFB9B5}"/>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134366</xdr:rowOff>
    </xdr:from>
    <xdr:to>
      <xdr:col>85</xdr:col>
      <xdr:colOff>177800</xdr:colOff>
      <xdr:row>61</xdr:row>
      <xdr:rowOff>64516</xdr:rowOff>
    </xdr:to>
    <xdr:sp macro="" textlink="">
      <xdr:nvSpPr>
        <xdr:cNvPr id="445" name="楕円 444">
          <a:extLst>
            <a:ext uri="{FF2B5EF4-FFF2-40B4-BE49-F238E27FC236}">
              <a16:creationId xmlns:a16="http://schemas.microsoft.com/office/drawing/2014/main" id="{9715ED14-A124-4149-853C-4B32EF7DAB3B}"/>
            </a:ext>
          </a:extLst>
        </xdr:cNvPr>
        <xdr:cNvSpPr/>
      </xdr:nvSpPr>
      <xdr:spPr>
        <a:xfrm>
          <a:off x="14649450" y="1041755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112793</xdr:rowOff>
    </xdr:from>
    <xdr:ext cx="405111" cy="259045"/>
    <xdr:sp macro="" textlink="">
      <xdr:nvSpPr>
        <xdr:cNvPr id="446" name="【学校施設】&#10;有形固定資産減価償却率該当値テキスト">
          <a:extLst>
            <a:ext uri="{FF2B5EF4-FFF2-40B4-BE49-F238E27FC236}">
              <a16:creationId xmlns:a16="http://schemas.microsoft.com/office/drawing/2014/main" id="{44F0696C-3E1F-4DDC-9A5D-622C45050998}"/>
            </a:ext>
          </a:extLst>
        </xdr:cNvPr>
        <xdr:cNvSpPr txBox="1"/>
      </xdr:nvSpPr>
      <xdr:spPr>
        <a:xfrm>
          <a:off x="14742160"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102362</xdr:rowOff>
    </xdr:from>
    <xdr:to>
      <xdr:col>81</xdr:col>
      <xdr:colOff>101600</xdr:colOff>
      <xdr:row>61</xdr:row>
      <xdr:rowOff>32512</xdr:rowOff>
    </xdr:to>
    <xdr:sp macro="" textlink="">
      <xdr:nvSpPr>
        <xdr:cNvPr id="447" name="楕円 446">
          <a:extLst>
            <a:ext uri="{FF2B5EF4-FFF2-40B4-BE49-F238E27FC236}">
              <a16:creationId xmlns:a16="http://schemas.microsoft.com/office/drawing/2014/main" id="{61E4434F-572B-44EA-BE56-3407C4917C7F}"/>
            </a:ext>
          </a:extLst>
        </xdr:cNvPr>
        <xdr:cNvSpPr/>
      </xdr:nvSpPr>
      <xdr:spPr>
        <a:xfrm>
          <a:off x="13887450" y="1038555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153162</xdr:rowOff>
    </xdr:from>
    <xdr:to>
      <xdr:col>85</xdr:col>
      <xdr:colOff>127000</xdr:colOff>
      <xdr:row>61</xdr:row>
      <xdr:rowOff>13716</xdr:rowOff>
    </xdr:to>
    <xdr:cxnSp macro="">
      <xdr:nvCxnSpPr>
        <xdr:cNvPr id="448" name="直線コネクタ 447">
          <a:extLst>
            <a:ext uri="{FF2B5EF4-FFF2-40B4-BE49-F238E27FC236}">
              <a16:creationId xmlns:a16="http://schemas.microsoft.com/office/drawing/2014/main" id="{4478072D-F12A-44B7-9A07-16F2427AA4F8}"/>
            </a:ext>
          </a:extLst>
        </xdr:cNvPr>
        <xdr:cNvCxnSpPr/>
      </xdr:nvCxnSpPr>
      <xdr:spPr>
        <a:xfrm>
          <a:off x="13942060" y="10440162"/>
          <a:ext cx="762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65786</xdr:rowOff>
    </xdr:from>
    <xdr:to>
      <xdr:col>76</xdr:col>
      <xdr:colOff>165100</xdr:colOff>
      <xdr:row>60</xdr:row>
      <xdr:rowOff>167386</xdr:rowOff>
    </xdr:to>
    <xdr:sp macro="" textlink="">
      <xdr:nvSpPr>
        <xdr:cNvPr id="449" name="楕円 448">
          <a:extLst>
            <a:ext uri="{FF2B5EF4-FFF2-40B4-BE49-F238E27FC236}">
              <a16:creationId xmlns:a16="http://schemas.microsoft.com/office/drawing/2014/main" id="{FF6A3111-711D-4EB9-B889-93D4C156F273}"/>
            </a:ext>
          </a:extLst>
        </xdr:cNvPr>
        <xdr:cNvSpPr/>
      </xdr:nvSpPr>
      <xdr:spPr>
        <a:xfrm>
          <a:off x="13089890" y="1035088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116586</xdr:rowOff>
    </xdr:from>
    <xdr:to>
      <xdr:col>81</xdr:col>
      <xdr:colOff>50800</xdr:colOff>
      <xdr:row>60</xdr:row>
      <xdr:rowOff>153162</xdr:rowOff>
    </xdr:to>
    <xdr:cxnSp macro="">
      <xdr:nvCxnSpPr>
        <xdr:cNvPr id="450" name="直線コネクタ 449">
          <a:extLst>
            <a:ext uri="{FF2B5EF4-FFF2-40B4-BE49-F238E27FC236}">
              <a16:creationId xmlns:a16="http://schemas.microsoft.com/office/drawing/2014/main" id="{3ECB7807-EF8D-43EF-9AD6-9386014B8017}"/>
            </a:ext>
          </a:extLst>
        </xdr:cNvPr>
        <xdr:cNvCxnSpPr/>
      </xdr:nvCxnSpPr>
      <xdr:spPr>
        <a:xfrm>
          <a:off x="13144500" y="10403586"/>
          <a:ext cx="79756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159512</xdr:rowOff>
    </xdr:from>
    <xdr:to>
      <xdr:col>72</xdr:col>
      <xdr:colOff>38100</xdr:colOff>
      <xdr:row>60</xdr:row>
      <xdr:rowOff>89662</xdr:rowOff>
    </xdr:to>
    <xdr:sp macro="" textlink="">
      <xdr:nvSpPr>
        <xdr:cNvPr id="451" name="楕円 450">
          <a:extLst>
            <a:ext uri="{FF2B5EF4-FFF2-40B4-BE49-F238E27FC236}">
              <a16:creationId xmlns:a16="http://schemas.microsoft.com/office/drawing/2014/main" id="{6475F833-88F4-4C4C-8663-E403B3A27F99}"/>
            </a:ext>
          </a:extLst>
        </xdr:cNvPr>
        <xdr:cNvSpPr/>
      </xdr:nvSpPr>
      <xdr:spPr>
        <a:xfrm>
          <a:off x="12303760" y="1027696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38862</xdr:rowOff>
    </xdr:from>
    <xdr:to>
      <xdr:col>76</xdr:col>
      <xdr:colOff>114300</xdr:colOff>
      <xdr:row>60</xdr:row>
      <xdr:rowOff>116586</xdr:rowOff>
    </xdr:to>
    <xdr:cxnSp macro="">
      <xdr:nvCxnSpPr>
        <xdr:cNvPr id="452" name="直線コネクタ 451">
          <a:extLst>
            <a:ext uri="{FF2B5EF4-FFF2-40B4-BE49-F238E27FC236}">
              <a16:creationId xmlns:a16="http://schemas.microsoft.com/office/drawing/2014/main" id="{AB142603-9C79-4EDC-9BA0-014EDE1B3BA9}"/>
            </a:ext>
          </a:extLst>
        </xdr:cNvPr>
        <xdr:cNvCxnSpPr/>
      </xdr:nvCxnSpPr>
      <xdr:spPr>
        <a:xfrm>
          <a:off x="12346940" y="10325862"/>
          <a:ext cx="79756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29210</xdr:rowOff>
    </xdr:from>
    <xdr:to>
      <xdr:col>67</xdr:col>
      <xdr:colOff>101600</xdr:colOff>
      <xdr:row>60</xdr:row>
      <xdr:rowOff>130810</xdr:rowOff>
    </xdr:to>
    <xdr:sp macro="" textlink="">
      <xdr:nvSpPr>
        <xdr:cNvPr id="453" name="楕円 452">
          <a:extLst>
            <a:ext uri="{FF2B5EF4-FFF2-40B4-BE49-F238E27FC236}">
              <a16:creationId xmlns:a16="http://schemas.microsoft.com/office/drawing/2014/main" id="{AA3ED67C-EC5D-4D26-B6A7-058541AFEB2E}"/>
            </a:ext>
          </a:extLst>
        </xdr:cNvPr>
        <xdr:cNvSpPr/>
      </xdr:nvSpPr>
      <xdr:spPr>
        <a:xfrm>
          <a:off x="11487150" y="1031430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38862</xdr:rowOff>
    </xdr:from>
    <xdr:to>
      <xdr:col>71</xdr:col>
      <xdr:colOff>177800</xdr:colOff>
      <xdr:row>60</xdr:row>
      <xdr:rowOff>80010</xdr:rowOff>
    </xdr:to>
    <xdr:cxnSp macro="">
      <xdr:nvCxnSpPr>
        <xdr:cNvPr id="454" name="直線コネクタ 453">
          <a:extLst>
            <a:ext uri="{FF2B5EF4-FFF2-40B4-BE49-F238E27FC236}">
              <a16:creationId xmlns:a16="http://schemas.microsoft.com/office/drawing/2014/main" id="{3135F97B-92DE-4FB9-B69D-946F02B012B6}"/>
            </a:ext>
          </a:extLst>
        </xdr:cNvPr>
        <xdr:cNvCxnSpPr/>
      </xdr:nvCxnSpPr>
      <xdr:spPr>
        <a:xfrm flipV="1">
          <a:off x="11541760" y="10325862"/>
          <a:ext cx="80518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455" name="n_1aveValue【学校施設】&#10;有形固定資産減価償却率">
          <a:extLst>
            <a:ext uri="{FF2B5EF4-FFF2-40B4-BE49-F238E27FC236}">
              <a16:creationId xmlns:a16="http://schemas.microsoft.com/office/drawing/2014/main" id="{8C63BD9A-347A-4E12-9A09-81059154C17C}"/>
            </a:ext>
          </a:extLst>
        </xdr:cNvPr>
        <xdr:cNvSpPr txBox="1"/>
      </xdr:nvSpPr>
      <xdr:spPr>
        <a:xfrm>
          <a:off x="1373823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456" name="n_2aveValue【学校施設】&#10;有形固定資産減価償却率">
          <a:extLst>
            <a:ext uri="{FF2B5EF4-FFF2-40B4-BE49-F238E27FC236}">
              <a16:creationId xmlns:a16="http://schemas.microsoft.com/office/drawing/2014/main" id="{B1FB9349-023F-408E-A31B-7B42FC8D19FD}"/>
            </a:ext>
          </a:extLst>
        </xdr:cNvPr>
        <xdr:cNvSpPr txBox="1"/>
      </xdr:nvSpPr>
      <xdr:spPr>
        <a:xfrm>
          <a:off x="12957184" y="982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457" name="n_3aveValue【学校施設】&#10;有形固定資産減価償却率">
          <a:extLst>
            <a:ext uri="{FF2B5EF4-FFF2-40B4-BE49-F238E27FC236}">
              <a16:creationId xmlns:a16="http://schemas.microsoft.com/office/drawing/2014/main" id="{6DB3713A-6E79-4EC9-AFA6-AF2929BB5CAA}"/>
            </a:ext>
          </a:extLst>
        </xdr:cNvPr>
        <xdr:cNvSpPr txBox="1"/>
      </xdr:nvSpPr>
      <xdr:spPr>
        <a:xfrm>
          <a:off x="1217105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458" name="n_4aveValue【学校施設】&#10;有形固定資産減価償却率">
          <a:extLst>
            <a:ext uri="{FF2B5EF4-FFF2-40B4-BE49-F238E27FC236}">
              <a16:creationId xmlns:a16="http://schemas.microsoft.com/office/drawing/2014/main" id="{2BA8D441-A5BA-4D17-BA08-4142E2718A6A}"/>
            </a:ext>
          </a:extLst>
        </xdr:cNvPr>
        <xdr:cNvSpPr txBox="1"/>
      </xdr:nvSpPr>
      <xdr:spPr>
        <a:xfrm>
          <a:off x="113544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23639</xdr:rowOff>
    </xdr:from>
    <xdr:ext cx="405111" cy="259045"/>
    <xdr:sp macro="" textlink="">
      <xdr:nvSpPr>
        <xdr:cNvPr id="459" name="n_1mainValue【学校施設】&#10;有形固定資産減価償却率">
          <a:extLst>
            <a:ext uri="{FF2B5EF4-FFF2-40B4-BE49-F238E27FC236}">
              <a16:creationId xmlns:a16="http://schemas.microsoft.com/office/drawing/2014/main" id="{72E9DD0D-F43D-4F28-8A2A-7DA179C0E0FE}"/>
            </a:ext>
          </a:extLst>
        </xdr:cNvPr>
        <xdr:cNvSpPr txBox="1"/>
      </xdr:nvSpPr>
      <xdr:spPr>
        <a:xfrm>
          <a:off x="13738234" y="10478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158513</xdr:rowOff>
    </xdr:from>
    <xdr:ext cx="405111" cy="259045"/>
    <xdr:sp macro="" textlink="">
      <xdr:nvSpPr>
        <xdr:cNvPr id="460" name="n_2mainValue【学校施設】&#10;有形固定資産減価償却率">
          <a:extLst>
            <a:ext uri="{FF2B5EF4-FFF2-40B4-BE49-F238E27FC236}">
              <a16:creationId xmlns:a16="http://schemas.microsoft.com/office/drawing/2014/main" id="{93DEE785-9DAB-43DE-B3FF-48C3C3783AE0}"/>
            </a:ext>
          </a:extLst>
        </xdr:cNvPr>
        <xdr:cNvSpPr txBox="1"/>
      </xdr:nvSpPr>
      <xdr:spPr>
        <a:xfrm>
          <a:off x="12957184" y="1044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80789</xdr:rowOff>
    </xdr:from>
    <xdr:ext cx="405111" cy="259045"/>
    <xdr:sp macro="" textlink="">
      <xdr:nvSpPr>
        <xdr:cNvPr id="461" name="n_3mainValue【学校施設】&#10;有形固定資産減価償却率">
          <a:extLst>
            <a:ext uri="{FF2B5EF4-FFF2-40B4-BE49-F238E27FC236}">
              <a16:creationId xmlns:a16="http://schemas.microsoft.com/office/drawing/2014/main" id="{D0D2CE9D-2423-410B-85FC-1019B50E2494}"/>
            </a:ext>
          </a:extLst>
        </xdr:cNvPr>
        <xdr:cNvSpPr txBox="1"/>
      </xdr:nvSpPr>
      <xdr:spPr>
        <a:xfrm>
          <a:off x="12171054" y="1036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121937</xdr:rowOff>
    </xdr:from>
    <xdr:ext cx="405111" cy="259045"/>
    <xdr:sp macro="" textlink="">
      <xdr:nvSpPr>
        <xdr:cNvPr id="462" name="n_4mainValue【学校施設】&#10;有形固定資産減価償却率">
          <a:extLst>
            <a:ext uri="{FF2B5EF4-FFF2-40B4-BE49-F238E27FC236}">
              <a16:creationId xmlns:a16="http://schemas.microsoft.com/office/drawing/2014/main" id="{4B3CA1C9-9C7E-4239-BDF0-082C4B25E080}"/>
            </a:ext>
          </a:extLst>
        </xdr:cNvPr>
        <xdr:cNvSpPr txBox="1"/>
      </xdr:nvSpPr>
      <xdr:spPr>
        <a:xfrm>
          <a:off x="113544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E38EBEF0-9F1E-4512-B916-E39A13CC4F1B}"/>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4FA98E64-F2E4-4B41-820B-6ECCAE28C862}"/>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0D8CDF60-DD44-42E9-B99A-1E0BE1F582EE}"/>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24D58632-D56C-4599-83DF-0ED1007A8964}"/>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4CEA1335-352E-4566-80A6-01F4A0101FAD}"/>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D75C36AB-64C9-4708-A595-1570557690BB}"/>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F9B037B5-988E-4884-8FB5-56211449DC7A}"/>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0C626786-2564-463D-8A80-31D5FFDD9006}"/>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id="{020206AE-264C-4F46-87B0-3F02CB689E99}"/>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E6CC637F-90C0-41B5-835E-FD4D72D9AE72}"/>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a:extLst>
            <a:ext uri="{FF2B5EF4-FFF2-40B4-BE49-F238E27FC236}">
              <a16:creationId xmlns:a16="http://schemas.microsoft.com/office/drawing/2014/main" id="{448F8CC9-94D8-4A23-95AF-9747EEF770BE}"/>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a:extLst>
            <a:ext uri="{FF2B5EF4-FFF2-40B4-BE49-F238E27FC236}">
              <a16:creationId xmlns:a16="http://schemas.microsoft.com/office/drawing/2014/main" id="{426C90A3-EFBC-4AAF-99FD-D35F65300F92}"/>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a:extLst>
            <a:ext uri="{FF2B5EF4-FFF2-40B4-BE49-F238E27FC236}">
              <a16:creationId xmlns:a16="http://schemas.microsoft.com/office/drawing/2014/main" id="{A91CC7FD-F2CF-40C3-B421-AE13753A884D}"/>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a:extLst>
            <a:ext uri="{FF2B5EF4-FFF2-40B4-BE49-F238E27FC236}">
              <a16:creationId xmlns:a16="http://schemas.microsoft.com/office/drawing/2014/main" id="{722B285A-AF6F-41C9-9848-5CB6E9322FFF}"/>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a:extLst>
            <a:ext uri="{FF2B5EF4-FFF2-40B4-BE49-F238E27FC236}">
              <a16:creationId xmlns:a16="http://schemas.microsoft.com/office/drawing/2014/main" id="{145B8C0A-21C9-4EF5-8026-D1CC996366D8}"/>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a:extLst>
            <a:ext uri="{FF2B5EF4-FFF2-40B4-BE49-F238E27FC236}">
              <a16:creationId xmlns:a16="http://schemas.microsoft.com/office/drawing/2014/main" id="{32C893D3-7871-4795-B1EB-8C522651CE6C}"/>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a:extLst>
            <a:ext uri="{FF2B5EF4-FFF2-40B4-BE49-F238E27FC236}">
              <a16:creationId xmlns:a16="http://schemas.microsoft.com/office/drawing/2014/main" id="{D7595EBB-7062-4097-A745-46792112BEC1}"/>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0" name="テキスト ボックス 479">
          <a:extLst>
            <a:ext uri="{FF2B5EF4-FFF2-40B4-BE49-F238E27FC236}">
              <a16:creationId xmlns:a16="http://schemas.microsoft.com/office/drawing/2014/main" id="{7C206A42-D023-4479-8E07-3446B85D0FD0}"/>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a:extLst>
            <a:ext uri="{FF2B5EF4-FFF2-40B4-BE49-F238E27FC236}">
              <a16:creationId xmlns:a16="http://schemas.microsoft.com/office/drawing/2014/main" id="{BE98BBFB-2A18-497E-B26C-EDCBD86119F9}"/>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2" name="テキスト ボックス 481">
          <a:extLst>
            <a:ext uri="{FF2B5EF4-FFF2-40B4-BE49-F238E27FC236}">
              <a16:creationId xmlns:a16="http://schemas.microsoft.com/office/drawing/2014/main" id="{D0CA8665-E1B0-4F1E-9A0B-68EF0A9AFC53}"/>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B8E83F05-ECD1-43C1-89AB-CED1212A861A}"/>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4" name="テキスト ボックス 483">
          <a:extLst>
            <a:ext uri="{FF2B5EF4-FFF2-40B4-BE49-F238E27FC236}">
              <a16:creationId xmlns:a16="http://schemas.microsoft.com/office/drawing/2014/main" id="{1FD23CB6-49BF-4FD5-B6AD-63203B420B32}"/>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a:extLst>
            <a:ext uri="{FF2B5EF4-FFF2-40B4-BE49-F238E27FC236}">
              <a16:creationId xmlns:a16="http://schemas.microsoft.com/office/drawing/2014/main" id="{5E0400E4-6704-47F2-8651-5FA65CDAFAAD}"/>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486" name="直線コネクタ 485">
          <a:extLst>
            <a:ext uri="{FF2B5EF4-FFF2-40B4-BE49-F238E27FC236}">
              <a16:creationId xmlns:a16="http://schemas.microsoft.com/office/drawing/2014/main" id="{401A2BF5-29D2-4285-8407-AB53E29E6D70}"/>
            </a:ext>
          </a:extLst>
        </xdr:cNvPr>
        <xdr:cNvCxnSpPr/>
      </xdr:nvCxnSpPr>
      <xdr:spPr>
        <a:xfrm flipV="1">
          <a:off x="19947254" y="9599104"/>
          <a:ext cx="0" cy="123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487" name="【学校施設】&#10;一人当たり面積最小値テキスト">
          <a:extLst>
            <a:ext uri="{FF2B5EF4-FFF2-40B4-BE49-F238E27FC236}">
              <a16:creationId xmlns:a16="http://schemas.microsoft.com/office/drawing/2014/main" id="{0C38BF50-3F62-4EC1-8DAF-BA86E456335C}"/>
            </a:ext>
          </a:extLst>
        </xdr:cNvPr>
        <xdr:cNvSpPr txBox="1"/>
      </xdr:nvSpPr>
      <xdr:spPr>
        <a:xfrm>
          <a:off x="1998599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488" name="直線コネクタ 487">
          <a:extLst>
            <a:ext uri="{FF2B5EF4-FFF2-40B4-BE49-F238E27FC236}">
              <a16:creationId xmlns:a16="http://schemas.microsoft.com/office/drawing/2014/main" id="{6F119CB8-2C01-46B1-AC96-76909AC5808A}"/>
            </a:ext>
          </a:extLst>
        </xdr:cNvPr>
        <xdr:cNvCxnSpPr/>
      </xdr:nvCxnSpPr>
      <xdr:spPr>
        <a:xfrm>
          <a:off x="19885660" y="10831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489" name="【学校施設】&#10;一人当たり面積最大値テキスト">
          <a:extLst>
            <a:ext uri="{FF2B5EF4-FFF2-40B4-BE49-F238E27FC236}">
              <a16:creationId xmlns:a16="http://schemas.microsoft.com/office/drawing/2014/main" id="{21EE0A12-5B54-4ABF-A64C-75468139ADC4}"/>
            </a:ext>
          </a:extLst>
        </xdr:cNvPr>
        <xdr:cNvSpPr txBox="1"/>
      </xdr:nvSpPr>
      <xdr:spPr>
        <a:xfrm>
          <a:off x="1998599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490" name="直線コネクタ 489">
          <a:extLst>
            <a:ext uri="{FF2B5EF4-FFF2-40B4-BE49-F238E27FC236}">
              <a16:creationId xmlns:a16="http://schemas.microsoft.com/office/drawing/2014/main" id="{40473D53-1772-4415-A877-6E5D26639339}"/>
            </a:ext>
          </a:extLst>
        </xdr:cNvPr>
        <xdr:cNvCxnSpPr/>
      </xdr:nvCxnSpPr>
      <xdr:spPr>
        <a:xfrm>
          <a:off x="19885660" y="9599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491" name="【学校施設】&#10;一人当たり面積平均値テキスト">
          <a:extLst>
            <a:ext uri="{FF2B5EF4-FFF2-40B4-BE49-F238E27FC236}">
              <a16:creationId xmlns:a16="http://schemas.microsoft.com/office/drawing/2014/main" id="{EFC95331-DA94-40E7-88EF-12B958B22847}"/>
            </a:ext>
          </a:extLst>
        </xdr:cNvPr>
        <xdr:cNvSpPr txBox="1"/>
      </xdr:nvSpPr>
      <xdr:spPr>
        <a:xfrm>
          <a:off x="1998599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492" name="フローチャート: 判断 491">
          <a:extLst>
            <a:ext uri="{FF2B5EF4-FFF2-40B4-BE49-F238E27FC236}">
              <a16:creationId xmlns:a16="http://schemas.microsoft.com/office/drawing/2014/main" id="{853C25AA-118D-43B4-8E17-6780382B8BCE}"/>
            </a:ext>
          </a:extLst>
        </xdr:cNvPr>
        <xdr:cNvSpPr/>
      </xdr:nvSpPr>
      <xdr:spPr>
        <a:xfrm>
          <a:off x="19904710" y="105505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493" name="フローチャート: 判断 492">
          <a:extLst>
            <a:ext uri="{FF2B5EF4-FFF2-40B4-BE49-F238E27FC236}">
              <a16:creationId xmlns:a16="http://schemas.microsoft.com/office/drawing/2014/main" id="{7F4B696B-4CF0-4EDB-BAA5-696FC963810E}"/>
            </a:ext>
          </a:extLst>
        </xdr:cNvPr>
        <xdr:cNvSpPr/>
      </xdr:nvSpPr>
      <xdr:spPr>
        <a:xfrm>
          <a:off x="19161760" y="1055338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494" name="フローチャート: 判断 493">
          <a:extLst>
            <a:ext uri="{FF2B5EF4-FFF2-40B4-BE49-F238E27FC236}">
              <a16:creationId xmlns:a16="http://schemas.microsoft.com/office/drawing/2014/main" id="{48BB0126-ADA4-420E-87DC-99D37023C21D}"/>
            </a:ext>
          </a:extLst>
        </xdr:cNvPr>
        <xdr:cNvSpPr/>
      </xdr:nvSpPr>
      <xdr:spPr>
        <a:xfrm>
          <a:off x="18345150" y="105537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495" name="フローチャート: 判断 494">
          <a:extLst>
            <a:ext uri="{FF2B5EF4-FFF2-40B4-BE49-F238E27FC236}">
              <a16:creationId xmlns:a16="http://schemas.microsoft.com/office/drawing/2014/main" id="{9151EE8D-9CE8-4938-90D5-A293F9F35470}"/>
            </a:ext>
          </a:extLst>
        </xdr:cNvPr>
        <xdr:cNvSpPr/>
      </xdr:nvSpPr>
      <xdr:spPr>
        <a:xfrm>
          <a:off x="17547590" y="1056271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496" name="フローチャート: 判断 495">
          <a:extLst>
            <a:ext uri="{FF2B5EF4-FFF2-40B4-BE49-F238E27FC236}">
              <a16:creationId xmlns:a16="http://schemas.microsoft.com/office/drawing/2014/main" id="{6550C986-1F72-42D5-ABBA-7A95D90B54AB}"/>
            </a:ext>
          </a:extLst>
        </xdr:cNvPr>
        <xdr:cNvSpPr/>
      </xdr:nvSpPr>
      <xdr:spPr>
        <a:xfrm>
          <a:off x="16761460" y="1056557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9E1CE8D8-EB3A-4116-8EA9-287904358F0B}"/>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66E9A981-4976-4157-82F7-044A5D5AB6A0}"/>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A864EA02-8235-44C8-AA6E-9D27D13A11EA}"/>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7A800815-3191-4856-8688-AE01FF242DC6}"/>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BAF04C49-AAF9-4A5A-B1EB-0CB2D2E950B7}"/>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xdr:rowOff>
    </xdr:from>
    <xdr:to>
      <xdr:col>116</xdr:col>
      <xdr:colOff>114300</xdr:colOff>
      <xdr:row>62</xdr:row>
      <xdr:rowOff>108331</xdr:rowOff>
    </xdr:to>
    <xdr:sp macro="" textlink="">
      <xdr:nvSpPr>
        <xdr:cNvPr id="502" name="楕円 501">
          <a:extLst>
            <a:ext uri="{FF2B5EF4-FFF2-40B4-BE49-F238E27FC236}">
              <a16:creationId xmlns:a16="http://schemas.microsoft.com/office/drawing/2014/main" id="{0E5CA4CD-45F6-4E85-86DF-1099A38E2112}"/>
            </a:ext>
          </a:extLst>
        </xdr:cNvPr>
        <xdr:cNvSpPr/>
      </xdr:nvSpPr>
      <xdr:spPr>
        <a:xfrm>
          <a:off x="19904710" y="1063853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156608</xdr:rowOff>
    </xdr:from>
    <xdr:ext cx="469744" cy="259045"/>
    <xdr:sp macro="" textlink="">
      <xdr:nvSpPr>
        <xdr:cNvPr id="503" name="【学校施設】&#10;一人当たり面積該当値テキスト">
          <a:extLst>
            <a:ext uri="{FF2B5EF4-FFF2-40B4-BE49-F238E27FC236}">
              <a16:creationId xmlns:a16="http://schemas.microsoft.com/office/drawing/2014/main" id="{48AE272D-BF06-4CFB-9620-897CDA6BF536}"/>
            </a:ext>
          </a:extLst>
        </xdr:cNvPr>
        <xdr:cNvSpPr txBox="1"/>
      </xdr:nvSpPr>
      <xdr:spPr>
        <a:xfrm>
          <a:off x="19985990" y="106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11113</xdr:rowOff>
    </xdr:from>
    <xdr:to>
      <xdr:col>112</xdr:col>
      <xdr:colOff>38100</xdr:colOff>
      <xdr:row>62</xdr:row>
      <xdr:rowOff>112713</xdr:rowOff>
    </xdr:to>
    <xdr:sp macro="" textlink="">
      <xdr:nvSpPr>
        <xdr:cNvPr id="504" name="楕円 503">
          <a:extLst>
            <a:ext uri="{FF2B5EF4-FFF2-40B4-BE49-F238E27FC236}">
              <a16:creationId xmlns:a16="http://schemas.microsoft.com/office/drawing/2014/main" id="{630B57F8-7DD0-4DB2-A973-E96A67A8BD8B}"/>
            </a:ext>
          </a:extLst>
        </xdr:cNvPr>
        <xdr:cNvSpPr/>
      </xdr:nvSpPr>
      <xdr:spPr>
        <a:xfrm>
          <a:off x="19161760" y="1064291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57531</xdr:rowOff>
    </xdr:from>
    <xdr:to>
      <xdr:col>116</xdr:col>
      <xdr:colOff>63500</xdr:colOff>
      <xdr:row>62</xdr:row>
      <xdr:rowOff>61913</xdr:rowOff>
    </xdr:to>
    <xdr:cxnSp macro="">
      <xdr:nvCxnSpPr>
        <xdr:cNvPr id="505" name="直線コネクタ 504">
          <a:extLst>
            <a:ext uri="{FF2B5EF4-FFF2-40B4-BE49-F238E27FC236}">
              <a16:creationId xmlns:a16="http://schemas.microsoft.com/office/drawing/2014/main" id="{5AEDB62D-F9CC-47DC-9A77-7C9399FF19B0}"/>
            </a:ext>
          </a:extLst>
        </xdr:cNvPr>
        <xdr:cNvCxnSpPr/>
      </xdr:nvCxnSpPr>
      <xdr:spPr>
        <a:xfrm flipV="1">
          <a:off x="19204940" y="10683621"/>
          <a:ext cx="74295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21399</xdr:rowOff>
    </xdr:from>
    <xdr:to>
      <xdr:col>107</xdr:col>
      <xdr:colOff>101600</xdr:colOff>
      <xdr:row>62</xdr:row>
      <xdr:rowOff>122999</xdr:rowOff>
    </xdr:to>
    <xdr:sp macro="" textlink="">
      <xdr:nvSpPr>
        <xdr:cNvPr id="506" name="楕円 505">
          <a:extLst>
            <a:ext uri="{FF2B5EF4-FFF2-40B4-BE49-F238E27FC236}">
              <a16:creationId xmlns:a16="http://schemas.microsoft.com/office/drawing/2014/main" id="{0D6B2E87-0BEB-444E-AE2B-C75EA6A471AA}"/>
            </a:ext>
          </a:extLst>
        </xdr:cNvPr>
        <xdr:cNvSpPr/>
      </xdr:nvSpPr>
      <xdr:spPr>
        <a:xfrm>
          <a:off x="18345150" y="1064748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61913</xdr:rowOff>
    </xdr:from>
    <xdr:to>
      <xdr:col>111</xdr:col>
      <xdr:colOff>177800</xdr:colOff>
      <xdr:row>62</xdr:row>
      <xdr:rowOff>72199</xdr:rowOff>
    </xdr:to>
    <xdr:cxnSp macro="">
      <xdr:nvCxnSpPr>
        <xdr:cNvPr id="507" name="直線コネクタ 506">
          <a:extLst>
            <a:ext uri="{FF2B5EF4-FFF2-40B4-BE49-F238E27FC236}">
              <a16:creationId xmlns:a16="http://schemas.microsoft.com/office/drawing/2014/main" id="{92FD0EC7-DE7B-4BC1-A480-096C37D5509E}"/>
            </a:ext>
          </a:extLst>
        </xdr:cNvPr>
        <xdr:cNvCxnSpPr/>
      </xdr:nvCxnSpPr>
      <xdr:spPr>
        <a:xfrm flipV="1">
          <a:off x="18399760" y="10688003"/>
          <a:ext cx="80518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156655</xdr:rowOff>
    </xdr:from>
    <xdr:to>
      <xdr:col>102</xdr:col>
      <xdr:colOff>165100</xdr:colOff>
      <xdr:row>62</xdr:row>
      <xdr:rowOff>86805</xdr:rowOff>
    </xdr:to>
    <xdr:sp macro="" textlink="">
      <xdr:nvSpPr>
        <xdr:cNvPr id="508" name="楕円 507">
          <a:extLst>
            <a:ext uri="{FF2B5EF4-FFF2-40B4-BE49-F238E27FC236}">
              <a16:creationId xmlns:a16="http://schemas.microsoft.com/office/drawing/2014/main" id="{DAE527F6-4D06-495C-BAB4-A48F235BFA2F}"/>
            </a:ext>
          </a:extLst>
        </xdr:cNvPr>
        <xdr:cNvSpPr/>
      </xdr:nvSpPr>
      <xdr:spPr>
        <a:xfrm>
          <a:off x="17547590" y="1061701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36005</xdr:rowOff>
    </xdr:from>
    <xdr:to>
      <xdr:col>107</xdr:col>
      <xdr:colOff>50800</xdr:colOff>
      <xdr:row>62</xdr:row>
      <xdr:rowOff>72199</xdr:rowOff>
    </xdr:to>
    <xdr:cxnSp macro="">
      <xdr:nvCxnSpPr>
        <xdr:cNvPr id="509" name="直線コネクタ 508">
          <a:extLst>
            <a:ext uri="{FF2B5EF4-FFF2-40B4-BE49-F238E27FC236}">
              <a16:creationId xmlns:a16="http://schemas.microsoft.com/office/drawing/2014/main" id="{388B2C94-CA1F-410D-9231-3B803616F5C6}"/>
            </a:ext>
          </a:extLst>
        </xdr:cNvPr>
        <xdr:cNvCxnSpPr/>
      </xdr:nvCxnSpPr>
      <xdr:spPr>
        <a:xfrm>
          <a:off x="17602200" y="10665905"/>
          <a:ext cx="7975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126556</xdr:rowOff>
    </xdr:from>
    <xdr:to>
      <xdr:col>98</xdr:col>
      <xdr:colOff>38100</xdr:colOff>
      <xdr:row>62</xdr:row>
      <xdr:rowOff>56706</xdr:rowOff>
    </xdr:to>
    <xdr:sp macro="" textlink="">
      <xdr:nvSpPr>
        <xdr:cNvPr id="510" name="楕円 509">
          <a:extLst>
            <a:ext uri="{FF2B5EF4-FFF2-40B4-BE49-F238E27FC236}">
              <a16:creationId xmlns:a16="http://schemas.microsoft.com/office/drawing/2014/main" id="{8D67E401-8983-44DE-B9FC-67DBB27D793D}"/>
            </a:ext>
          </a:extLst>
        </xdr:cNvPr>
        <xdr:cNvSpPr/>
      </xdr:nvSpPr>
      <xdr:spPr>
        <a:xfrm>
          <a:off x="16761460" y="105888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5906</xdr:rowOff>
    </xdr:from>
    <xdr:to>
      <xdr:col>102</xdr:col>
      <xdr:colOff>114300</xdr:colOff>
      <xdr:row>62</xdr:row>
      <xdr:rowOff>36005</xdr:rowOff>
    </xdr:to>
    <xdr:cxnSp macro="">
      <xdr:nvCxnSpPr>
        <xdr:cNvPr id="511" name="直線コネクタ 510">
          <a:extLst>
            <a:ext uri="{FF2B5EF4-FFF2-40B4-BE49-F238E27FC236}">
              <a16:creationId xmlns:a16="http://schemas.microsoft.com/office/drawing/2014/main" id="{09ED5C91-141A-4968-89C6-921C38B6E97C}"/>
            </a:ext>
          </a:extLst>
        </xdr:cNvPr>
        <xdr:cNvCxnSpPr/>
      </xdr:nvCxnSpPr>
      <xdr:spPr>
        <a:xfrm>
          <a:off x="16804640" y="10637711"/>
          <a:ext cx="79756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512" name="n_1aveValue【学校施設】&#10;一人当たり面積">
          <a:extLst>
            <a:ext uri="{FF2B5EF4-FFF2-40B4-BE49-F238E27FC236}">
              <a16:creationId xmlns:a16="http://schemas.microsoft.com/office/drawing/2014/main" id="{541AB9EA-4000-4D25-9E5B-A191B03458C9}"/>
            </a:ext>
          </a:extLst>
        </xdr:cNvPr>
        <xdr:cNvSpPr txBox="1"/>
      </xdr:nvSpPr>
      <xdr:spPr>
        <a:xfrm>
          <a:off x="18982132" y="1033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513" name="n_2aveValue【学校施設】&#10;一人当たり面積">
          <a:extLst>
            <a:ext uri="{FF2B5EF4-FFF2-40B4-BE49-F238E27FC236}">
              <a16:creationId xmlns:a16="http://schemas.microsoft.com/office/drawing/2014/main" id="{35AB0403-6209-4874-9440-93D3416A97DE}"/>
            </a:ext>
          </a:extLst>
        </xdr:cNvPr>
        <xdr:cNvSpPr txBox="1"/>
      </xdr:nvSpPr>
      <xdr:spPr>
        <a:xfrm>
          <a:off x="18182032" y="1033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514" name="n_3aveValue【学校施設】&#10;一人当たり面積">
          <a:extLst>
            <a:ext uri="{FF2B5EF4-FFF2-40B4-BE49-F238E27FC236}">
              <a16:creationId xmlns:a16="http://schemas.microsoft.com/office/drawing/2014/main" id="{AC8BB561-AEE3-4537-B577-EEB8708EE6EE}"/>
            </a:ext>
          </a:extLst>
        </xdr:cNvPr>
        <xdr:cNvSpPr txBox="1"/>
      </xdr:nvSpPr>
      <xdr:spPr>
        <a:xfrm>
          <a:off x="17384472" y="1034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515" name="n_4aveValue【学校施設】&#10;一人当たり面積">
          <a:extLst>
            <a:ext uri="{FF2B5EF4-FFF2-40B4-BE49-F238E27FC236}">
              <a16:creationId xmlns:a16="http://schemas.microsoft.com/office/drawing/2014/main" id="{2EFBD6A9-6817-496F-B768-480E60EE3197}"/>
            </a:ext>
          </a:extLst>
        </xdr:cNvPr>
        <xdr:cNvSpPr txBox="1"/>
      </xdr:nvSpPr>
      <xdr:spPr>
        <a:xfrm>
          <a:off x="16588817" y="1034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103840</xdr:rowOff>
    </xdr:from>
    <xdr:ext cx="469744" cy="259045"/>
    <xdr:sp macro="" textlink="">
      <xdr:nvSpPr>
        <xdr:cNvPr id="516" name="n_1mainValue【学校施設】&#10;一人当たり面積">
          <a:extLst>
            <a:ext uri="{FF2B5EF4-FFF2-40B4-BE49-F238E27FC236}">
              <a16:creationId xmlns:a16="http://schemas.microsoft.com/office/drawing/2014/main" id="{0290E579-07AE-4DF2-A8F1-96544A08F6A5}"/>
            </a:ext>
          </a:extLst>
        </xdr:cNvPr>
        <xdr:cNvSpPr txBox="1"/>
      </xdr:nvSpPr>
      <xdr:spPr>
        <a:xfrm>
          <a:off x="18982132" y="1073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114126</xdr:rowOff>
    </xdr:from>
    <xdr:ext cx="469744" cy="259045"/>
    <xdr:sp macro="" textlink="">
      <xdr:nvSpPr>
        <xdr:cNvPr id="517" name="n_2mainValue【学校施設】&#10;一人当たり面積">
          <a:extLst>
            <a:ext uri="{FF2B5EF4-FFF2-40B4-BE49-F238E27FC236}">
              <a16:creationId xmlns:a16="http://schemas.microsoft.com/office/drawing/2014/main" id="{7051A0B5-3418-433F-ABB8-CEB357375B01}"/>
            </a:ext>
          </a:extLst>
        </xdr:cNvPr>
        <xdr:cNvSpPr txBox="1"/>
      </xdr:nvSpPr>
      <xdr:spPr>
        <a:xfrm>
          <a:off x="18182032" y="107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77932</xdr:rowOff>
    </xdr:from>
    <xdr:ext cx="469744" cy="259045"/>
    <xdr:sp macro="" textlink="">
      <xdr:nvSpPr>
        <xdr:cNvPr id="518" name="n_3mainValue【学校施設】&#10;一人当たり面積">
          <a:extLst>
            <a:ext uri="{FF2B5EF4-FFF2-40B4-BE49-F238E27FC236}">
              <a16:creationId xmlns:a16="http://schemas.microsoft.com/office/drawing/2014/main" id="{22B55D4B-CDB4-4B59-BFFC-ABC4AD824676}"/>
            </a:ext>
          </a:extLst>
        </xdr:cNvPr>
        <xdr:cNvSpPr txBox="1"/>
      </xdr:nvSpPr>
      <xdr:spPr>
        <a:xfrm>
          <a:off x="17384472" y="1070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47833</xdr:rowOff>
    </xdr:from>
    <xdr:ext cx="469744" cy="259045"/>
    <xdr:sp macro="" textlink="">
      <xdr:nvSpPr>
        <xdr:cNvPr id="519" name="n_4mainValue【学校施設】&#10;一人当たり面積">
          <a:extLst>
            <a:ext uri="{FF2B5EF4-FFF2-40B4-BE49-F238E27FC236}">
              <a16:creationId xmlns:a16="http://schemas.microsoft.com/office/drawing/2014/main" id="{2BAC2A41-317F-43E5-9DF9-7B1E8AE455AB}"/>
            </a:ext>
          </a:extLst>
        </xdr:cNvPr>
        <xdr:cNvSpPr txBox="1"/>
      </xdr:nvSpPr>
      <xdr:spPr>
        <a:xfrm>
          <a:off x="16588817" y="106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6FBBB8D5-5D86-45F8-8E66-8E8453D79FF0}"/>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B4DAA7C8-A2C2-4A99-9818-6B3C4A4482C0}"/>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A06B1B0A-7655-44ED-949B-21DF80D957DF}"/>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7074A625-2698-4895-91D1-503FF0C13A97}"/>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A43EAD06-8CA2-4C1B-B8E1-887720D8ACD9}"/>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E087BDDE-2A86-47B3-8D7E-F0C13E8707D0}"/>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C53D95EC-41CA-43C2-B02D-E62F2FA9A54A}"/>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287C654A-BE90-42AA-B83D-EBA9BA46AED6}"/>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a:extLst>
            <a:ext uri="{FF2B5EF4-FFF2-40B4-BE49-F238E27FC236}">
              <a16:creationId xmlns:a16="http://schemas.microsoft.com/office/drawing/2014/main" id="{FCBB69F8-C22A-434D-975B-9A9623E730E0}"/>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a:extLst>
            <a:ext uri="{FF2B5EF4-FFF2-40B4-BE49-F238E27FC236}">
              <a16:creationId xmlns:a16="http://schemas.microsoft.com/office/drawing/2014/main" id="{A8F07FA7-1C51-4FA7-9583-231642B734B4}"/>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a:extLst>
            <a:ext uri="{FF2B5EF4-FFF2-40B4-BE49-F238E27FC236}">
              <a16:creationId xmlns:a16="http://schemas.microsoft.com/office/drawing/2014/main" id="{1F2D0929-90D9-4D5A-9AA8-8A62EE42E362}"/>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a:extLst>
            <a:ext uri="{FF2B5EF4-FFF2-40B4-BE49-F238E27FC236}">
              <a16:creationId xmlns:a16="http://schemas.microsoft.com/office/drawing/2014/main" id="{387D06CC-34E1-4270-A546-90637A6A076B}"/>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a:extLst>
            <a:ext uri="{FF2B5EF4-FFF2-40B4-BE49-F238E27FC236}">
              <a16:creationId xmlns:a16="http://schemas.microsoft.com/office/drawing/2014/main" id="{FA0717F2-C479-447F-81CE-775FE754C940}"/>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a:extLst>
            <a:ext uri="{FF2B5EF4-FFF2-40B4-BE49-F238E27FC236}">
              <a16:creationId xmlns:a16="http://schemas.microsoft.com/office/drawing/2014/main" id="{DDB1E1A7-6580-43D3-94AC-10307CEEE3F9}"/>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a:extLst>
            <a:ext uri="{FF2B5EF4-FFF2-40B4-BE49-F238E27FC236}">
              <a16:creationId xmlns:a16="http://schemas.microsoft.com/office/drawing/2014/main" id="{2AB75D3C-B232-4DBC-82C3-7E02E51CF49B}"/>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a:extLst>
            <a:ext uri="{FF2B5EF4-FFF2-40B4-BE49-F238E27FC236}">
              <a16:creationId xmlns:a16="http://schemas.microsoft.com/office/drawing/2014/main" id="{0553B698-71E0-4061-A556-75823D17E00F}"/>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a:extLst>
            <a:ext uri="{FF2B5EF4-FFF2-40B4-BE49-F238E27FC236}">
              <a16:creationId xmlns:a16="http://schemas.microsoft.com/office/drawing/2014/main" id="{6538099D-5F80-4038-8187-B4EEEA59E55E}"/>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a:extLst>
            <a:ext uri="{FF2B5EF4-FFF2-40B4-BE49-F238E27FC236}">
              <a16:creationId xmlns:a16="http://schemas.microsoft.com/office/drawing/2014/main" id="{36B9F5B5-6E9E-4D6E-B846-3BCD31F95A4A}"/>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a:extLst>
            <a:ext uri="{FF2B5EF4-FFF2-40B4-BE49-F238E27FC236}">
              <a16:creationId xmlns:a16="http://schemas.microsoft.com/office/drawing/2014/main" id="{B2BB0BFD-B1F7-4365-B440-08496BE6106E}"/>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a:extLst>
            <a:ext uri="{FF2B5EF4-FFF2-40B4-BE49-F238E27FC236}">
              <a16:creationId xmlns:a16="http://schemas.microsoft.com/office/drawing/2014/main" id="{E55F5A2D-86D7-4D3F-848C-25A0B2427E03}"/>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a:extLst>
            <a:ext uri="{FF2B5EF4-FFF2-40B4-BE49-F238E27FC236}">
              <a16:creationId xmlns:a16="http://schemas.microsoft.com/office/drawing/2014/main" id="{8B04E366-8FB0-4DA5-A5F8-F1B5FED9C184}"/>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a:extLst>
            <a:ext uri="{FF2B5EF4-FFF2-40B4-BE49-F238E27FC236}">
              <a16:creationId xmlns:a16="http://schemas.microsoft.com/office/drawing/2014/main" id="{D6334094-5431-4B28-8E03-DE088F4723BE}"/>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a:extLst>
            <a:ext uri="{FF2B5EF4-FFF2-40B4-BE49-F238E27FC236}">
              <a16:creationId xmlns:a16="http://schemas.microsoft.com/office/drawing/2014/main" id="{8CDDF4B4-35D0-4930-9B98-4EE1D0D1FFB1}"/>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a:extLst>
            <a:ext uri="{FF2B5EF4-FFF2-40B4-BE49-F238E27FC236}">
              <a16:creationId xmlns:a16="http://schemas.microsoft.com/office/drawing/2014/main" id="{60DFF5CD-82D3-4A9C-9384-E8EB38AC6B76}"/>
            </a:ext>
          </a:extLst>
        </xdr:cNvPr>
        <xdr:cNvSpPr/>
      </xdr:nvSpPr>
      <xdr:spPr>
        <a:xfrm>
          <a:off x="1120394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4" name="正方形/長方形 543">
          <a:extLst>
            <a:ext uri="{FF2B5EF4-FFF2-40B4-BE49-F238E27FC236}">
              <a16:creationId xmlns:a16="http://schemas.microsoft.com/office/drawing/2014/main" id="{E39ECB73-1FCA-4447-B3FC-C293E70F316B}"/>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5" name="正方形/長方形 544">
          <a:extLst>
            <a:ext uri="{FF2B5EF4-FFF2-40B4-BE49-F238E27FC236}">
              <a16:creationId xmlns:a16="http://schemas.microsoft.com/office/drawing/2014/main" id="{ED64895C-81B8-46B0-83B8-1B11762D63C2}"/>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6" name="正方形/長方形 545">
          <a:extLst>
            <a:ext uri="{FF2B5EF4-FFF2-40B4-BE49-F238E27FC236}">
              <a16:creationId xmlns:a16="http://schemas.microsoft.com/office/drawing/2014/main" id="{52FA0A6A-5A18-4345-9F89-E2FF696AF571}"/>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7" name="正方形/長方形 546">
          <a:extLst>
            <a:ext uri="{FF2B5EF4-FFF2-40B4-BE49-F238E27FC236}">
              <a16:creationId xmlns:a16="http://schemas.microsoft.com/office/drawing/2014/main" id="{5BAD3E0B-5358-4A80-8700-40CEE85C0FBD}"/>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8" name="正方形/長方形 547">
          <a:extLst>
            <a:ext uri="{FF2B5EF4-FFF2-40B4-BE49-F238E27FC236}">
              <a16:creationId xmlns:a16="http://schemas.microsoft.com/office/drawing/2014/main" id="{2F3DEBAD-9349-4228-89CC-1D5796B553BB}"/>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9" name="正方形/長方形 548">
          <a:extLst>
            <a:ext uri="{FF2B5EF4-FFF2-40B4-BE49-F238E27FC236}">
              <a16:creationId xmlns:a16="http://schemas.microsoft.com/office/drawing/2014/main" id="{933CAB81-D2F6-4E20-883F-C1C0C8A8D651}"/>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0" name="正方形/長方形 549">
          <a:extLst>
            <a:ext uri="{FF2B5EF4-FFF2-40B4-BE49-F238E27FC236}">
              <a16:creationId xmlns:a16="http://schemas.microsoft.com/office/drawing/2014/main" id="{D8324587-033A-41FB-9074-61DF3E12B728}"/>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1" name="正方形/長方形 550">
          <a:extLst>
            <a:ext uri="{FF2B5EF4-FFF2-40B4-BE49-F238E27FC236}">
              <a16:creationId xmlns:a16="http://schemas.microsoft.com/office/drawing/2014/main" id="{E1166DEC-813B-43EE-AB39-488BCEB68B58}"/>
            </a:ext>
          </a:extLst>
        </xdr:cNvPr>
        <xdr:cNvSpPr/>
      </xdr:nvSpPr>
      <xdr:spPr>
        <a:xfrm>
          <a:off x="164592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2" name="正方形/長方形 551">
          <a:extLst>
            <a:ext uri="{FF2B5EF4-FFF2-40B4-BE49-F238E27FC236}">
              <a16:creationId xmlns:a16="http://schemas.microsoft.com/office/drawing/2014/main" id="{E6CA1798-2FD2-42D2-940E-ADA7C9CF6748}"/>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3" name="正方形/長方形 552">
          <a:extLst>
            <a:ext uri="{FF2B5EF4-FFF2-40B4-BE49-F238E27FC236}">
              <a16:creationId xmlns:a16="http://schemas.microsoft.com/office/drawing/2014/main" id="{03584C17-63C7-4DC2-9E41-9F0C39998117}"/>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4" name="テキスト ボックス 553">
          <a:extLst>
            <a:ext uri="{FF2B5EF4-FFF2-40B4-BE49-F238E27FC236}">
              <a16:creationId xmlns:a16="http://schemas.microsoft.com/office/drawing/2014/main" id="{6AA3CCED-4C0B-4A4C-A229-9678AE43C379}"/>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校施設及び公営住宅の有形固定資産減価償却率が類似団体平均値を大きく上回った。一方、道路及び橋りょう・トンネルは類似団体平均値並み又は低い水準となっている。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学校施設については、令和２年度に策定された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「えびの市学校施設長寿命化計画」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人口減少等の状況を踏まえた学校施設の総量適正化及び、維持管理費等のライフサイクルコストの縮減等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を目指して、計画的に取り組んでいくこととしている。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令和３年度に「えびの市公営住宅等長寿命化計画」を策定している。耐用年数を経過している建物もあり、更新等の検討をする時期にあるが、人口動向を踏まえつつ、用途廃止や集約建替などの対応を含め、適切に維持管理を行う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191112B-7818-41E6-9244-98B56D8C7648}"/>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3F6F318-CE53-4254-A347-46BC04A31179}"/>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50C85E5-EA7B-4A15-AD5E-A14F7A7152C9}"/>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AD3C1B0-023C-43E0-8379-96E5245E5CD5}"/>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22C9871-A398-469F-AACD-02EFC6FADF75}"/>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21B58BB-7F1F-44A3-BD02-AFA7FE7F2AE4}"/>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5807D5-CADB-49BB-941F-FFF2FB3101BB}"/>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8C4C1E4-B36F-45D0-BCF1-CAA42DE86CE6}"/>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9D83553-5130-41D3-8D68-D29257B84254}"/>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8DCED2-CA97-40DA-905A-AED2AAA028CF}"/>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18,050
17,679
282.93
14,998,313
14,221,431
663,766
6,676,953
8,857,326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02E5A85-D8DA-4D63-B725-0B2BE36307A1}"/>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FB39D0A-1E75-4818-B661-E299BEB97F43}"/>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C8F92AE-4979-4C89-AF53-0FB5761C29E3}"/>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1CAA9F4-5E00-4B22-982A-C655EE607296}"/>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4200600-C7A7-44E9-A73F-0787BA1EBC83}"/>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F89999E-C4CB-4303-BE96-BE5FFCFFD615}"/>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59452EC-F130-4567-891E-F0129245DA9D}"/>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F8AD16F-BDBC-48E4-B1EF-270E6A030D20}"/>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36D89B9-9148-4E88-B967-550D2E368D92}"/>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6C25D12-E3CC-4B99-8FE5-3AAEB7940640}"/>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AFAA295-92A4-4FE0-A6C0-11CB9D6F6A2C}"/>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6C2C207-4B2E-49C6-BDD3-C3A0B865CCAB}"/>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9CF4132-C56F-4EB2-820D-A89F5453F29F}"/>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C3E717F-F82C-476E-9241-46050B375E22}"/>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BD3E34F-CD23-419B-89F9-7EA1CE33650A}"/>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EDA09A8-D592-4E01-BDB5-31031D0340DF}"/>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61E2D50-2ADA-4A27-8D0D-15227316A3DF}"/>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B1EFE55-87D6-4976-A390-D2142D7EB644}"/>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20144B7-D687-42B7-A3B7-C3B041738A0F}"/>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8399142-182F-47EA-835A-396AEFFC0E03}"/>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0F8C82E-899F-4887-B4DE-516226C4CF62}"/>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90E50BB-8896-4AF7-AC3B-19197A5F0EC8}"/>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965398E-384A-4719-A244-8B9974253F09}"/>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1E0137-36DE-4019-B92B-EC9A3F61DE42}"/>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0BD9850-2314-404C-AF77-188CC2B4F7DB}"/>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3E5F1FB-A156-43AC-96D8-B555E87DD0DF}"/>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0A22E4F-56D5-42BF-BABE-01BA9DB4992A}"/>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A4AE013-F72C-4FF0-ADF0-C4F6DF7FB73D}"/>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783C028-3A2A-4706-90FA-1BB53CB78051}"/>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6498B17-AD52-498D-B06D-46995AF708C3}"/>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6510A05-4D2A-4825-8346-4AB13F75161C}"/>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649E56-4909-4BBA-B776-726AD5A1E7AC}"/>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F036EDD-C2BC-4E03-A5CE-29838FA8AC54}"/>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E8015A0-ADD6-4EA5-A4F5-71F079870730}"/>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8F55184-93E9-471B-B1DC-7EA046D17B2D}"/>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6C8142C-1FD5-4FDA-A16C-0DFC44995B25}"/>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3460E67-0862-4D2A-82B3-9CF0536D603B}"/>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46D3561-992F-4EDF-877A-9F44E2FE8AB0}"/>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4BA8EC3-234D-481E-838F-863A0BA673C5}"/>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0BE812C-77AB-4088-8555-DEA04E4E05E5}"/>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1212357-3C79-4D60-A067-CA1241FFBC0B}"/>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32721798-25FA-4CAA-AF49-FD0E6A81DE34}"/>
            </a:ext>
          </a:extLst>
        </xdr:cNvPr>
        <xdr:cNvSpPr txBox="1"/>
      </xdr:nvSpPr>
      <xdr:spPr>
        <a:xfrm>
          <a:off x="386866" y="557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E802F7F-4C82-49C2-B100-5C986F5AAE9E}"/>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83BCEFEC-A412-4601-8A0E-1FC767CC9BC7}"/>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804E3E4F-11F2-4F73-B325-1578CAE8BDF5}"/>
            </a:ext>
          </a:extLst>
        </xdr:cNvPr>
        <xdr:cNvCxnSpPr/>
      </xdr:nvCxnSpPr>
      <xdr:spPr>
        <a:xfrm flipV="1">
          <a:off x="4173855" y="571119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9561A091-F874-434E-814A-CB4C9427F2E4}"/>
            </a:ext>
          </a:extLst>
        </xdr:cNvPr>
        <xdr:cNvSpPr txBox="1"/>
      </xdr:nvSpPr>
      <xdr:spPr>
        <a:xfrm>
          <a:off x="421259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D0F0C0F0-F102-4633-8079-3B7693CEFA9D}"/>
            </a:ext>
          </a:extLst>
        </xdr:cNvPr>
        <xdr:cNvCxnSpPr/>
      </xdr:nvCxnSpPr>
      <xdr:spPr>
        <a:xfrm>
          <a:off x="4112260" y="698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AE793B76-A1A9-4F67-9B5A-F5DD39AE8AD7}"/>
            </a:ext>
          </a:extLst>
        </xdr:cNvPr>
        <xdr:cNvSpPr txBox="1"/>
      </xdr:nvSpPr>
      <xdr:spPr>
        <a:xfrm>
          <a:off x="4212590" y="549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AB70BE4D-3B46-418E-8EC5-F8DE3E6ACCB1}"/>
            </a:ext>
          </a:extLst>
        </xdr:cNvPr>
        <xdr:cNvCxnSpPr/>
      </xdr:nvCxnSpPr>
      <xdr:spPr>
        <a:xfrm>
          <a:off x="4112260" y="571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7EB5AFFD-4C51-4A00-88BB-6F17C5820055}"/>
            </a:ext>
          </a:extLst>
        </xdr:cNvPr>
        <xdr:cNvSpPr txBox="1"/>
      </xdr:nvSpPr>
      <xdr:spPr>
        <a:xfrm>
          <a:off x="4212590" y="608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52259473-0192-4ED2-9A0F-8540A93792CD}"/>
            </a:ext>
          </a:extLst>
        </xdr:cNvPr>
        <xdr:cNvSpPr/>
      </xdr:nvSpPr>
      <xdr:spPr>
        <a:xfrm>
          <a:off x="4131310" y="622808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881BD1E1-091E-4BC4-8E51-1225801459DF}"/>
            </a:ext>
          </a:extLst>
        </xdr:cNvPr>
        <xdr:cNvSpPr/>
      </xdr:nvSpPr>
      <xdr:spPr>
        <a:xfrm>
          <a:off x="3388360" y="623062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97CF9419-2C70-4B9F-BDE4-F99773855746}"/>
            </a:ext>
          </a:extLst>
        </xdr:cNvPr>
        <xdr:cNvSpPr/>
      </xdr:nvSpPr>
      <xdr:spPr>
        <a:xfrm>
          <a:off x="2571750" y="621601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227A2708-2E30-426C-BB4F-1CFF43183DB6}"/>
            </a:ext>
          </a:extLst>
        </xdr:cNvPr>
        <xdr:cNvSpPr/>
      </xdr:nvSpPr>
      <xdr:spPr>
        <a:xfrm>
          <a:off x="1774190" y="61937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A8024AE9-F3EF-4916-B2F4-2891E9CA32DD}"/>
            </a:ext>
          </a:extLst>
        </xdr:cNvPr>
        <xdr:cNvSpPr/>
      </xdr:nvSpPr>
      <xdr:spPr>
        <a:xfrm>
          <a:off x="988060" y="618744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D994EBF-4241-408B-B8CF-C3E4695BE8D1}"/>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A1A1266-8C2B-4C53-8717-E5EFFCA70D94}"/>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8EFE8B-0111-4A37-8433-85569334AC35}"/>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85F672C-7524-48BB-88B3-0311D6188171}"/>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7E8231C-1B51-42B9-876F-570196B13DAE}"/>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57150</xdr:rowOff>
    </xdr:from>
    <xdr:to>
      <xdr:col>24</xdr:col>
      <xdr:colOff>114300</xdr:colOff>
      <xdr:row>37</xdr:row>
      <xdr:rowOff>158750</xdr:rowOff>
    </xdr:to>
    <xdr:sp macro="" textlink="">
      <xdr:nvSpPr>
        <xdr:cNvPr id="72" name="楕円 71">
          <a:extLst>
            <a:ext uri="{FF2B5EF4-FFF2-40B4-BE49-F238E27FC236}">
              <a16:creationId xmlns:a16="http://schemas.microsoft.com/office/drawing/2014/main" id="{E280EE56-2FAA-4F67-BAF8-C996605631C9}"/>
            </a:ext>
          </a:extLst>
        </xdr:cNvPr>
        <xdr:cNvSpPr/>
      </xdr:nvSpPr>
      <xdr:spPr>
        <a:xfrm>
          <a:off x="4131310" y="639699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35577</xdr:rowOff>
    </xdr:from>
    <xdr:ext cx="405111" cy="259045"/>
    <xdr:sp macro="" textlink="">
      <xdr:nvSpPr>
        <xdr:cNvPr id="73" name="【図書館】&#10;有形固定資産減価償却率該当値テキスト">
          <a:extLst>
            <a:ext uri="{FF2B5EF4-FFF2-40B4-BE49-F238E27FC236}">
              <a16:creationId xmlns:a16="http://schemas.microsoft.com/office/drawing/2014/main" id="{7328A6AA-DC40-40DA-ADE4-E3E53AC89592}"/>
            </a:ext>
          </a:extLst>
        </xdr:cNvPr>
        <xdr:cNvSpPr txBox="1"/>
      </xdr:nvSpPr>
      <xdr:spPr>
        <a:xfrm>
          <a:off x="4212590"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31750</xdr:rowOff>
    </xdr:from>
    <xdr:to>
      <xdr:col>20</xdr:col>
      <xdr:colOff>38100</xdr:colOff>
      <xdr:row>37</xdr:row>
      <xdr:rowOff>133350</xdr:rowOff>
    </xdr:to>
    <xdr:sp macro="" textlink="">
      <xdr:nvSpPr>
        <xdr:cNvPr id="74" name="楕円 73">
          <a:extLst>
            <a:ext uri="{FF2B5EF4-FFF2-40B4-BE49-F238E27FC236}">
              <a16:creationId xmlns:a16="http://schemas.microsoft.com/office/drawing/2014/main" id="{FAD58393-1094-4F02-9CE0-D2E3CE92A8F5}"/>
            </a:ext>
          </a:extLst>
        </xdr:cNvPr>
        <xdr:cNvSpPr/>
      </xdr:nvSpPr>
      <xdr:spPr>
        <a:xfrm>
          <a:off x="3388360" y="637349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82550</xdr:rowOff>
    </xdr:from>
    <xdr:to>
      <xdr:col>24</xdr:col>
      <xdr:colOff>63500</xdr:colOff>
      <xdr:row>37</xdr:row>
      <xdr:rowOff>107950</xdr:rowOff>
    </xdr:to>
    <xdr:cxnSp macro="">
      <xdr:nvCxnSpPr>
        <xdr:cNvPr id="75" name="直線コネクタ 74">
          <a:extLst>
            <a:ext uri="{FF2B5EF4-FFF2-40B4-BE49-F238E27FC236}">
              <a16:creationId xmlns:a16="http://schemas.microsoft.com/office/drawing/2014/main" id="{116EF239-2205-480D-8827-B1D306047BDC}"/>
            </a:ext>
          </a:extLst>
        </xdr:cNvPr>
        <xdr:cNvCxnSpPr/>
      </xdr:nvCxnSpPr>
      <xdr:spPr>
        <a:xfrm>
          <a:off x="3431540" y="6428105"/>
          <a:ext cx="74295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107950</xdr:rowOff>
    </xdr:to>
    <xdr:sp macro="" textlink="">
      <xdr:nvSpPr>
        <xdr:cNvPr id="76" name="楕円 75">
          <a:extLst>
            <a:ext uri="{FF2B5EF4-FFF2-40B4-BE49-F238E27FC236}">
              <a16:creationId xmlns:a16="http://schemas.microsoft.com/office/drawing/2014/main" id="{CA7843F2-D272-4694-AC49-62DD6767307A}"/>
            </a:ext>
          </a:extLst>
        </xdr:cNvPr>
        <xdr:cNvSpPr/>
      </xdr:nvSpPr>
      <xdr:spPr>
        <a:xfrm>
          <a:off x="2571750" y="63519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37</xdr:row>
      <xdr:rowOff>82550</xdr:rowOff>
    </xdr:to>
    <xdr:cxnSp macro="">
      <xdr:nvCxnSpPr>
        <xdr:cNvPr id="77" name="直線コネクタ 76">
          <a:extLst>
            <a:ext uri="{FF2B5EF4-FFF2-40B4-BE49-F238E27FC236}">
              <a16:creationId xmlns:a16="http://schemas.microsoft.com/office/drawing/2014/main" id="{63267BC4-0DF2-478D-A7AE-84C7E5805C09}"/>
            </a:ext>
          </a:extLst>
        </xdr:cNvPr>
        <xdr:cNvCxnSpPr/>
      </xdr:nvCxnSpPr>
      <xdr:spPr>
        <a:xfrm>
          <a:off x="2626360" y="6396990"/>
          <a:ext cx="80518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114300</xdr:rowOff>
    </xdr:from>
    <xdr:to>
      <xdr:col>10</xdr:col>
      <xdr:colOff>165100</xdr:colOff>
      <xdr:row>37</xdr:row>
      <xdr:rowOff>44450</xdr:rowOff>
    </xdr:to>
    <xdr:sp macro="" textlink="">
      <xdr:nvSpPr>
        <xdr:cNvPr id="78" name="楕円 77">
          <a:extLst>
            <a:ext uri="{FF2B5EF4-FFF2-40B4-BE49-F238E27FC236}">
              <a16:creationId xmlns:a16="http://schemas.microsoft.com/office/drawing/2014/main" id="{6386C9EB-2563-4F7D-B7B6-B72E4D9ADA59}"/>
            </a:ext>
          </a:extLst>
        </xdr:cNvPr>
        <xdr:cNvSpPr/>
      </xdr:nvSpPr>
      <xdr:spPr>
        <a:xfrm>
          <a:off x="1774190" y="628650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165100</xdr:rowOff>
    </xdr:from>
    <xdr:to>
      <xdr:col>15</xdr:col>
      <xdr:colOff>50800</xdr:colOff>
      <xdr:row>37</xdr:row>
      <xdr:rowOff>57150</xdr:rowOff>
    </xdr:to>
    <xdr:cxnSp macro="">
      <xdr:nvCxnSpPr>
        <xdr:cNvPr id="79" name="直線コネクタ 78">
          <a:extLst>
            <a:ext uri="{FF2B5EF4-FFF2-40B4-BE49-F238E27FC236}">
              <a16:creationId xmlns:a16="http://schemas.microsoft.com/office/drawing/2014/main" id="{323492FD-E4D6-4E09-A600-A79FAA46134F}"/>
            </a:ext>
          </a:extLst>
        </xdr:cNvPr>
        <xdr:cNvCxnSpPr/>
      </xdr:nvCxnSpPr>
      <xdr:spPr>
        <a:xfrm>
          <a:off x="1828800" y="6341110"/>
          <a:ext cx="79756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127000</xdr:rowOff>
    </xdr:from>
    <xdr:to>
      <xdr:col>6</xdr:col>
      <xdr:colOff>38100</xdr:colOff>
      <xdr:row>37</xdr:row>
      <xdr:rowOff>57150</xdr:rowOff>
    </xdr:to>
    <xdr:sp macro="" textlink="">
      <xdr:nvSpPr>
        <xdr:cNvPr id="80" name="楕円 79">
          <a:extLst>
            <a:ext uri="{FF2B5EF4-FFF2-40B4-BE49-F238E27FC236}">
              <a16:creationId xmlns:a16="http://schemas.microsoft.com/office/drawing/2014/main" id="{CB08A233-1CCB-4243-A5F2-DED7652F48C5}"/>
            </a:ext>
          </a:extLst>
        </xdr:cNvPr>
        <xdr:cNvSpPr/>
      </xdr:nvSpPr>
      <xdr:spPr>
        <a:xfrm>
          <a:off x="988060" y="6303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165100</xdr:rowOff>
    </xdr:from>
    <xdr:to>
      <xdr:col>10</xdr:col>
      <xdr:colOff>114300</xdr:colOff>
      <xdr:row>37</xdr:row>
      <xdr:rowOff>6350</xdr:rowOff>
    </xdr:to>
    <xdr:cxnSp macro="">
      <xdr:nvCxnSpPr>
        <xdr:cNvPr id="81" name="直線コネクタ 80">
          <a:extLst>
            <a:ext uri="{FF2B5EF4-FFF2-40B4-BE49-F238E27FC236}">
              <a16:creationId xmlns:a16="http://schemas.microsoft.com/office/drawing/2014/main" id="{43349A5A-6CA6-4A54-887E-3DA2C8CA8B70}"/>
            </a:ext>
          </a:extLst>
        </xdr:cNvPr>
        <xdr:cNvCxnSpPr/>
      </xdr:nvCxnSpPr>
      <xdr:spPr>
        <a:xfrm flipV="1">
          <a:off x="1031240" y="6341110"/>
          <a:ext cx="797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7906EBD1-D7BB-4099-9DD1-16154DA78523}"/>
            </a:ext>
          </a:extLst>
        </xdr:cNvPr>
        <xdr:cNvSpPr txBox="1"/>
      </xdr:nvSpPr>
      <xdr:spPr>
        <a:xfrm>
          <a:off x="3239144" y="6011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id="{4B7B229D-CF23-4108-89EE-D5A295971F9F}"/>
            </a:ext>
          </a:extLst>
        </xdr:cNvPr>
        <xdr:cNvSpPr txBox="1"/>
      </xdr:nvSpPr>
      <xdr:spPr>
        <a:xfrm>
          <a:off x="2439044" y="599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a:extLst>
            <a:ext uri="{FF2B5EF4-FFF2-40B4-BE49-F238E27FC236}">
              <a16:creationId xmlns:a16="http://schemas.microsoft.com/office/drawing/2014/main" id="{52858285-9E2C-490B-88F8-D2F2FB476C58}"/>
            </a:ext>
          </a:extLst>
        </xdr:cNvPr>
        <xdr:cNvSpPr txBox="1"/>
      </xdr:nvSpPr>
      <xdr:spPr>
        <a:xfrm>
          <a:off x="164148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419B290F-F950-4FAF-9A96-4F4781F6B2A8}"/>
            </a:ext>
          </a:extLst>
        </xdr:cNvPr>
        <xdr:cNvSpPr txBox="1"/>
      </xdr:nvSpPr>
      <xdr:spPr>
        <a:xfrm>
          <a:off x="855354" y="596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124477</xdr:rowOff>
    </xdr:from>
    <xdr:ext cx="405111" cy="259045"/>
    <xdr:sp macro="" textlink="">
      <xdr:nvSpPr>
        <xdr:cNvPr id="86" name="n_1mainValue【図書館】&#10;有形固定資産減価償却率">
          <a:extLst>
            <a:ext uri="{FF2B5EF4-FFF2-40B4-BE49-F238E27FC236}">
              <a16:creationId xmlns:a16="http://schemas.microsoft.com/office/drawing/2014/main" id="{64F87F3B-67E5-4433-BFC8-6B1C4E0AD659}"/>
            </a:ext>
          </a:extLst>
        </xdr:cNvPr>
        <xdr:cNvSpPr txBox="1"/>
      </xdr:nvSpPr>
      <xdr:spPr>
        <a:xfrm>
          <a:off x="3239144" y="647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99077</xdr:rowOff>
    </xdr:from>
    <xdr:ext cx="405111" cy="259045"/>
    <xdr:sp macro="" textlink="">
      <xdr:nvSpPr>
        <xdr:cNvPr id="87" name="n_2mainValue【図書館】&#10;有形固定資産減価償却率">
          <a:extLst>
            <a:ext uri="{FF2B5EF4-FFF2-40B4-BE49-F238E27FC236}">
              <a16:creationId xmlns:a16="http://schemas.microsoft.com/office/drawing/2014/main" id="{AE480676-A2B5-4FAC-8CFA-85B372E709BC}"/>
            </a:ext>
          </a:extLst>
        </xdr:cNvPr>
        <xdr:cNvSpPr txBox="1"/>
      </xdr:nvSpPr>
      <xdr:spPr>
        <a:xfrm>
          <a:off x="2439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35577</xdr:rowOff>
    </xdr:from>
    <xdr:ext cx="405111" cy="259045"/>
    <xdr:sp macro="" textlink="">
      <xdr:nvSpPr>
        <xdr:cNvPr id="88" name="n_3mainValue【図書館】&#10;有形固定資産減価償却率">
          <a:extLst>
            <a:ext uri="{FF2B5EF4-FFF2-40B4-BE49-F238E27FC236}">
              <a16:creationId xmlns:a16="http://schemas.microsoft.com/office/drawing/2014/main" id="{7C36D6ED-C437-4276-B318-F53C0A161109}"/>
            </a:ext>
          </a:extLst>
        </xdr:cNvPr>
        <xdr:cNvSpPr txBox="1"/>
      </xdr:nvSpPr>
      <xdr:spPr>
        <a:xfrm>
          <a:off x="1641484"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48277</xdr:rowOff>
    </xdr:from>
    <xdr:ext cx="405111" cy="259045"/>
    <xdr:sp macro="" textlink="">
      <xdr:nvSpPr>
        <xdr:cNvPr id="89" name="n_4mainValue【図書館】&#10;有形固定資産減価償却率">
          <a:extLst>
            <a:ext uri="{FF2B5EF4-FFF2-40B4-BE49-F238E27FC236}">
              <a16:creationId xmlns:a16="http://schemas.microsoft.com/office/drawing/2014/main" id="{64953997-AFE4-43F0-91BE-0CFFDFE10453}"/>
            </a:ext>
          </a:extLst>
        </xdr:cNvPr>
        <xdr:cNvSpPr txBox="1"/>
      </xdr:nvSpPr>
      <xdr:spPr>
        <a:xfrm>
          <a:off x="855354" y="639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13386C5E-7E67-46FD-B031-B9D297C4EEB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13D74C0D-C7E7-4B39-84DD-1EF07B14FE8B}"/>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A7518841-E9F7-4DC5-90EC-878071DE5D53}"/>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A8A49C8D-7BBB-4A9E-8B14-D6B69C5CF2B3}"/>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23F5D243-1D02-4E14-A397-F172713AB887}"/>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CFE38083-3791-470E-946E-015129CADB17}"/>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4AEBC8F0-4952-468F-AE1D-2301C19986F2}"/>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AFE2795B-B03C-4799-BDDF-3F332D055FFB}"/>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D23FB5BF-E2A4-4589-9E98-1D769BCE53DD}"/>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A54986FF-939B-4B7E-A15F-93B29EF255A4}"/>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2C21202E-5F24-4F32-A774-0A7A8A06620E}"/>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BAF6B73A-7B9A-40BC-919A-CA97AB4587EF}"/>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CE4A8E98-7E42-48B0-BE65-94A12D4DDDB5}"/>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503128F7-B6E9-4F7D-B299-0A6FE716ED00}"/>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B6A29F47-F83C-4EC9-86A0-674F0D0C2AB8}"/>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E95ADC98-33BA-4F74-B777-6D93A7C6E915}"/>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2DDFF-F85C-4E98-B10F-18FAFAC909FC}"/>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CD7E81CF-A951-4670-B99B-EF2CD9B6550F}"/>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92E104D1-DD76-415B-88CA-89DFBB378A7C}"/>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9A310182-7BF4-4566-8E09-AB0D1F007516}"/>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7176943-5656-4FFB-A156-CDE7D925EF78}"/>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5B835D50-DFB5-4767-981F-0002CE072C02}"/>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A969294B-0A67-4CE2-9189-E2F425AB6311}"/>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0B1D3BF4-F2F1-4465-B6F4-9C11493074E3}"/>
            </a:ext>
          </a:extLst>
        </xdr:cNvPr>
        <xdr:cNvCxnSpPr/>
      </xdr:nvCxnSpPr>
      <xdr:spPr>
        <a:xfrm flipV="1">
          <a:off x="9429115" y="586359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8BE9E8E6-0C1E-4440-905F-0789B86576C2}"/>
            </a:ext>
          </a:extLst>
        </xdr:cNvPr>
        <xdr:cNvSpPr txBox="1"/>
      </xdr:nvSpPr>
      <xdr:spPr>
        <a:xfrm>
          <a:off x="9467850" y="721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8EA283E7-E5DA-49FC-A38B-AADA9C45A656}"/>
            </a:ext>
          </a:extLst>
        </xdr:cNvPr>
        <xdr:cNvCxnSpPr/>
      </xdr:nvCxnSpPr>
      <xdr:spPr>
        <a:xfrm>
          <a:off x="9356090" y="720661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AEDA0FF3-B122-47FD-9475-37DF7821DE93}"/>
            </a:ext>
          </a:extLst>
        </xdr:cNvPr>
        <xdr:cNvSpPr txBox="1"/>
      </xdr:nvSpPr>
      <xdr:spPr>
        <a:xfrm>
          <a:off x="946785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545343A2-908E-4985-9FDC-E2A5105E6AAE}"/>
            </a:ext>
          </a:extLst>
        </xdr:cNvPr>
        <xdr:cNvCxnSpPr/>
      </xdr:nvCxnSpPr>
      <xdr:spPr>
        <a:xfrm>
          <a:off x="9356090" y="58635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a:extLst>
            <a:ext uri="{FF2B5EF4-FFF2-40B4-BE49-F238E27FC236}">
              <a16:creationId xmlns:a16="http://schemas.microsoft.com/office/drawing/2014/main" id="{0FBE0564-059A-45CB-AED9-44C9ECFB6B90}"/>
            </a:ext>
          </a:extLst>
        </xdr:cNvPr>
        <xdr:cNvSpPr txBox="1"/>
      </xdr:nvSpPr>
      <xdr:spPr>
        <a:xfrm>
          <a:off x="946785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B7DC0AEC-D7F9-4CE7-B272-1ABB95644C17}"/>
            </a:ext>
          </a:extLst>
        </xdr:cNvPr>
        <xdr:cNvSpPr/>
      </xdr:nvSpPr>
      <xdr:spPr>
        <a:xfrm>
          <a:off x="9394190" y="6913880"/>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F4DE55DC-5A39-4F61-B355-D0F3A11D1E9D}"/>
            </a:ext>
          </a:extLst>
        </xdr:cNvPr>
        <xdr:cNvSpPr/>
      </xdr:nvSpPr>
      <xdr:spPr>
        <a:xfrm>
          <a:off x="8632190" y="692340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1D459BB4-9955-4796-8E70-1B93235AD55C}"/>
            </a:ext>
          </a:extLst>
        </xdr:cNvPr>
        <xdr:cNvSpPr/>
      </xdr:nvSpPr>
      <xdr:spPr>
        <a:xfrm>
          <a:off x="7846060" y="69329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2C11E2CC-ACF0-4E66-AC9F-E6AA3AC53A10}"/>
            </a:ext>
          </a:extLst>
        </xdr:cNvPr>
        <xdr:cNvSpPr/>
      </xdr:nvSpPr>
      <xdr:spPr>
        <a:xfrm>
          <a:off x="7029450" y="69367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C0C23E5A-08B0-4A70-B17B-5F446BFDD9C0}"/>
            </a:ext>
          </a:extLst>
        </xdr:cNvPr>
        <xdr:cNvSpPr/>
      </xdr:nvSpPr>
      <xdr:spPr>
        <a:xfrm>
          <a:off x="6231890" y="69462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D44D244-678B-4B4B-89AC-E5F66B24EC92}"/>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8522C07-2C24-458C-9BCD-A9CAD7E1DA93}"/>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96D5CB1-BFF0-4129-AC5D-FC32182DC88E}"/>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08368E7-058C-4BCA-A61E-696ED01F54DB}"/>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D1EE9B8-83EF-40E0-975B-EB79B0FB3FF1}"/>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44450</xdr:rowOff>
    </xdr:from>
    <xdr:to>
      <xdr:col>55</xdr:col>
      <xdr:colOff>50800</xdr:colOff>
      <xdr:row>40</xdr:row>
      <xdr:rowOff>146050</xdr:rowOff>
    </xdr:to>
    <xdr:sp macro="" textlink="">
      <xdr:nvSpPr>
        <xdr:cNvPr id="129" name="楕円 128">
          <a:extLst>
            <a:ext uri="{FF2B5EF4-FFF2-40B4-BE49-F238E27FC236}">
              <a16:creationId xmlns:a16="http://schemas.microsoft.com/office/drawing/2014/main" id="{7267D1C4-1074-419D-B1FD-248FC8CDABFA}"/>
            </a:ext>
          </a:extLst>
        </xdr:cNvPr>
        <xdr:cNvSpPr/>
      </xdr:nvSpPr>
      <xdr:spPr>
        <a:xfrm>
          <a:off x="9394190" y="690435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67327</xdr:rowOff>
    </xdr:from>
    <xdr:ext cx="469744" cy="259045"/>
    <xdr:sp macro="" textlink="">
      <xdr:nvSpPr>
        <xdr:cNvPr id="130" name="【図書館】&#10;一人当たり面積該当値テキスト">
          <a:extLst>
            <a:ext uri="{FF2B5EF4-FFF2-40B4-BE49-F238E27FC236}">
              <a16:creationId xmlns:a16="http://schemas.microsoft.com/office/drawing/2014/main" id="{96421721-820E-45CE-AE6A-AA60A2DBFA0D}"/>
            </a:ext>
          </a:extLst>
        </xdr:cNvPr>
        <xdr:cNvSpPr txBox="1"/>
      </xdr:nvSpPr>
      <xdr:spPr>
        <a:xfrm>
          <a:off x="9467850" y="675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31" name="楕円 130">
          <a:extLst>
            <a:ext uri="{FF2B5EF4-FFF2-40B4-BE49-F238E27FC236}">
              <a16:creationId xmlns:a16="http://schemas.microsoft.com/office/drawing/2014/main" id="{392896B1-6926-4A77-A58D-DE0F3AA62ECF}"/>
            </a:ext>
          </a:extLst>
        </xdr:cNvPr>
        <xdr:cNvSpPr/>
      </xdr:nvSpPr>
      <xdr:spPr>
        <a:xfrm>
          <a:off x="8632190" y="690816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95250</xdr:rowOff>
    </xdr:from>
    <xdr:to>
      <xdr:col>55</xdr:col>
      <xdr:colOff>0</xdr:colOff>
      <xdr:row>40</xdr:row>
      <xdr:rowOff>99060</xdr:rowOff>
    </xdr:to>
    <xdr:cxnSp macro="">
      <xdr:nvCxnSpPr>
        <xdr:cNvPr id="132" name="直線コネクタ 131">
          <a:extLst>
            <a:ext uri="{FF2B5EF4-FFF2-40B4-BE49-F238E27FC236}">
              <a16:creationId xmlns:a16="http://schemas.microsoft.com/office/drawing/2014/main" id="{2D2826ED-22E6-4324-B9F4-536E222B49F3}"/>
            </a:ext>
          </a:extLst>
        </xdr:cNvPr>
        <xdr:cNvCxnSpPr/>
      </xdr:nvCxnSpPr>
      <xdr:spPr>
        <a:xfrm flipV="1">
          <a:off x="8686800" y="694944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55880</xdr:rowOff>
    </xdr:from>
    <xdr:to>
      <xdr:col>46</xdr:col>
      <xdr:colOff>38100</xdr:colOff>
      <xdr:row>40</xdr:row>
      <xdr:rowOff>157480</xdr:rowOff>
    </xdr:to>
    <xdr:sp macro="" textlink="">
      <xdr:nvSpPr>
        <xdr:cNvPr id="133" name="楕円 132">
          <a:extLst>
            <a:ext uri="{FF2B5EF4-FFF2-40B4-BE49-F238E27FC236}">
              <a16:creationId xmlns:a16="http://schemas.microsoft.com/office/drawing/2014/main" id="{C91E16DD-1226-4504-896F-4F031F7E5782}"/>
            </a:ext>
          </a:extLst>
        </xdr:cNvPr>
        <xdr:cNvSpPr/>
      </xdr:nvSpPr>
      <xdr:spPr>
        <a:xfrm>
          <a:off x="7846060" y="69176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106680</xdr:rowOff>
    </xdr:to>
    <xdr:cxnSp macro="">
      <xdr:nvCxnSpPr>
        <xdr:cNvPr id="134" name="直線コネクタ 133">
          <a:extLst>
            <a:ext uri="{FF2B5EF4-FFF2-40B4-BE49-F238E27FC236}">
              <a16:creationId xmlns:a16="http://schemas.microsoft.com/office/drawing/2014/main" id="{A9D898EB-8552-44F2-A50C-F314854E92AB}"/>
            </a:ext>
          </a:extLst>
        </xdr:cNvPr>
        <xdr:cNvCxnSpPr/>
      </xdr:nvCxnSpPr>
      <xdr:spPr>
        <a:xfrm flipV="1">
          <a:off x="7889240" y="6953250"/>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5" name="楕円 134">
          <a:extLst>
            <a:ext uri="{FF2B5EF4-FFF2-40B4-BE49-F238E27FC236}">
              <a16:creationId xmlns:a16="http://schemas.microsoft.com/office/drawing/2014/main" id="{CA58EB99-7F48-4635-A7C7-3225A2679F71}"/>
            </a:ext>
          </a:extLst>
        </xdr:cNvPr>
        <xdr:cNvSpPr/>
      </xdr:nvSpPr>
      <xdr:spPr>
        <a:xfrm>
          <a:off x="7029450" y="69176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106680</xdr:rowOff>
    </xdr:from>
    <xdr:to>
      <xdr:col>45</xdr:col>
      <xdr:colOff>177800</xdr:colOff>
      <xdr:row>40</xdr:row>
      <xdr:rowOff>114300</xdr:rowOff>
    </xdr:to>
    <xdr:cxnSp macro="">
      <xdr:nvCxnSpPr>
        <xdr:cNvPr id="136" name="直線コネクタ 135">
          <a:extLst>
            <a:ext uri="{FF2B5EF4-FFF2-40B4-BE49-F238E27FC236}">
              <a16:creationId xmlns:a16="http://schemas.microsoft.com/office/drawing/2014/main" id="{EBA15C8C-5899-474A-834F-A98ED1917EC4}"/>
            </a:ext>
          </a:extLst>
        </xdr:cNvPr>
        <xdr:cNvCxnSpPr/>
      </xdr:nvCxnSpPr>
      <xdr:spPr>
        <a:xfrm flipV="1">
          <a:off x="7084060" y="6962775"/>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67310</xdr:rowOff>
    </xdr:from>
    <xdr:to>
      <xdr:col>36</xdr:col>
      <xdr:colOff>165100</xdr:colOff>
      <xdr:row>40</xdr:row>
      <xdr:rowOff>168910</xdr:rowOff>
    </xdr:to>
    <xdr:sp macro="" textlink="">
      <xdr:nvSpPr>
        <xdr:cNvPr id="137" name="楕円 136">
          <a:extLst>
            <a:ext uri="{FF2B5EF4-FFF2-40B4-BE49-F238E27FC236}">
              <a16:creationId xmlns:a16="http://schemas.microsoft.com/office/drawing/2014/main" id="{734D7858-38D5-4C23-974B-E6AEDF8EEF89}"/>
            </a:ext>
          </a:extLst>
        </xdr:cNvPr>
        <xdr:cNvSpPr/>
      </xdr:nvSpPr>
      <xdr:spPr>
        <a:xfrm>
          <a:off x="6231890" y="692340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118110</xdr:rowOff>
    </xdr:to>
    <xdr:cxnSp macro="">
      <xdr:nvCxnSpPr>
        <xdr:cNvPr id="138" name="直線コネクタ 137">
          <a:extLst>
            <a:ext uri="{FF2B5EF4-FFF2-40B4-BE49-F238E27FC236}">
              <a16:creationId xmlns:a16="http://schemas.microsoft.com/office/drawing/2014/main" id="{156C678F-A95A-4E66-84F3-32F8DF22C8EB}"/>
            </a:ext>
          </a:extLst>
        </xdr:cNvPr>
        <xdr:cNvCxnSpPr/>
      </xdr:nvCxnSpPr>
      <xdr:spPr>
        <a:xfrm flipV="1">
          <a:off x="6286500" y="6972300"/>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a:extLst>
            <a:ext uri="{FF2B5EF4-FFF2-40B4-BE49-F238E27FC236}">
              <a16:creationId xmlns:a16="http://schemas.microsoft.com/office/drawing/2014/main" id="{9CC86396-2081-48A3-8D82-3E2AF62798F2}"/>
            </a:ext>
          </a:extLst>
        </xdr:cNvPr>
        <xdr:cNvSpPr txBox="1"/>
      </xdr:nvSpPr>
      <xdr:spPr>
        <a:xfrm>
          <a:off x="8454467" y="70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a:extLst>
            <a:ext uri="{FF2B5EF4-FFF2-40B4-BE49-F238E27FC236}">
              <a16:creationId xmlns:a16="http://schemas.microsoft.com/office/drawing/2014/main" id="{DEBA02B5-9346-412E-99B7-71D94A8C936A}"/>
            </a:ext>
          </a:extLst>
        </xdr:cNvPr>
        <xdr:cNvSpPr txBox="1"/>
      </xdr:nvSpPr>
      <xdr:spPr>
        <a:xfrm>
          <a:off x="767341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a:extLst>
            <a:ext uri="{FF2B5EF4-FFF2-40B4-BE49-F238E27FC236}">
              <a16:creationId xmlns:a16="http://schemas.microsoft.com/office/drawing/2014/main" id="{AE393CCD-2ADC-4159-A952-144320DEE30D}"/>
            </a:ext>
          </a:extLst>
        </xdr:cNvPr>
        <xdr:cNvSpPr txBox="1"/>
      </xdr:nvSpPr>
      <xdr:spPr>
        <a:xfrm>
          <a:off x="6866332"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a:extLst>
            <a:ext uri="{FF2B5EF4-FFF2-40B4-BE49-F238E27FC236}">
              <a16:creationId xmlns:a16="http://schemas.microsoft.com/office/drawing/2014/main" id="{BECAF800-8B3C-457A-8224-6738E16B9AEB}"/>
            </a:ext>
          </a:extLst>
        </xdr:cNvPr>
        <xdr:cNvSpPr txBox="1"/>
      </xdr:nvSpPr>
      <xdr:spPr>
        <a:xfrm>
          <a:off x="6068772" y="703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166387</xdr:rowOff>
    </xdr:from>
    <xdr:ext cx="469744" cy="259045"/>
    <xdr:sp macro="" textlink="">
      <xdr:nvSpPr>
        <xdr:cNvPr id="143" name="n_1mainValue【図書館】&#10;一人当たり面積">
          <a:extLst>
            <a:ext uri="{FF2B5EF4-FFF2-40B4-BE49-F238E27FC236}">
              <a16:creationId xmlns:a16="http://schemas.microsoft.com/office/drawing/2014/main" id="{265E1AE2-F3A1-41AB-88F9-E534B940EB19}"/>
            </a:ext>
          </a:extLst>
        </xdr:cNvPr>
        <xdr:cNvSpPr txBox="1"/>
      </xdr:nvSpPr>
      <xdr:spPr>
        <a:xfrm>
          <a:off x="8454467"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2557</xdr:rowOff>
    </xdr:from>
    <xdr:ext cx="469744" cy="259045"/>
    <xdr:sp macro="" textlink="">
      <xdr:nvSpPr>
        <xdr:cNvPr id="144" name="n_2mainValue【図書館】&#10;一人当たり面積">
          <a:extLst>
            <a:ext uri="{FF2B5EF4-FFF2-40B4-BE49-F238E27FC236}">
              <a16:creationId xmlns:a16="http://schemas.microsoft.com/office/drawing/2014/main" id="{B26D1BC5-D9BF-4BB6-BF70-A98EDF7A1315}"/>
            </a:ext>
          </a:extLst>
        </xdr:cNvPr>
        <xdr:cNvSpPr txBox="1"/>
      </xdr:nvSpPr>
      <xdr:spPr>
        <a:xfrm>
          <a:off x="7673417"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10177</xdr:rowOff>
    </xdr:from>
    <xdr:ext cx="469744" cy="259045"/>
    <xdr:sp macro="" textlink="">
      <xdr:nvSpPr>
        <xdr:cNvPr id="145" name="n_3mainValue【図書館】&#10;一人当たり面積">
          <a:extLst>
            <a:ext uri="{FF2B5EF4-FFF2-40B4-BE49-F238E27FC236}">
              <a16:creationId xmlns:a16="http://schemas.microsoft.com/office/drawing/2014/main" id="{92C9FEA9-B1D0-461C-9050-E4BC8ADD2CE8}"/>
            </a:ext>
          </a:extLst>
        </xdr:cNvPr>
        <xdr:cNvSpPr txBox="1"/>
      </xdr:nvSpPr>
      <xdr:spPr>
        <a:xfrm>
          <a:off x="6866332" y="669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13987</xdr:rowOff>
    </xdr:from>
    <xdr:ext cx="469744" cy="259045"/>
    <xdr:sp macro="" textlink="">
      <xdr:nvSpPr>
        <xdr:cNvPr id="146" name="n_4mainValue【図書館】&#10;一人当たり面積">
          <a:extLst>
            <a:ext uri="{FF2B5EF4-FFF2-40B4-BE49-F238E27FC236}">
              <a16:creationId xmlns:a16="http://schemas.microsoft.com/office/drawing/2014/main" id="{CF0506AF-57CD-41CF-B3F7-F380DCA96699}"/>
            </a:ext>
          </a:extLst>
        </xdr:cNvPr>
        <xdr:cNvSpPr txBox="1"/>
      </xdr:nvSpPr>
      <xdr:spPr>
        <a:xfrm>
          <a:off x="6068772"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F7A12AE7-D240-4245-B511-BF80AB9A6C2D}"/>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B1A8BE7-B6AF-49DB-AD4C-5CBDFDBD5129}"/>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2CC9378-4422-4CBC-B930-5114EEDC06D1}"/>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3650CA4-4C94-4EEA-9195-D641736DBB6B}"/>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DB7CA2C-9BDD-4EE0-A2A1-6DA3942C9521}"/>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A82332D-1010-46BE-8531-4878D2312DA5}"/>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0B3A653-7A0B-480E-AB83-4C6EF6010F73}"/>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F011B951-D5AD-4242-881D-86E5377151E1}"/>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BE31512-3830-4E34-846B-72CF7EB2AE97}"/>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759574A-AFF1-44CF-A0B2-A45FBBE340DE}"/>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A4264BD6-AED6-4B4C-84B1-96F281E81A03}"/>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74D750C6-6D0F-4094-A852-6D3C6D98BF2B}"/>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995DCE35-BEEE-471A-9DB8-4C5058E1296D}"/>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2E248D56-E6DE-4D78-ABAB-09C259737FC0}"/>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D83776F2-E765-4F8E-9EF2-29BA371FD055}"/>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B3AA3B6-6675-47A3-934E-5E5FEA300962}"/>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CF9CC54B-64E7-4E56-B4DF-33D32D1CB25F}"/>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F2FED95C-5B7B-4442-9CE9-8C53EE03B88B}"/>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AB9866C5-B9FD-428F-8D47-74261013CE33}"/>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4462373B-A0AC-4EE1-A5F0-F433815073BE}"/>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126D30D9-FA00-4A38-8544-D829E0B52F19}"/>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636925D9-463B-4A26-B268-888F2AEC2BB5}"/>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CE35D7E7-3CAC-40A2-B4E6-19C3730B0F14}"/>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22433E4E-8BBD-4EBD-AC51-941990FFC34A}"/>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DFDF350C-CE33-46B9-BDE0-16B5AABE59A9}"/>
            </a:ext>
          </a:extLst>
        </xdr:cNvPr>
        <xdr:cNvCxnSpPr/>
      </xdr:nvCxnSpPr>
      <xdr:spPr>
        <a:xfrm flipV="1">
          <a:off x="417385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B80E9059-832A-4C48-AAB0-54B650BCEC3B}"/>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5C5C8BB0-45B4-4E03-A9FE-E249F7C8351E}"/>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8092AFDE-669C-40CB-BB57-4B69D6B6ECA7}"/>
            </a:ext>
          </a:extLst>
        </xdr:cNvPr>
        <xdr:cNvSpPr txBox="1"/>
      </xdr:nvSpPr>
      <xdr:spPr>
        <a:xfrm>
          <a:off x="4212590" y="924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308DA24B-F886-47F2-8FA5-76B0E7BCC812}"/>
            </a:ext>
          </a:extLst>
        </xdr:cNvPr>
        <xdr:cNvCxnSpPr/>
      </xdr:nvCxnSpPr>
      <xdr:spPr>
        <a:xfrm>
          <a:off x="4112260" y="946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30BC1D9E-118B-4311-8C31-50C5A969E1FC}"/>
            </a:ext>
          </a:extLst>
        </xdr:cNvPr>
        <xdr:cNvSpPr txBox="1"/>
      </xdr:nvSpPr>
      <xdr:spPr>
        <a:xfrm>
          <a:off x="4212590" y="1020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F9F533B6-5035-4443-80BC-B76977B5A1EE}"/>
            </a:ext>
          </a:extLst>
        </xdr:cNvPr>
        <xdr:cNvSpPr/>
      </xdr:nvSpPr>
      <xdr:spPr>
        <a:xfrm>
          <a:off x="4131310" y="103619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FA810036-71AC-4AD4-954C-3E44F34384F5}"/>
            </a:ext>
          </a:extLst>
        </xdr:cNvPr>
        <xdr:cNvSpPr/>
      </xdr:nvSpPr>
      <xdr:spPr>
        <a:xfrm>
          <a:off x="3388360" y="1030287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4C4EC6FF-4FC7-4F8D-8EDC-9E6188F8DB03}"/>
            </a:ext>
          </a:extLst>
        </xdr:cNvPr>
        <xdr:cNvSpPr/>
      </xdr:nvSpPr>
      <xdr:spPr>
        <a:xfrm>
          <a:off x="2571750" y="10297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4960BDE9-4269-42D4-8D4F-CF4AE31C6816}"/>
            </a:ext>
          </a:extLst>
        </xdr:cNvPr>
        <xdr:cNvSpPr/>
      </xdr:nvSpPr>
      <xdr:spPr>
        <a:xfrm>
          <a:off x="1774190" y="102762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79D3964B-064F-4156-9D5D-7F4797891BCA}"/>
            </a:ext>
          </a:extLst>
        </xdr:cNvPr>
        <xdr:cNvSpPr/>
      </xdr:nvSpPr>
      <xdr:spPr>
        <a:xfrm>
          <a:off x="988060" y="10266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06DFC10-B69F-4476-AA1A-CA27E3A910AD}"/>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8FEA8F4-BE6A-48EE-AD9A-056D9DB30C5F}"/>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EBB2A30-1D51-4D2A-8302-777560513ECE}"/>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E3A8D02-EEB7-48EE-B34F-1569ED1F3196}"/>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75866D3-A106-4498-852E-705384195794}"/>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113030</xdr:rowOff>
    </xdr:from>
    <xdr:to>
      <xdr:col>24</xdr:col>
      <xdr:colOff>114300</xdr:colOff>
      <xdr:row>62</xdr:row>
      <xdr:rowOff>43180</xdr:rowOff>
    </xdr:to>
    <xdr:sp macro="" textlink="">
      <xdr:nvSpPr>
        <xdr:cNvPr id="187" name="楕円 186">
          <a:extLst>
            <a:ext uri="{FF2B5EF4-FFF2-40B4-BE49-F238E27FC236}">
              <a16:creationId xmlns:a16="http://schemas.microsoft.com/office/drawing/2014/main" id="{6F268195-CA56-4977-BC7C-E709330B478A}"/>
            </a:ext>
          </a:extLst>
        </xdr:cNvPr>
        <xdr:cNvSpPr/>
      </xdr:nvSpPr>
      <xdr:spPr>
        <a:xfrm>
          <a:off x="4131310" y="105714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91457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3194F472-4EEC-446D-9029-71BCBB54D22A}"/>
            </a:ext>
          </a:extLst>
        </xdr:cNvPr>
        <xdr:cNvSpPr txBox="1"/>
      </xdr:nvSpPr>
      <xdr:spPr>
        <a:xfrm>
          <a:off x="421259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124460</xdr:rowOff>
    </xdr:from>
    <xdr:to>
      <xdr:col>20</xdr:col>
      <xdr:colOff>38100</xdr:colOff>
      <xdr:row>61</xdr:row>
      <xdr:rowOff>54610</xdr:rowOff>
    </xdr:to>
    <xdr:sp macro="" textlink="">
      <xdr:nvSpPr>
        <xdr:cNvPr id="189" name="楕円 188">
          <a:extLst>
            <a:ext uri="{FF2B5EF4-FFF2-40B4-BE49-F238E27FC236}">
              <a16:creationId xmlns:a16="http://schemas.microsoft.com/office/drawing/2014/main" id="{11E6A411-01F4-43D4-82DB-5C8780666665}"/>
            </a:ext>
          </a:extLst>
        </xdr:cNvPr>
        <xdr:cNvSpPr/>
      </xdr:nvSpPr>
      <xdr:spPr>
        <a:xfrm>
          <a:off x="3388360" y="104133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3810</xdr:rowOff>
    </xdr:from>
    <xdr:to>
      <xdr:col>24</xdr:col>
      <xdr:colOff>63500</xdr:colOff>
      <xdr:row>61</xdr:row>
      <xdr:rowOff>163830</xdr:rowOff>
    </xdr:to>
    <xdr:cxnSp macro="">
      <xdr:nvCxnSpPr>
        <xdr:cNvPr id="190" name="直線コネクタ 189">
          <a:extLst>
            <a:ext uri="{FF2B5EF4-FFF2-40B4-BE49-F238E27FC236}">
              <a16:creationId xmlns:a16="http://schemas.microsoft.com/office/drawing/2014/main" id="{AE6242E3-585A-48AB-AD05-F697DAB19C3C}"/>
            </a:ext>
          </a:extLst>
        </xdr:cNvPr>
        <xdr:cNvCxnSpPr/>
      </xdr:nvCxnSpPr>
      <xdr:spPr>
        <a:xfrm>
          <a:off x="3431540" y="10464165"/>
          <a:ext cx="74295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31115</xdr:rowOff>
    </xdr:from>
    <xdr:to>
      <xdr:col>15</xdr:col>
      <xdr:colOff>101600</xdr:colOff>
      <xdr:row>61</xdr:row>
      <xdr:rowOff>132715</xdr:rowOff>
    </xdr:to>
    <xdr:sp macro="" textlink="">
      <xdr:nvSpPr>
        <xdr:cNvPr id="191" name="楕円 190">
          <a:extLst>
            <a:ext uri="{FF2B5EF4-FFF2-40B4-BE49-F238E27FC236}">
              <a16:creationId xmlns:a16="http://schemas.microsoft.com/office/drawing/2014/main" id="{F063D01E-BFA3-4C31-8439-950B35E85F11}"/>
            </a:ext>
          </a:extLst>
        </xdr:cNvPr>
        <xdr:cNvSpPr/>
      </xdr:nvSpPr>
      <xdr:spPr>
        <a:xfrm>
          <a:off x="2571750" y="1048766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3810</xdr:rowOff>
    </xdr:from>
    <xdr:to>
      <xdr:col>19</xdr:col>
      <xdr:colOff>177800</xdr:colOff>
      <xdr:row>61</xdr:row>
      <xdr:rowOff>81915</xdr:rowOff>
    </xdr:to>
    <xdr:cxnSp macro="">
      <xdr:nvCxnSpPr>
        <xdr:cNvPr id="192" name="直線コネクタ 191">
          <a:extLst>
            <a:ext uri="{FF2B5EF4-FFF2-40B4-BE49-F238E27FC236}">
              <a16:creationId xmlns:a16="http://schemas.microsoft.com/office/drawing/2014/main" id="{2F0ECC25-7492-4DCB-B3F1-BC45FB00D646}"/>
            </a:ext>
          </a:extLst>
        </xdr:cNvPr>
        <xdr:cNvCxnSpPr/>
      </xdr:nvCxnSpPr>
      <xdr:spPr>
        <a:xfrm flipV="1">
          <a:off x="2626360" y="10464165"/>
          <a:ext cx="80518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160655</xdr:rowOff>
    </xdr:from>
    <xdr:to>
      <xdr:col>10</xdr:col>
      <xdr:colOff>165100</xdr:colOff>
      <xdr:row>61</xdr:row>
      <xdr:rowOff>90805</xdr:rowOff>
    </xdr:to>
    <xdr:sp macro="" textlink="">
      <xdr:nvSpPr>
        <xdr:cNvPr id="193" name="楕円 192">
          <a:extLst>
            <a:ext uri="{FF2B5EF4-FFF2-40B4-BE49-F238E27FC236}">
              <a16:creationId xmlns:a16="http://schemas.microsoft.com/office/drawing/2014/main" id="{7F6B6D0F-6E36-435B-951D-A58D48C93003}"/>
            </a:ext>
          </a:extLst>
        </xdr:cNvPr>
        <xdr:cNvSpPr/>
      </xdr:nvSpPr>
      <xdr:spPr>
        <a:xfrm>
          <a:off x="1774190" y="104495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40005</xdr:rowOff>
    </xdr:from>
    <xdr:to>
      <xdr:col>15</xdr:col>
      <xdr:colOff>50800</xdr:colOff>
      <xdr:row>61</xdr:row>
      <xdr:rowOff>81915</xdr:rowOff>
    </xdr:to>
    <xdr:cxnSp macro="">
      <xdr:nvCxnSpPr>
        <xdr:cNvPr id="194" name="直線コネクタ 193">
          <a:extLst>
            <a:ext uri="{FF2B5EF4-FFF2-40B4-BE49-F238E27FC236}">
              <a16:creationId xmlns:a16="http://schemas.microsoft.com/office/drawing/2014/main" id="{8F2C5F55-3AEA-4DCF-A716-52A4BE221C3C}"/>
            </a:ext>
          </a:extLst>
        </xdr:cNvPr>
        <xdr:cNvCxnSpPr/>
      </xdr:nvCxnSpPr>
      <xdr:spPr>
        <a:xfrm>
          <a:off x="1828800" y="10498455"/>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27305</xdr:rowOff>
    </xdr:from>
    <xdr:to>
      <xdr:col>6</xdr:col>
      <xdr:colOff>38100</xdr:colOff>
      <xdr:row>60</xdr:row>
      <xdr:rowOff>128905</xdr:rowOff>
    </xdr:to>
    <xdr:sp macro="" textlink="">
      <xdr:nvSpPr>
        <xdr:cNvPr id="195" name="楕円 194">
          <a:extLst>
            <a:ext uri="{FF2B5EF4-FFF2-40B4-BE49-F238E27FC236}">
              <a16:creationId xmlns:a16="http://schemas.microsoft.com/office/drawing/2014/main" id="{E41D7833-4B37-4CD0-80CC-81D54B8BC03C}"/>
            </a:ext>
          </a:extLst>
        </xdr:cNvPr>
        <xdr:cNvSpPr/>
      </xdr:nvSpPr>
      <xdr:spPr>
        <a:xfrm>
          <a:off x="988060" y="1031240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78105</xdr:rowOff>
    </xdr:from>
    <xdr:to>
      <xdr:col>10</xdr:col>
      <xdr:colOff>114300</xdr:colOff>
      <xdr:row>61</xdr:row>
      <xdr:rowOff>40005</xdr:rowOff>
    </xdr:to>
    <xdr:cxnSp macro="">
      <xdr:nvCxnSpPr>
        <xdr:cNvPr id="196" name="直線コネクタ 195">
          <a:extLst>
            <a:ext uri="{FF2B5EF4-FFF2-40B4-BE49-F238E27FC236}">
              <a16:creationId xmlns:a16="http://schemas.microsoft.com/office/drawing/2014/main" id="{83C2EB10-36AF-4638-91E4-0E52C6B51927}"/>
            </a:ext>
          </a:extLst>
        </xdr:cNvPr>
        <xdr:cNvCxnSpPr/>
      </xdr:nvCxnSpPr>
      <xdr:spPr>
        <a:xfrm>
          <a:off x="1031240" y="10365105"/>
          <a:ext cx="79756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id="{8B3FD7E9-6A67-4FB2-A381-33439DC37CFC}"/>
            </a:ext>
          </a:extLst>
        </xdr:cNvPr>
        <xdr:cNvSpPr txBox="1"/>
      </xdr:nvSpPr>
      <xdr:spPr>
        <a:xfrm>
          <a:off x="32391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a:extLst>
            <a:ext uri="{FF2B5EF4-FFF2-40B4-BE49-F238E27FC236}">
              <a16:creationId xmlns:a16="http://schemas.microsoft.com/office/drawing/2014/main" id="{0ECA7DEE-54B7-4C3E-A330-E89CC9DD5C56}"/>
            </a:ext>
          </a:extLst>
        </xdr:cNvPr>
        <xdr:cNvSpPr txBox="1"/>
      </xdr:nvSpPr>
      <xdr:spPr>
        <a:xfrm>
          <a:off x="2439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a:extLst>
            <a:ext uri="{FF2B5EF4-FFF2-40B4-BE49-F238E27FC236}">
              <a16:creationId xmlns:a16="http://schemas.microsoft.com/office/drawing/2014/main" id="{26EF4C9C-398F-4939-92B7-566E412CC07D}"/>
            </a:ext>
          </a:extLst>
        </xdr:cNvPr>
        <xdr:cNvSpPr txBox="1"/>
      </xdr:nvSpPr>
      <xdr:spPr>
        <a:xfrm>
          <a:off x="164148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a:extLst>
            <a:ext uri="{FF2B5EF4-FFF2-40B4-BE49-F238E27FC236}">
              <a16:creationId xmlns:a16="http://schemas.microsoft.com/office/drawing/2014/main" id="{329055D4-A13A-4029-93CF-DCB797325DB6}"/>
            </a:ext>
          </a:extLst>
        </xdr:cNvPr>
        <xdr:cNvSpPr txBox="1"/>
      </xdr:nvSpPr>
      <xdr:spPr>
        <a:xfrm>
          <a:off x="85535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45737</xdr:rowOff>
    </xdr:from>
    <xdr:ext cx="405111" cy="259045"/>
    <xdr:sp macro="" textlink="">
      <xdr:nvSpPr>
        <xdr:cNvPr id="201" name="n_1mainValue【体育館・プール】&#10;有形固定資産減価償却率">
          <a:extLst>
            <a:ext uri="{FF2B5EF4-FFF2-40B4-BE49-F238E27FC236}">
              <a16:creationId xmlns:a16="http://schemas.microsoft.com/office/drawing/2014/main" id="{522575C5-157B-481F-A1E3-7FA65FC20B0E}"/>
            </a:ext>
          </a:extLst>
        </xdr:cNvPr>
        <xdr:cNvSpPr txBox="1"/>
      </xdr:nvSpPr>
      <xdr:spPr>
        <a:xfrm>
          <a:off x="32391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123842</xdr:rowOff>
    </xdr:from>
    <xdr:ext cx="405111" cy="259045"/>
    <xdr:sp macro="" textlink="">
      <xdr:nvSpPr>
        <xdr:cNvPr id="202" name="n_2mainValue【体育館・プール】&#10;有形固定資産減価償却率">
          <a:extLst>
            <a:ext uri="{FF2B5EF4-FFF2-40B4-BE49-F238E27FC236}">
              <a16:creationId xmlns:a16="http://schemas.microsoft.com/office/drawing/2014/main" id="{AB2675AA-6643-4BC6-AD5B-C48FE8E5F0EC}"/>
            </a:ext>
          </a:extLst>
        </xdr:cNvPr>
        <xdr:cNvSpPr txBox="1"/>
      </xdr:nvSpPr>
      <xdr:spPr>
        <a:xfrm>
          <a:off x="24390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81932</xdr:rowOff>
    </xdr:from>
    <xdr:ext cx="405111" cy="259045"/>
    <xdr:sp macro="" textlink="">
      <xdr:nvSpPr>
        <xdr:cNvPr id="203" name="n_3mainValue【体育館・プール】&#10;有形固定資産減価償却率">
          <a:extLst>
            <a:ext uri="{FF2B5EF4-FFF2-40B4-BE49-F238E27FC236}">
              <a16:creationId xmlns:a16="http://schemas.microsoft.com/office/drawing/2014/main" id="{BCAF0BA3-0CEF-46AE-92DF-8AF93E8CCBFF}"/>
            </a:ext>
          </a:extLst>
        </xdr:cNvPr>
        <xdr:cNvSpPr txBox="1"/>
      </xdr:nvSpPr>
      <xdr:spPr>
        <a:xfrm>
          <a:off x="164148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120032</xdr:rowOff>
    </xdr:from>
    <xdr:ext cx="405111" cy="259045"/>
    <xdr:sp macro="" textlink="">
      <xdr:nvSpPr>
        <xdr:cNvPr id="204" name="n_4mainValue【体育館・プール】&#10;有形固定資産減価償却率">
          <a:extLst>
            <a:ext uri="{FF2B5EF4-FFF2-40B4-BE49-F238E27FC236}">
              <a16:creationId xmlns:a16="http://schemas.microsoft.com/office/drawing/2014/main" id="{106B2A53-6755-474D-AD38-5537E32A6DDA}"/>
            </a:ext>
          </a:extLst>
        </xdr:cNvPr>
        <xdr:cNvSpPr txBox="1"/>
      </xdr:nvSpPr>
      <xdr:spPr>
        <a:xfrm>
          <a:off x="85535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B08D566B-B868-4129-8630-9E4F334F9AC2}"/>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C6C01BC-BCE3-4834-9536-B59006318689}"/>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0EC309C-461C-4AFC-9771-5C8B4369F612}"/>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FE25C36-7DF4-4C5A-9DD9-5C7DE3A9F07D}"/>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F413304-717E-4601-8D20-9DD11FAEAD3B}"/>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45CD749-CAB4-42AC-A203-2EA96EC9CB02}"/>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CB74A9E-49FE-4CE1-A9D2-0CE18A425BE4}"/>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2FE0393-9EE6-4F52-96B5-38312022CFBB}"/>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B6C2902-443C-445E-BF2F-987B44A5A8A7}"/>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AE5A30A-A812-40CA-AB98-0AA81E9F8881}"/>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3F35A93-8153-4E7D-A983-425BAD4FDA56}"/>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C91CCDC5-AFB9-47E2-99F3-A3AB759FD190}"/>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97DFD1C7-B5CF-4B1B-BA1B-235F2F49D2AF}"/>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974D2271-3E08-4606-A19F-9DFEF03DCB9A}"/>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B3CAD653-E299-434D-8682-66E822EDDE87}"/>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6DF8981B-A244-474E-8797-7AA1DFC67EB5}"/>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CA4E8657-7145-4F7B-8834-DB097627437E}"/>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1126E14B-3F3C-497B-9041-9DC7C75EC361}"/>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44F3325-784B-4E69-AE07-55FE76516229}"/>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D6C2B059-EF2A-42B9-9C69-E4E322618D03}"/>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D283534-74D5-4C7D-9F13-BB98838495C5}"/>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214E8E49-D949-4192-A6DA-6317E40D437C}"/>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7C8FDF7B-85A7-4EF3-A366-5FCE5D8BF78B}"/>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523BB199-29D4-4746-B63D-C562B7B15552}"/>
            </a:ext>
          </a:extLst>
        </xdr:cNvPr>
        <xdr:cNvCxnSpPr/>
      </xdr:nvCxnSpPr>
      <xdr:spPr>
        <a:xfrm flipV="1">
          <a:off x="942911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9AC4EA1E-0F08-4AE8-99DC-0B0747A28A8B}"/>
            </a:ext>
          </a:extLst>
        </xdr:cNvPr>
        <xdr:cNvSpPr txBox="1"/>
      </xdr:nvSpPr>
      <xdr:spPr>
        <a:xfrm>
          <a:off x="946785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A8198339-75E2-4EA6-9BFC-AE2729B7006C}"/>
            </a:ext>
          </a:extLst>
        </xdr:cNvPr>
        <xdr:cNvCxnSpPr/>
      </xdr:nvCxnSpPr>
      <xdr:spPr>
        <a:xfrm>
          <a:off x="9356090" y="1104861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320D0406-1723-456A-A78D-BDB7AC534A81}"/>
            </a:ext>
          </a:extLst>
        </xdr:cNvPr>
        <xdr:cNvSpPr txBox="1"/>
      </xdr:nvSpPr>
      <xdr:spPr>
        <a:xfrm>
          <a:off x="9467850" y="949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45573154-2AA7-4E6B-877F-2EED25135378}"/>
            </a:ext>
          </a:extLst>
        </xdr:cNvPr>
        <xdr:cNvCxnSpPr/>
      </xdr:nvCxnSpPr>
      <xdr:spPr>
        <a:xfrm>
          <a:off x="9356090" y="971892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33" name="【体育館・プール】&#10;一人当たり面積平均値テキスト">
          <a:extLst>
            <a:ext uri="{FF2B5EF4-FFF2-40B4-BE49-F238E27FC236}">
              <a16:creationId xmlns:a16="http://schemas.microsoft.com/office/drawing/2014/main" id="{4AB900B2-75AB-49A0-AABD-E0D862E62CF9}"/>
            </a:ext>
          </a:extLst>
        </xdr:cNvPr>
        <xdr:cNvSpPr txBox="1"/>
      </xdr:nvSpPr>
      <xdr:spPr>
        <a:xfrm>
          <a:off x="946785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26F216CD-A174-4CBF-840B-91CC33CB2DBE}"/>
            </a:ext>
          </a:extLst>
        </xdr:cNvPr>
        <xdr:cNvSpPr/>
      </xdr:nvSpPr>
      <xdr:spPr>
        <a:xfrm>
          <a:off x="9394190" y="10839323"/>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BE1B32C1-773D-435F-905B-B91EE0DAD1EA}"/>
            </a:ext>
          </a:extLst>
        </xdr:cNvPr>
        <xdr:cNvSpPr/>
      </xdr:nvSpPr>
      <xdr:spPr>
        <a:xfrm>
          <a:off x="8632190" y="108458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996AC93D-45CC-407A-9F30-6946715B286B}"/>
            </a:ext>
          </a:extLst>
        </xdr:cNvPr>
        <xdr:cNvSpPr/>
      </xdr:nvSpPr>
      <xdr:spPr>
        <a:xfrm>
          <a:off x="7846060" y="10858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7708DB8A-38A3-4953-8AC2-8208BC57D83D}"/>
            </a:ext>
          </a:extLst>
        </xdr:cNvPr>
        <xdr:cNvSpPr/>
      </xdr:nvSpPr>
      <xdr:spPr>
        <a:xfrm>
          <a:off x="7029450" y="1086523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60F4928B-1FB3-4745-9663-545610293EAD}"/>
            </a:ext>
          </a:extLst>
        </xdr:cNvPr>
        <xdr:cNvSpPr/>
      </xdr:nvSpPr>
      <xdr:spPr>
        <a:xfrm>
          <a:off x="6231890" y="1086827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D73B4EC-E7F0-4AA9-A536-748D1B0B66F1}"/>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6725591-20DD-49E4-9965-88C20B9B889C}"/>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5FE42B0-9627-41AD-8ACB-7E4AE46A8122}"/>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DB575C4-3780-4EA0-856C-054AB146700D}"/>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565B6D3-779E-4ECA-BF00-84D92DE2CE3F}"/>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22733</xdr:rowOff>
    </xdr:from>
    <xdr:to>
      <xdr:col>55</xdr:col>
      <xdr:colOff>50800</xdr:colOff>
      <xdr:row>63</xdr:row>
      <xdr:rowOff>124333</xdr:rowOff>
    </xdr:to>
    <xdr:sp macro="" textlink="">
      <xdr:nvSpPr>
        <xdr:cNvPr id="244" name="楕円 243">
          <a:extLst>
            <a:ext uri="{FF2B5EF4-FFF2-40B4-BE49-F238E27FC236}">
              <a16:creationId xmlns:a16="http://schemas.microsoft.com/office/drawing/2014/main" id="{57FD26C0-456F-4C0B-8AD8-4B5FABA69F3D}"/>
            </a:ext>
          </a:extLst>
        </xdr:cNvPr>
        <xdr:cNvSpPr/>
      </xdr:nvSpPr>
      <xdr:spPr>
        <a:xfrm>
          <a:off x="9394190" y="10820273"/>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45610</xdr:rowOff>
    </xdr:from>
    <xdr:ext cx="469744" cy="259045"/>
    <xdr:sp macro="" textlink="">
      <xdr:nvSpPr>
        <xdr:cNvPr id="245" name="【体育館・プール】&#10;一人当たり面積該当値テキスト">
          <a:extLst>
            <a:ext uri="{FF2B5EF4-FFF2-40B4-BE49-F238E27FC236}">
              <a16:creationId xmlns:a16="http://schemas.microsoft.com/office/drawing/2014/main" id="{D396E9B5-C725-4934-8025-97FD21BD1A47}"/>
            </a:ext>
          </a:extLst>
        </xdr:cNvPr>
        <xdr:cNvSpPr txBox="1"/>
      </xdr:nvSpPr>
      <xdr:spPr>
        <a:xfrm>
          <a:off x="9467850"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29591</xdr:rowOff>
    </xdr:from>
    <xdr:to>
      <xdr:col>50</xdr:col>
      <xdr:colOff>165100</xdr:colOff>
      <xdr:row>63</xdr:row>
      <xdr:rowOff>131191</xdr:rowOff>
    </xdr:to>
    <xdr:sp macro="" textlink="">
      <xdr:nvSpPr>
        <xdr:cNvPr id="246" name="楕円 245">
          <a:extLst>
            <a:ext uri="{FF2B5EF4-FFF2-40B4-BE49-F238E27FC236}">
              <a16:creationId xmlns:a16="http://schemas.microsoft.com/office/drawing/2014/main" id="{CFDD6029-2B40-4338-A336-E5A5DFDFC68A}"/>
            </a:ext>
          </a:extLst>
        </xdr:cNvPr>
        <xdr:cNvSpPr/>
      </xdr:nvSpPr>
      <xdr:spPr>
        <a:xfrm>
          <a:off x="8632190" y="1082903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73533</xdr:rowOff>
    </xdr:from>
    <xdr:to>
      <xdr:col>55</xdr:col>
      <xdr:colOff>0</xdr:colOff>
      <xdr:row>63</xdr:row>
      <xdr:rowOff>80391</xdr:rowOff>
    </xdr:to>
    <xdr:cxnSp macro="">
      <xdr:nvCxnSpPr>
        <xdr:cNvPr id="247" name="直線コネクタ 246">
          <a:extLst>
            <a:ext uri="{FF2B5EF4-FFF2-40B4-BE49-F238E27FC236}">
              <a16:creationId xmlns:a16="http://schemas.microsoft.com/office/drawing/2014/main" id="{090EC369-F9EB-479F-850D-0863D0F51E6E}"/>
            </a:ext>
          </a:extLst>
        </xdr:cNvPr>
        <xdr:cNvCxnSpPr/>
      </xdr:nvCxnSpPr>
      <xdr:spPr>
        <a:xfrm flipV="1">
          <a:off x="8686800" y="10874883"/>
          <a:ext cx="74295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27686</xdr:rowOff>
    </xdr:from>
    <xdr:to>
      <xdr:col>46</xdr:col>
      <xdr:colOff>38100</xdr:colOff>
      <xdr:row>63</xdr:row>
      <xdr:rowOff>129286</xdr:rowOff>
    </xdr:to>
    <xdr:sp macro="" textlink="">
      <xdr:nvSpPr>
        <xdr:cNvPr id="248" name="楕円 247">
          <a:extLst>
            <a:ext uri="{FF2B5EF4-FFF2-40B4-BE49-F238E27FC236}">
              <a16:creationId xmlns:a16="http://schemas.microsoft.com/office/drawing/2014/main" id="{D72ABA45-1865-490D-9F0E-A617CBC33941}"/>
            </a:ext>
          </a:extLst>
        </xdr:cNvPr>
        <xdr:cNvSpPr/>
      </xdr:nvSpPr>
      <xdr:spPr>
        <a:xfrm>
          <a:off x="7846060" y="1082713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78486</xdr:rowOff>
    </xdr:from>
    <xdr:to>
      <xdr:col>50</xdr:col>
      <xdr:colOff>114300</xdr:colOff>
      <xdr:row>63</xdr:row>
      <xdr:rowOff>80391</xdr:rowOff>
    </xdr:to>
    <xdr:cxnSp macro="">
      <xdr:nvCxnSpPr>
        <xdr:cNvPr id="249" name="直線コネクタ 248">
          <a:extLst>
            <a:ext uri="{FF2B5EF4-FFF2-40B4-BE49-F238E27FC236}">
              <a16:creationId xmlns:a16="http://schemas.microsoft.com/office/drawing/2014/main" id="{11FDC217-599C-4619-BE2B-D4B2058A9D74}"/>
            </a:ext>
          </a:extLst>
        </xdr:cNvPr>
        <xdr:cNvCxnSpPr/>
      </xdr:nvCxnSpPr>
      <xdr:spPr>
        <a:xfrm>
          <a:off x="7889240" y="10879836"/>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31877</xdr:rowOff>
    </xdr:from>
    <xdr:to>
      <xdr:col>41</xdr:col>
      <xdr:colOff>101600</xdr:colOff>
      <xdr:row>63</xdr:row>
      <xdr:rowOff>133477</xdr:rowOff>
    </xdr:to>
    <xdr:sp macro="" textlink="">
      <xdr:nvSpPr>
        <xdr:cNvPr id="250" name="楕円 249">
          <a:extLst>
            <a:ext uri="{FF2B5EF4-FFF2-40B4-BE49-F238E27FC236}">
              <a16:creationId xmlns:a16="http://schemas.microsoft.com/office/drawing/2014/main" id="{37F9B8EB-04BB-4F66-B5C7-4D1E37D6C4D2}"/>
            </a:ext>
          </a:extLst>
        </xdr:cNvPr>
        <xdr:cNvSpPr/>
      </xdr:nvSpPr>
      <xdr:spPr>
        <a:xfrm>
          <a:off x="7029450" y="1083132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78486</xdr:rowOff>
    </xdr:from>
    <xdr:to>
      <xdr:col>45</xdr:col>
      <xdr:colOff>177800</xdr:colOff>
      <xdr:row>63</xdr:row>
      <xdr:rowOff>82677</xdr:rowOff>
    </xdr:to>
    <xdr:cxnSp macro="">
      <xdr:nvCxnSpPr>
        <xdr:cNvPr id="251" name="直線コネクタ 250">
          <a:extLst>
            <a:ext uri="{FF2B5EF4-FFF2-40B4-BE49-F238E27FC236}">
              <a16:creationId xmlns:a16="http://schemas.microsoft.com/office/drawing/2014/main" id="{0D95B221-09F8-46E0-9539-2BF8AE3A45BD}"/>
            </a:ext>
          </a:extLst>
        </xdr:cNvPr>
        <xdr:cNvCxnSpPr/>
      </xdr:nvCxnSpPr>
      <xdr:spPr>
        <a:xfrm flipV="1">
          <a:off x="7084060" y="10879836"/>
          <a:ext cx="80518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58547</xdr:rowOff>
    </xdr:from>
    <xdr:to>
      <xdr:col>36</xdr:col>
      <xdr:colOff>165100</xdr:colOff>
      <xdr:row>63</xdr:row>
      <xdr:rowOff>160147</xdr:rowOff>
    </xdr:to>
    <xdr:sp macro="" textlink="">
      <xdr:nvSpPr>
        <xdr:cNvPr id="252" name="楕円 251">
          <a:extLst>
            <a:ext uri="{FF2B5EF4-FFF2-40B4-BE49-F238E27FC236}">
              <a16:creationId xmlns:a16="http://schemas.microsoft.com/office/drawing/2014/main" id="{CB4E0D1A-77A5-44A5-B492-E0D3D5C1BC3C}"/>
            </a:ext>
          </a:extLst>
        </xdr:cNvPr>
        <xdr:cNvSpPr/>
      </xdr:nvSpPr>
      <xdr:spPr>
        <a:xfrm>
          <a:off x="6231890" y="1085608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82677</xdr:rowOff>
    </xdr:from>
    <xdr:to>
      <xdr:col>41</xdr:col>
      <xdr:colOff>50800</xdr:colOff>
      <xdr:row>63</xdr:row>
      <xdr:rowOff>109347</xdr:rowOff>
    </xdr:to>
    <xdr:cxnSp macro="">
      <xdr:nvCxnSpPr>
        <xdr:cNvPr id="253" name="直線コネクタ 252">
          <a:extLst>
            <a:ext uri="{FF2B5EF4-FFF2-40B4-BE49-F238E27FC236}">
              <a16:creationId xmlns:a16="http://schemas.microsoft.com/office/drawing/2014/main" id="{450F8159-0A92-499E-8DBE-4905B854FCE6}"/>
            </a:ext>
          </a:extLst>
        </xdr:cNvPr>
        <xdr:cNvCxnSpPr/>
      </xdr:nvCxnSpPr>
      <xdr:spPr>
        <a:xfrm flipV="1">
          <a:off x="6286500" y="10885932"/>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54" name="n_1aveValue【体育館・プール】&#10;一人当たり面積">
          <a:extLst>
            <a:ext uri="{FF2B5EF4-FFF2-40B4-BE49-F238E27FC236}">
              <a16:creationId xmlns:a16="http://schemas.microsoft.com/office/drawing/2014/main" id="{37845F08-3BDB-4293-82CB-43A1957D1272}"/>
            </a:ext>
          </a:extLst>
        </xdr:cNvPr>
        <xdr:cNvSpPr txBox="1"/>
      </xdr:nvSpPr>
      <xdr:spPr>
        <a:xfrm>
          <a:off x="8454467" y="109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5" name="n_2aveValue【体育館・プール】&#10;一人当たり面積">
          <a:extLst>
            <a:ext uri="{FF2B5EF4-FFF2-40B4-BE49-F238E27FC236}">
              <a16:creationId xmlns:a16="http://schemas.microsoft.com/office/drawing/2014/main" id="{AB3BDD73-6642-4064-9A2C-D8902DD2837C}"/>
            </a:ext>
          </a:extLst>
        </xdr:cNvPr>
        <xdr:cNvSpPr txBox="1"/>
      </xdr:nvSpPr>
      <xdr:spPr>
        <a:xfrm>
          <a:off x="7673417" y="1094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a:extLst>
            <a:ext uri="{FF2B5EF4-FFF2-40B4-BE49-F238E27FC236}">
              <a16:creationId xmlns:a16="http://schemas.microsoft.com/office/drawing/2014/main" id="{73B917A3-6D08-4306-BF99-5D6E5AC1FA27}"/>
            </a:ext>
          </a:extLst>
        </xdr:cNvPr>
        <xdr:cNvSpPr txBox="1"/>
      </xdr:nvSpPr>
      <xdr:spPr>
        <a:xfrm>
          <a:off x="6866332" y="109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a:extLst>
            <a:ext uri="{FF2B5EF4-FFF2-40B4-BE49-F238E27FC236}">
              <a16:creationId xmlns:a16="http://schemas.microsoft.com/office/drawing/2014/main" id="{C88DFE70-87F2-4451-B824-CCD4580CA388}"/>
            </a:ext>
          </a:extLst>
        </xdr:cNvPr>
        <xdr:cNvSpPr txBox="1"/>
      </xdr:nvSpPr>
      <xdr:spPr>
        <a:xfrm>
          <a:off x="6068772" y="1096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147718</xdr:rowOff>
    </xdr:from>
    <xdr:ext cx="469744" cy="259045"/>
    <xdr:sp macro="" textlink="">
      <xdr:nvSpPr>
        <xdr:cNvPr id="258" name="n_1mainValue【体育館・プール】&#10;一人当たり面積">
          <a:extLst>
            <a:ext uri="{FF2B5EF4-FFF2-40B4-BE49-F238E27FC236}">
              <a16:creationId xmlns:a16="http://schemas.microsoft.com/office/drawing/2014/main" id="{E402FA4D-BC2B-48E3-AA7F-81A7FC864F97}"/>
            </a:ext>
          </a:extLst>
        </xdr:cNvPr>
        <xdr:cNvSpPr txBox="1"/>
      </xdr:nvSpPr>
      <xdr:spPr>
        <a:xfrm>
          <a:off x="8454467" y="1060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145813</xdr:rowOff>
    </xdr:from>
    <xdr:ext cx="469744" cy="259045"/>
    <xdr:sp macro="" textlink="">
      <xdr:nvSpPr>
        <xdr:cNvPr id="259" name="n_2mainValue【体育館・プール】&#10;一人当たり面積">
          <a:extLst>
            <a:ext uri="{FF2B5EF4-FFF2-40B4-BE49-F238E27FC236}">
              <a16:creationId xmlns:a16="http://schemas.microsoft.com/office/drawing/2014/main" id="{74BB3532-037B-424C-A002-2752E8F64F95}"/>
            </a:ext>
          </a:extLst>
        </xdr:cNvPr>
        <xdr:cNvSpPr txBox="1"/>
      </xdr:nvSpPr>
      <xdr:spPr>
        <a:xfrm>
          <a:off x="7673417" y="1060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150004</xdr:rowOff>
    </xdr:from>
    <xdr:ext cx="469744" cy="259045"/>
    <xdr:sp macro="" textlink="">
      <xdr:nvSpPr>
        <xdr:cNvPr id="260" name="n_3mainValue【体育館・プール】&#10;一人当たり面積">
          <a:extLst>
            <a:ext uri="{FF2B5EF4-FFF2-40B4-BE49-F238E27FC236}">
              <a16:creationId xmlns:a16="http://schemas.microsoft.com/office/drawing/2014/main" id="{FFDA39CB-4FDC-4DBD-8C34-8CF7DB92D1CD}"/>
            </a:ext>
          </a:extLst>
        </xdr:cNvPr>
        <xdr:cNvSpPr txBox="1"/>
      </xdr:nvSpPr>
      <xdr:spPr>
        <a:xfrm>
          <a:off x="6866332" y="1060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5224</xdr:rowOff>
    </xdr:from>
    <xdr:ext cx="469744" cy="259045"/>
    <xdr:sp macro="" textlink="">
      <xdr:nvSpPr>
        <xdr:cNvPr id="261" name="n_4mainValue【体育館・プール】&#10;一人当たり面積">
          <a:extLst>
            <a:ext uri="{FF2B5EF4-FFF2-40B4-BE49-F238E27FC236}">
              <a16:creationId xmlns:a16="http://schemas.microsoft.com/office/drawing/2014/main" id="{B30854D4-8A19-4338-A108-C52C15564F02}"/>
            </a:ext>
          </a:extLst>
        </xdr:cNvPr>
        <xdr:cNvSpPr txBox="1"/>
      </xdr:nvSpPr>
      <xdr:spPr>
        <a:xfrm>
          <a:off x="6068772" y="106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349FC1A-90DE-4665-9A0D-722DC02298F4}"/>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221D8EC-9E93-4AF5-BCAB-0336F3587042}"/>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A1D659C-CB36-4824-98D7-38A5D60C2161}"/>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753241D-36CE-4FE8-80AA-A40C5D2A9A7C}"/>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4678962-6CB7-447D-9493-75551B8CACAD}"/>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5C7B322-808B-4924-A816-C442F5DD31CA}"/>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1861550-5DE5-4218-8181-3017D6BF911B}"/>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6900A08-F06F-4D38-B5C6-86EC1456977A}"/>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5DC297D3-9F67-4237-8B7A-E8A3A59B8EAD}"/>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23904C8-F3A3-4276-8098-02656D2FAE43}"/>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B0FBFAA-7698-4604-81D2-98EBB9765D8B}"/>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8C1F9164-6E04-482A-88E1-9C63173165AC}"/>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1605BA46-7AB1-44CB-8BCE-A8B8E1AD2944}"/>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16CC1FEE-3E07-49E0-9311-64F2E50EEA3A}"/>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A54B9C22-2804-432D-A2FC-513C72421939}"/>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D48EFE4F-D6AE-4857-B2FC-CC46ABC5AC1B}"/>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77C82168-E1CD-45DC-BB83-8A2A92D256D1}"/>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F3761C95-311D-4FDD-A60F-F43D5E0B9828}"/>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8FE81CFF-16F1-496B-B5F1-A8B467CF20D6}"/>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2E6FA001-56F8-41F9-8DA8-6E57FCFE3F65}"/>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159A07A5-1275-4955-87EC-11F234DD9C3B}"/>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BCEA887A-7A76-4EDE-ACBA-0BFB457DD461}"/>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D29F59D4-9633-4FF8-B920-C4E36C2AD932}"/>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CD1E10B-3D98-48C0-B510-CD4A992B0698}"/>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A37A3D94-C593-49FF-84F8-F49964616119}"/>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B7EE38CD-721C-4EDE-9487-D3B32A353090}"/>
            </a:ext>
          </a:extLst>
        </xdr:cNvPr>
        <xdr:cNvCxnSpPr/>
      </xdr:nvCxnSpPr>
      <xdr:spPr>
        <a:xfrm flipV="1">
          <a:off x="4173855" y="13493116"/>
          <a:ext cx="0" cy="142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D48D7B45-A72C-46D2-840D-82A02DC578A5}"/>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3A9C06CC-B3D7-49AE-8391-FC59C7D04F27}"/>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FAA33D33-992F-43E5-A3B2-B49A560E1F49}"/>
            </a:ext>
          </a:extLst>
        </xdr:cNvPr>
        <xdr:cNvSpPr txBox="1"/>
      </xdr:nvSpPr>
      <xdr:spPr>
        <a:xfrm>
          <a:off x="4212590" y="13264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1DE0C826-9FE7-4CB3-B030-E0F35B7B2798}"/>
            </a:ext>
          </a:extLst>
        </xdr:cNvPr>
        <xdr:cNvCxnSpPr/>
      </xdr:nvCxnSpPr>
      <xdr:spPr>
        <a:xfrm>
          <a:off x="4112260" y="13493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139E75B2-89D8-477D-83C1-47996F065F07}"/>
            </a:ext>
          </a:extLst>
        </xdr:cNvPr>
        <xdr:cNvSpPr txBox="1"/>
      </xdr:nvSpPr>
      <xdr:spPr>
        <a:xfrm>
          <a:off x="4212590" y="14159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0C13F674-B1D8-46CB-985C-938AD4169C1F}"/>
            </a:ext>
          </a:extLst>
        </xdr:cNvPr>
        <xdr:cNvSpPr/>
      </xdr:nvSpPr>
      <xdr:spPr>
        <a:xfrm>
          <a:off x="4131310" y="14185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D5B56D5B-E435-4D9A-B16C-DF66654FAE5D}"/>
            </a:ext>
          </a:extLst>
        </xdr:cNvPr>
        <xdr:cNvSpPr/>
      </xdr:nvSpPr>
      <xdr:spPr>
        <a:xfrm>
          <a:off x="3388360" y="141602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21F2B303-67D7-4F85-8640-9B3CB7DD3FAB}"/>
            </a:ext>
          </a:extLst>
        </xdr:cNvPr>
        <xdr:cNvSpPr/>
      </xdr:nvSpPr>
      <xdr:spPr>
        <a:xfrm>
          <a:off x="2571750" y="141292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id="{1B791CB0-F5A0-4B6D-B364-00EAAAAB0DD5}"/>
            </a:ext>
          </a:extLst>
        </xdr:cNvPr>
        <xdr:cNvSpPr/>
      </xdr:nvSpPr>
      <xdr:spPr>
        <a:xfrm>
          <a:off x="1774190" y="1415179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a:extLst>
            <a:ext uri="{FF2B5EF4-FFF2-40B4-BE49-F238E27FC236}">
              <a16:creationId xmlns:a16="http://schemas.microsoft.com/office/drawing/2014/main" id="{D368F5DE-6265-4288-BCE0-75992F6FA6B5}"/>
            </a:ext>
          </a:extLst>
        </xdr:cNvPr>
        <xdr:cNvSpPr/>
      </xdr:nvSpPr>
      <xdr:spPr>
        <a:xfrm>
          <a:off x="988060" y="1413274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084A655-520A-4FEA-A5AF-278EDA88A4A2}"/>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6311312-EC2A-4F64-B987-C25D925DA705}"/>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76AB3ED-1C56-4C82-9483-191E71F3BCF1}"/>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5CE016B-E767-4B10-80A1-E0F7F5489952}"/>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CC65802-202B-491D-A1E2-D6FEF43F98BE}"/>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303" name="楕円 302">
          <a:extLst>
            <a:ext uri="{FF2B5EF4-FFF2-40B4-BE49-F238E27FC236}">
              <a16:creationId xmlns:a16="http://schemas.microsoft.com/office/drawing/2014/main" id="{1B15974F-C39C-4064-AD98-9C2A79FD6678}"/>
            </a:ext>
          </a:extLst>
        </xdr:cNvPr>
        <xdr:cNvSpPr/>
      </xdr:nvSpPr>
      <xdr:spPr>
        <a:xfrm>
          <a:off x="4131310" y="1408838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54264</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508C4219-0609-4550-A6FC-E329A01AB34B}"/>
            </a:ext>
          </a:extLst>
        </xdr:cNvPr>
        <xdr:cNvSpPr txBox="1"/>
      </xdr:nvSpPr>
      <xdr:spPr>
        <a:xfrm>
          <a:off x="4212590" y="1394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166914</xdr:rowOff>
    </xdr:from>
    <xdr:to>
      <xdr:col>20</xdr:col>
      <xdr:colOff>38100</xdr:colOff>
      <xdr:row>82</xdr:row>
      <xdr:rowOff>97064</xdr:rowOff>
    </xdr:to>
    <xdr:sp macro="" textlink="">
      <xdr:nvSpPr>
        <xdr:cNvPr id="305" name="楕円 304">
          <a:extLst>
            <a:ext uri="{FF2B5EF4-FFF2-40B4-BE49-F238E27FC236}">
              <a16:creationId xmlns:a16="http://schemas.microsoft.com/office/drawing/2014/main" id="{1CBFF991-B471-4DEF-B66C-B575EFE9A13D}"/>
            </a:ext>
          </a:extLst>
        </xdr:cNvPr>
        <xdr:cNvSpPr/>
      </xdr:nvSpPr>
      <xdr:spPr>
        <a:xfrm>
          <a:off x="3388360" y="1405817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46264</xdr:rowOff>
    </xdr:from>
    <xdr:to>
      <xdr:col>24</xdr:col>
      <xdr:colOff>63500</xdr:colOff>
      <xdr:row>82</xdr:row>
      <xdr:rowOff>82187</xdr:rowOff>
    </xdr:to>
    <xdr:cxnSp macro="">
      <xdr:nvCxnSpPr>
        <xdr:cNvPr id="306" name="直線コネクタ 305">
          <a:extLst>
            <a:ext uri="{FF2B5EF4-FFF2-40B4-BE49-F238E27FC236}">
              <a16:creationId xmlns:a16="http://schemas.microsoft.com/office/drawing/2014/main" id="{ABE1B50A-2447-4A6B-AAA1-45E0AEE32318}"/>
            </a:ext>
          </a:extLst>
        </xdr:cNvPr>
        <xdr:cNvCxnSpPr/>
      </xdr:nvCxnSpPr>
      <xdr:spPr>
        <a:xfrm>
          <a:off x="3431540" y="14107069"/>
          <a:ext cx="7429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130992</xdr:rowOff>
    </xdr:from>
    <xdr:to>
      <xdr:col>15</xdr:col>
      <xdr:colOff>101600</xdr:colOff>
      <xdr:row>82</xdr:row>
      <xdr:rowOff>61142</xdr:rowOff>
    </xdr:to>
    <xdr:sp macro="" textlink="">
      <xdr:nvSpPr>
        <xdr:cNvPr id="307" name="楕円 306">
          <a:extLst>
            <a:ext uri="{FF2B5EF4-FFF2-40B4-BE49-F238E27FC236}">
              <a16:creationId xmlns:a16="http://schemas.microsoft.com/office/drawing/2014/main" id="{A92F875C-765C-46FF-B384-30008723A2BB}"/>
            </a:ext>
          </a:extLst>
        </xdr:cNvPr>
        <xdr:cNvSpPr/>
      </xdr:nvSpPr>
      <xdr:spPr>
        <a:xfrm>
          <a:off x="2571750" y="1402225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10342</xdr:rowOff>
    </xdr:from>
    <xdr:to>
      <xdr:col>19</xdr:col>
      <xdr:colOff>177800</xdr:colOff>
      <xdr:row>82</xdr:row>
      <xdr:rowOff>46264</xdr:rowOff>
    </xdr:to>
    <xdr:cxnSp macro="">
      <xdr:nvCxnSpPr>
        <xdr:cNvPr id="308" name="直線コネクタ 307">
          <a:extLst>
            <a:ext uri="{FF2B5EF4-FFF2-40B4-BE49-F238E27FC236}">
              <a16:creationId xmlns:a16="http://schemas.microsoft.com/office/drawing/2014/main" id="{83354FA7-1FD1-4ED8-B3B5-2AD341A461D8}"/>
            </a:ext>
          </a:extLst>
        </xdr:cNvPr>
        <xdr:cNvCxnSpPr/>
      </xdr:nvCxnSpPr>
      <xdr:spPr>
        <a:xfrm>
          <a:off x="2626360" y="14071147"/>
          <a:ext cx="80518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93436</xdr:rowOff>
    </xdr:from>
    <xdr:to>
      <xdr:col>10</xdr:col>
      <xdr:colOff>165100</xdr:colOff>
      <xdr:row>82</xdr:row>
      <xdr:rowOff>23586</xdr:rowOff>
    </xdr:to>
    <xdr:sp macro="" textlink="">
      <xdr:nvSpPr>
        <xdr:cNvPr id="309" name="楕円 308">
          <a:extLst>
            <a:ext uri="{FF2B5EF4-FFF2-40B4-BE49-F238E27FC236}">
              <a16:creationId xmlns:a16="http://schemas.microsoft.com/office/drawing/2014/main" id="{CB5F8D9A-B584-49E3-BCC9-39264EE3988A}"/>
            </a:ext>
          </a:extLst>
        </xdr:cNvPr>
        <xdr:cNvSpPr/>
      </xdr:nvSpPr>
      <xdr:spPr>
        <a:xfrm>
          <a:off x="1774190" y="1398469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144236</xdr:rowOff>
    </xdr:from>
    <xdr:to>
      <xdr:col>15</xdr:col>
      <xdr:colOff>50800</xdr:colOff>
      <xdr:row>82</xdr:row>
      <xdr:rowOff>10342</xdr:rowOff>
    </xdr:to>
    <xdr:cxnSp macro="">
      <xdr:nvCxnSpPr>
        <xdr:cNvPr id="310" name="直線コネクタ 309">
          <a:extLst>
            <a:ext uri="{FF2B5EF4-FFF2-40B4-BE49-F238E27FC236}">
              <a16:creationId xmlns:a16="http://schemas.microsoft.com/office/drawing/2014/main" id="{95DEDE23-895D-412B-A4F2-95146ECFEB32}"/>
            </a:ext>
          </a:extLst>
        </xdr:cNvPr>
        <xdr:cNvCxnSpPr/>
      </xdr:nvCxnSpPr>
      <xdr:spPr>
        <a:xfrm>
          <a:off x="1828800" y="14029781"/>
          <a:ext cx="79756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57513</xdr:rowOff>
    </xdr:from>
    <xdr:to>
      <xdr:col>6</xdr:col>
      <xdr:colOff>38100</xdr:colOff>
      <xdr:row>81</xdr:row>
      <xdr:rowOff>159113</xdr:rowOff>
    </xdr:to>
    <xdr:sp macro="" textlink="">
      <xdr:nvSpPr>
        <xdr:cNvPr id="311" name="楕円 310">
          <a:extLst>
            <a:ext uri="{FF2B5EF4-FFF2-40B4-BE49-F238E27FC236}">
              <a16:creationId xmlns:a16="http://schemas.microsoft.com/office/drawing/2014/main" id="{B512CF53-8925-4A95-BF0D-CCCBEBE63D32}"/>
            </a:ext>
          </a:extLst>
        </xdr:cNvPr>
        <xdr:cNvSpPr/>
      </xdr:nvSpPr>
      <xdr:spPr>
        <a:xfrm>
          <a:off x="988060" y="1394115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108313</xdr:rowOff>
    </xdr:from>
    <xdr:to>
      <xdr:col>10</xdr:col>
      <xdr:colOff>114300</xdr:colOff>
      <xdr:row>81</xdr:row>
      <xdr:rowOff>144236</xdr:rowOff>
    </xdr:to>
    <xdr:cxnSp macro="">
      <xdr:nvCxnSpPr>
        <xdr:cNvPr id="312" name="直線コネクタ 311">
          <a:extLst>
            <a:ext uri="{FF2B5EF4-FFF2-40B4-BE49-F238E27FC236}">
              <a16:creationId xmlns:a16="http://schemas.microsoft.com/office/drawing/2014/main" id="{08D30C7F-9A71-48DA-A975-BB1F858F591F}"/>
            </a:ext>
          </a:extLst>
        </xdr:cNvPr>
        <xdr:cNvCxnSpPr/>
      </xdr:nvCxnSpPr>
      <xdr:spPr>
        <a:xfrm>
          <a:off x="1031240" y="13993858"/>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a:extLst>
            <a:ext uri="{FF2B5EF4-FFF2-40B4-BE49-F238E27FC236}">
              <a16:creationId xmlns:a16="http://schemas.microsoft.com/office/drawing/2014/main" id="{4C541197-8F03-4F75-8005-A907AEAFD30C}"/>
            </a:ext>
          </a:extLst>
        </xdr:cNvPr>
        <xdr:cNvSpPr txBox="1"/>
      </xdr:nvSpPr>
      <xdr:spPr>
        <a:xfrm>
          <a:off x="3239144" y="14251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14" name="n_2aveValue【福祉施設】&#10;有形固定資産減価償却率">
          <a:extLst>
            <a:ext uri="{FF2B5EF4-FFF2-40B4-BE49-F238E27FC236}">
              <a16:creationId xmlns:a16="http://schemas.microsoft.com/office/drawing/2014/main" id="{28CBF616-5AA5-4F80-AE54-D15F5D88071A}"/>
            </a:ext>
          </a:extLst>
        </xdr:cNvPr>
        <xdr:cNvSpPr txBox="1"/>
      </xdr:nvSpPr>
      <xdr:spPr>
        <a:xfrm>
          <a:off x="2439044" y="1422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5" name="n_3aveValue【福祉施設】&#10;有形固定資産減価償却率">
          <a:extLst>
            <a:ext uri="{FF2B5EF4-FFF2-40B4-BE49-F238E27FC236}">
              <a16:creationId xmlns:a16="http://schemas.microsoft.com/office/drawing/2014/main" id="{E187BB8C-626F-4C5F-8159-F871528BBBA7}"/>
            </a:ext>
          </a:extLst>
        </xdr:cNvPr>
        <xdr:cNvSpPr txBox="1"/>
      </xdr:nvSpPr>
      <xdr:spPr>
        <a:xfrm>
          <a:off x="1641484" y="142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6" name="n_4aveValue【福祉施設】&#10;有形固定資産減価償却率">
          <a:extLst>
            <a:ext uri="{FF2B5EF4-FFF2-40B4-BE49-F238E27FC236}">
              <a16:creationId xmlns:a16="http://schemas.microsoft.com/office/drawing/2014/main" id="{5C38C924-1507-46B1-841D-9E08036C8600}"/>
            </a:ext>
          </a:extLst>
        </xdr:cNvPr>
        <xdr:cNvSpPr txBox="1"/>
      </xdr:nvSpPr>
      <xdr:spPr>
        <a:xfrm>
          <a:off x="855354" y="1422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113591</xdr:rowOff>
    </xdr:from>
    <xdr:ext cx="405111" cy="259045"/>
    <xdr:sp macro="" textlink="">
      <xdr:nvSpPr>
        <xdr:cNvPr id="317" name="n_1mainValue【福祉施設】&#10;有形固定資産減価償却率">
          <a:extLst>
            <a:ext uri="{FF2B5EF4-FFF2-40B4-BE49-F238E27FC236}">
              <a16:creationId xmlns:a16="http://schemas.microsoft.com/office/drawing/2014/main" id="{0400ED53-0897-454C-A6C7-43B481015121}"/>
            </a:ext>
          </a:extLst>
        </xdr:cNvPr>
        <xdr:cNvSpPr txBox="1"/>
      </xdr:nvSpPr>
      <xdr:spPr>
        <a:xfrm>
          <a:off x="32391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318" name="n_2mainValue【福祉施設】&#10;有形固定資産減価償却率">
          <a:extLst>
            <a:ext uri="{FF2B5EF4-FFF2-40B4-BE49-F238E27FC236}">
              <a16:creationId xmlns:a16="http://schemas.microsoft.com/office/drawing/2014/main" id="{0AD4A901-8E4F-4FAD-B42A-CD567B1FD071}"/>
            </a:ext>
          </a:extLst>
        </xdr:cNvPr>
        <xdr:cNvSpPr txBox="1"/>
      </xdr:nvSpPr>
      <xdr:spPr>
        <a:xfrm>
          <a:off x="24390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40113</xdr:rowOff>
    </xdr:from>
    <xdr:ext cx="405111" cy="259045"/>
    <xdr:sp macro="" textlink="">
      <xdr:nvSpPr>
        <xdr:cNvPr id="319" name="n_3mainValue【福祉施設】&#10;有形固定資産減価償却率">
          <a:extLst>
            <a:ext uri="{FF2B5EF4-FFF2-40B4-BE49-F238E27FC236}">
              <a16:creationId xmlns:a16="http://schemas.microsoft.com/office/drawing/2014/main" id="{2ED58D0E-614A-4695-8918-05C57E19C1E0}"/>
            </a:ext>
          </a:extLst>
        </xdr:cNvPr>
        <xdr:cNvSpPr txBox="1"/>
      </xdr:nvSpPr>
      <xdr:spPr>
        <a:xfrm>
          <a:off x="164148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4190</xdr:rowOff>
    </xdr:from>
    <xdr:ext cx="405111" cy="259045"/>
    <xdr:sp macro="" textlink="">
      <xdr:nvSpPr>
        <xdr:cNvPr id="320" name="n_4mainValue【福祉施設】&#10;有形固定資産減価償却率">
          <a:extLst>
            <a:ext uri="{FF2B5EF4-FFF2-40B4-BE49-F238E27FC236}">
              <a16:creationId xmlns:a16="http://schemas.microsoft.com/office/drawing/2014/main" id="{7729B60C-28CB-4088-ACED-CD15E14C43EC}"/>
            </a:ext>
          </a:extLst>
        </xdr:cNvPr>
        <xdr:cNvSpPr txBox="1"/>
      </xdr:nvSpPr>
      <xdr:spPr>
        <a:xfrm>
          <a:off x="855354" y="13722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520F5B94-FE32-449C-B509-B06E38D51069}"/>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D01A9913-176F-43E2-846E-C97746103E65}"/>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619B3960-70C1-426C-A654-59411B27FF12}"/>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1247169C-470E-435F-9EF8-B0D16383F9D7}"/>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04FCEED-A6C4-4A01-B2DB-0AAF9687D4DF}"/>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F69F65D3-8880-46F6-94D0-3CEB51B6A0FD}"/>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AEA71A02-14AA-4F23-A869-A81AD8C7F543}"/>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1E42A6F-F423-4127-BFAC-5BD86E2C62D8}"/>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17C9335F-E1B9-471E-AFD6-11CD0EA43C16}"/>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CDB251F-1D0C-4AAE-8073-B3FF28C9E9A7}"/>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57E32E69-B4A8-4BF4-B79E-C9AF6EAC6202}"/>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44C18585-B399-45DF-8E4E-DF92D390AC9E}"/>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F78042BC-95D7-425C-BC1F-3763D3CAC99C}"/>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7A403848-7867-452F-972D-BFF627DADC37}"/>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8B7764FA-9FAB-4848-BBE5-96AC9697EC7B}"/>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2A1DA1A7-71A1-4DD6-B6FF-0A2F0501D40C}"/>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508DB712-7163-4C32-AC19-CF00A0059FA3}"/>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A21A64CD-A111-4B64-8707-F88ED8695357}"/>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9401132A-629A-4C77-8ED0-B7DFE991A62D}"/>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66FB7B0E-A68B-49DB-9D9A-F66F416DB39D}"/>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B9D103E0-EA91-4BB5-9B34-12A15F841014}"/>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C7F2BD8C-FA92-449D-B52D-39F768E719E5}"/>
            </a:ext>
          </a:extLst>
        </xdr:cNvPr>
        <xdr:cNvCxnSpPr/>
      </xdr:nvCxnSpPr>
      <xdr:spPr>
        <a:xfrm flipV="1">
          <a:off x="9429115" y="13347573"/>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D05BF5C8-E55F-4F3A-BA08-8B4FAF6E3406}"/>
            </a:ext>
          </a:extLst>
        </xdr:cNvPr>
        <xdr:cNvSpPr txBox="1"/>
      </xdr:nvSpPr>
      <xdr:spPr>
        <a:xfrm>
          <a:off x="9467850" y="1477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47995EEF-9358-46C3-9210-2161CF1485B4}"/>
            </a:ext>
          </a:extLst>
        </xdr:cNvPr>
        <xdr:cNvCxnSpPr/>
      </xdr:nvCxnSpPr>
      <xdr:spPr>
        <a:xfrm>
          <a:off x="9356090" y="1476946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02AB6050-02F2-4B81-92E3-36B19F1D245C}"/>
            </a:ext>
          </a:extLst>
        </xdr:cNvPr>
        <xdr:cNvSpPr txBox="1"/>
      </xdr:nvSpPr>
      <xdr:spPr>
        <a:xfrm>
          <a:off x="9467850" y="1312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7CF4C0F1-3959-489A-98B6-5006D8BB644B}"/>
            </a:ext>
          </a:extLst>
        </xdr:cNvPr>
        <xdr:cNvCxnSpPr/>
      </xdr:nvCxnSpPr>
      <xdr:spPr>
        <a:xfrm>
          <a:off x="9356090" y="1334757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47" name="【福祉施設】&#10;一人当たり面積平均値テキスト">
          <a:extLst>
            <a:ext uri="{FF2B5EF4-FFF2-40B4-BE49-F238E27FC236}">
              <a16:creationId xmlns:a16="http://schemas.microsoft.com/office/drawing/2014/main" id="{5F970424-DE5A-4734-B04D-8E8F4876C20D}"/>
            </a:ext>
          </a:extLst>
        </xdr:cNvPr>
        <xdr:cNvSpPr txBox="1"/>
      </xdr:nvSpPr>
      <xdr:spPr>
        <a:xfrm>
          <a:off x="9467850" y="14363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773F4102-C0E6-4C1A-ACE8-C1A0610A2672}"/>
            </a:ext>
          </a:extLst>
        </xdr:cNvPr>
        <xdr:cNvSpPr/>
      </xdr:nvSpPr>
      <xdr:spPr>
        <a:xfrm>
          <a:off x="9394190" y="1439100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2C18D686-C187-484D-9717-59203AD1601E}"/>
            </a:ext>
          </a:extLst>
        </xdr:cNvPr>
        <xdr:cNvSpPr/>
      </xdr:nvSpPr>
      <xdr:spPr>
        <a:xfrm>
          <a:off x="8632190" y="1439976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0D21F479-3F0A-4E36-85E7-ADCC2BC73B19}"/>
            </a:ext>
          </a:extLst>
        </xdr:cNvPr>
        <xdr:cNvSpPr/>
      </xdr:nvSpPr>
      <xdr:spPr>
        <a:xfrm>
          <a:off x="7846060" y="1438224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a:extLst>
            <a:ext uri="{FF2B5EF4-FFF2-40B4-BE49-F238E27FC236}">
              <a16:creationId xmlns:a16="http://schemas.microsoft.com/office/drawing/2014/main" id="{2B5B7135-9139-44BE-B75A-ABB551F86EA2}"/>
            </a:ext>
          </a:extLst>
        </xdr:cNvPr>
        <xdr:cNvSpPr/>
      </xdr:nvSpPr>
      <xdr:spPr>
        <a:xfrm>
          <a:off x="7029450" y="143932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a:extLst>
            <a:ext uri="{FF2B5EF4-FFF2-40B4-BE49-F238E27FC236}">
              <a16:creationId xmlns:a16="http://schemas.microsoft.com/office/drawing/2014/main" id="{D06870C8-DAA1-4855-9E4C-47D70D9A8434}"/>
            </a:ext>
          </a:extLst>
        </xdr:cNvPr>
        <xdr:cNvSpPr/>
      </xdr:nvSpPr>
      <xdr:spPr>
        <a:xfrm>
          <a:off x="6231890" y="1439329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19517FC-BC30-4B46-8439-87D216ADDBAF}"/>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919199F-93E3-4A1F-8E21-EC9D054463D7}"/>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29B6F1D-A803-48DD-887D-47C3CDBB28E6}"/>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315C9B2-2C69-419C-8B62-80A7BB6822D5}"/>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97D6FD0-8AED-4D92-AA89-598B5E396F37}"/>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8" name="楕円 357">
          <a:extLst>
            <a:ext uri="{FF2B5EF4-FFF2-40B4-BE49-F238E27FC236}">
              <a16:creationId xmlns:a16="http://schemas.microsoft.com/office/drawing/2014/main" id="{9D0B5E67-F605-422E-9545-66E0341A6D46}"/>
            </a:ext>
          </a:extLst>
        </xdr:cNvPr>
        <xdr:cNvSpPr/>
      </xdr:nvSpPr>
      <xdr:spPr>
        <a:xfrm>
          <a:off x="9394190" y="14332332"/>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126764</xdr:rowOff>
    </xdr:from>
    <xdr:ext cx="469744" cy="259045"/>
    <xdr:sp macro="" textlink="">
      <xdr:nvSpPr>
        <xdr:cNvPr id="359" name="【福祉施設】&#10;一人当たり面積該当値テキスト">
          <a:extLst>
            <a:ext uri="{FF2B5EF4-FFF2-40B4-BE49-F238E27FC236}">
              <a16:creationId xmlns:a16="http://schemas.microsoft.com/office/drawing/2014/main" id="{4D5C5D0A-370D-463E-AD97-795C242F96A4}"/>
            </a:ext>
          </a:extLst>
        </xdr:cNvPr>
        <xdr:cNvSpPr txBox="1"/>
      </xdr:nvSpPr>
      <xdr:spPr>
        <a:xfrm>
          <a:off x="9467850" y="1418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108458</xdr:rowOff>
    </xdr:from>
    <xdr:to>
      <xdr:col>50</xdr:col>
      <xdr:colOff>165100</xdr:colOff>
      <xdr:row>84</xdr:row>
      <xdr:rowOff>38608</xdr:rowOff>
    </xdr:to>
    <xdr:sp macro="" textlink="">
      <xdr:nvSpPr>
        <xdr:cNvPr id="360" name="楕円 359">
          <a:extLst>
            <a:ext uri="{FF2B5EF4-FFF2-40B4-BE49-F238E27FC236}">
              <a16:creationId xmlns:a16="http://schemas.microsoft.com/office/drawing/2014/main" id="{5CAA9E8E-D6F3-4B90-8D18-F6E755E5A7C5}"/>
            </a:ext>
          </a:extLst>
        </xdr:cNvPr>
        <xdr:cNvSpPr/>
      </xdr:nvSpPr>
      <xdr:spPr>
        <a:xfrm>
          <a:off x="8632190" y="1433690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154687</xdr:rowOff>
    </xdr:from>
    <xdr:to>
      <xdr:col>55</xdr:col>
      <xdr:colOff>0</xdr:colOff>
      <xdr:row>83</xdr:row>
      <xdr:rowOff>159258</xdr:rowOff>
    </xdr:to>
    <xdr:cxnSp macro="">
      <xdr:nvCxnSpPr>
        <xdr:cNvPr id="361" name="直線コネクタ 360">
          <a:extLst>
            <a:ext uri="{FF2B5EF4-FFF2-40B4-BE49-F238E27FC236}">
              <a16:creationId xmlns:a16="http://schemas.microsoft.com/office/drawing/2014/main" id="{0529CD46-D45C-4933-AF59-F988AA9817B5}"/>
            </a:ext>
          </a:extLst>
        </xdr:cNvPr>
        <xdr:cNvCxnSpPr/>
      </xdr:nvCxnSpPr>
      <xdr:spPr>
        <a:xfrm flipV="1">
          <a:off x="8686800" y="14385037"/>
          <a:ext cx="74295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119887</xdr:rowOff>
    </xdr:from>
    <xdr:to>
      <xdr:col>46</xdr:col>
      <xdr:colOff>38100</xdr:colOff>
      <xdr:row>84</xdr:row>
      <xdr:rowOff>50037</xdr:rowOff>
    </xdr:to>
    <xdr:sp macro="" textlink="">
      <xdr:nvSpPr>
        <xdr:cNvPr id="362" name="楕円 361">
          <a:extLst>
            <a:ext uri="{FF2B5EF4-FFF2-40B4-BE49-F238E27FC236}">
              <a16:creationId xmlns:a16="http://schemas.microsoft.com/office/drawing/2014/main" id="{B2EE9424-8960-436C-9334-F007007DBD3C}"/>
            </a:ext>
          </a:extLst>
        </xdr:cNvPr>
        <xdr:cNvSpPr/>
      </xdr:nvSpPr>
      <xdr:spPr>
        <a:xfrm>
          <a:off x="7846060" y="1435214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159258</xdr:rowOff>
    </xdr:from>
    <xdr:to>
      <xdr:col>50</xdr:col>
      <xdr:colOff>114300</xdr:colOff>
      <xdr:row>83</xdr:row>
      <xdr:rowOff>170687</xdr:rowOff>
    </xdr:to>
    <xdr:cxnSp macro="">
      <xdr:nvCxnSpPr>
        <xdr:cNvPr id="363" name="直線コネクタ 362">
          <a:extLst>
            <a:ext uri="{FF2B5EF4-FFF2-40B4-BE49-F238E27FC236}">
              <a16:creationId xmlns:a16="http://schemas.microsoft.com/office/drawing/2014/main" id="{B147FD9A-29F8-4764-88B0-F4A9E709B2DC}"/>
            </a:ext>
          </a:extLst>
        </xdr:cNvPr>
        <xdr:cNvCxnSpPr/>
      </xdr:nvCxnSpPr>
      <xdr:spPr>
        <a:xfrm flipV="1">
          <a:off x="7889240" y="14391513"/>
          <a:ext cx="79756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129032</xdr:rowOff>
    </xdr:from>
    <xdr:to>
      <xdr:col>41</xdr:col>
      <xdr:colOff>101600</xdr:colOff>
      <xdr:row>84</xdr:row>
      <xdr:rowOff>59182</xdr:rowOff>
    </xdr:to>
    <xdr:sp macro="" textlink="">
      <xdr:nvSpPr>
        <xdr:cNvPr id="364" name="楕円 363">
          <a:extLst>
            <a:ext uri="{FF2B5EF4-FFF2-40B4-BE49-F238E27FC236}">
              <a16:creationId xmlns:a16="http://schemas.microsoft.com/office/drawing/2014/main" id="{7B5C0C7C-3C6D-4E97-B761-BD4A83B53F22}"/>
            </a:ext>
          </a:extLst>
        </xdr:cNvPr>
        <xdr:cNvSpPr/>
      </xdr:nvSpPr>
      <xdr:spPr>
        <a:xfrm>
          <a:off x="7029450" y="1436319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170687</xdr:rowOff>
    </xdr:from>
    <xdr:to>
      <xdr:col>45</xdr:col>
      <xdr:colOff>177800</xdr:colOff>
      <xdr:row>84</xdr:row>
      <xdr:rowOff>8382</xdr:rowOff>
    </xdr:to>
    <xdr:cxnSp macro="">
      <xdr:nvCxnSpPr>
        <xdr:cNvPr id="365" name="直線コネクタ 364">
          <a:extLst>
            <a:ext uri="{FF2B5EF4-FFF2-40B4-BE49-F238E27FC236}">
              <a16:creationId xmlns:a16="http://schemas.microsoft.com/office/drawing/2014/main" id="{5A460312-8BC4-476F-8907-AC0E50E947A3}"/>
            </a:ext>
          </a:extLst>
        </xdr:cNvPr>
        <xdr:cNvCxnSpPr/>
      </xdr:nvCxnSpPr>
      <xdr:spPr>
        <a:xfrm flipV="1">
          <a:off x="7084060" y="14404847"/>
          <a:ext cx="80518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66" name="楕円 365">
          <a:extLst>
            <a:ext uri="{FF2B5EF4-FFF2-40B4-BE49-F238E27FC236}">
              <a16:creationId xmlns:a16="http://schemas.microsoft.com/office/drawing/2014/main" id="{FE034623-7E72-42F1-8917-D687A9F33A06}"/>
            </a:ext>
          </a:extLst>
        </xdr:cNvPr>
        <xdr:cNvSpPr/>
      </xdr:nvSpPr>
      <xdr:spPr>
        <a:xfrm>
          <a:off x="6231890" y="143624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8382</xdr:rowOff>
    </xdr:from>
    <xdr:to>
      <xdr:col>41</xdr:col>
      <xdr:colOff>50800</xdr:colOff>
      <xdr:row>84</xdr:row>
      <xdr:rowOff>15239</xdr:rowOff>
    </xdr:to>
    <xdr:cxnSp macro="">
      <xdr:nvCxnSpPr>
        <xdr:cNvPr id="367" name="直線コネクタ 366">
          <a:extLst>
            <a:ext uri="{FF2B5EF4-FFF2-40B4-BE49-F238E27FC236}">
              <a16:creationId xmlns:a16="http://schemas.microsoft.com/office/drawing/2014/main" id="{03EE792A-2B43-49B7-9DC3-EFE3ABD1734E}"/>
            </a:ext>
          </a:extLst>
        </xdr:cNvPr>
        <xdr:cNvCxnSpPr/>
      </xdr:nvCxnSpPr>
      <xdr:spPr>
        <a:xfrm flipV="1">
          <a:off x="6286500" y="14412087"/>
          <a:ext cx="79756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68" name="n_1aveValue【福祉施設】&#10;一人当たり面積">
          <a:extLst>
            <a:ext uri="{FF2B5EF4-FFF2-40B4-BE49-F238E27FC236}">
              <a16:creationId xmlns:a16="http://schemas.microsoft.com/office/drawing/2014/main" id="{70ED305B-8427-4DFF-850C-35B9447E9EEE}"/>
            </a:ext>
          </a:extLst>
        </xdr:cNvPr>
        <xdr:cNvSpPr txBox="1"/>
      </xdr:nvSpPr>
      <xdr:spPr>
        <a:xfrm>
          <a:off x="8454467" y="144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69" name="n_2aveValue【福祉施設】&#10;一人当たり面積">
          <a:extLst>
            <a:ext uri="{FF2B5EF4-FFF2-40B4-BE49-F238E27FC236}">
              <a16:creationId xmlns:a16="http://schemas.microsoft.com/office/drawing/2014/main" id="{28F9E67C-C617-48DB-A2D6-CA28AF0E578C}"/>
            </a:ext>
          </a:extLst>
        </xdr:cNvPr>
        <xdr:cNvSpPr txBox="1"/>
      </xdr:nvSpPr>
      <xdr:spPr>
        <a:xfrm>
          <a:off x="767341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0" name="n_3aveValue【福祉施設】&#10;一人当たり面積">
          <a:extLst>
            <a:ext uri="{FF2B5EF4-FFF2-40B4-BE49-F238E27FC236}">
              <a16:creationId xmlns:a16="http://schemas.microsoft.com/office/drawing/2014/main" id="{00F0CD75-D322-4300-8334-BCB55E3BBBA3}"/>
            </a:ext>
          </a:extLst>
        </xdr:cNvPr>
        <xdr:cNvSpPr txBox="1"/>
      </xdr:nvSpPr>
      <xdr:spPr>
        <a:xfrm>
          <a:off x="6866332" y="144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1" name="n_4aveValue【福祉施設】&#10;一人当たり面積">
          <a:extLst>
            <a:ext uri="{FF2B5EF4-FFF2-40B4-BE49-F238E27FC236}">
              <a16:creationId xmlns:a16="http://schemas.microsoft.com/office/drawing/2014/main" id="{8A05D6DD-12D9-4C10-AB9A-2F0C88A8E013}"/>
            </a:ext>
          </a:extLst>
        </xdr:cNvPr>
        <xdr:cNvSpPr txBox="1"/>
      </xdr:nvSpPr>
      <xdr:spPr>
        <a:xfrm>
          <a:off x="6068772" y="144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55135</xdr:rowOff>
    </xdr:from>
    <xdr:ext cx="469744" cy="259045"/>
    <xdr:sp macro="" textlink="">
      <xdr:nvSpPr>
        <xdr:cNvPr id="372" name="n_1mainValue【福祉施設】&#10;一人当たり面積">
          <a:extLst>
            <a:ext uri="{FF2B5EF4-FFF2-40B4-BE49-F238E27FC236}">
              <a16:creationId xmlns:a16="http://schemas.microsoft.com/office/drawing/2014/main" id="{2EB62806-7670-4A55-AD7E-EDBEA90DBCC1}"/>
            </a:ext>
          </a:extLst>
        </xdr:cNvPr>
        <xdr:cNvSpPr txBox="1"/>
      </xdr:nvSpPr>
      <xdr:spPr>
        <a:xfrm>
          <a:off x="8454467" y="1411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66564</xdr:rowOff>
    </xdr:from>
    <xdr:ext cx="469744" cy="259045"/>
    <xdr:sp macro="" textlink="">
      <xdr:nvSpPr>
        <xdr:cNvPr id="373" name="n_2mainValue【福祉施設】&#10;一人当たり面積">
          <a:extLst>
            <a:ext uri="{FF2B5EF4-FFF2-40B4-BE49-F238E27FC236}">
              <a16:creationId xmlns:a16="http://schemas.microsoft.com/office/drawing/2014/main" id="{41E87B41-4EA2-4C84-95FD-26D86C945FF9}"/>
            </a:ext>
          </a:extLst>
        </xdr:cNvPr>
        <xdr:cNvSpPr txBox="1"/>
      </xdr:nvSpPr>
      <xdr:spPr>
        <a:xfrm>
          <a:off x="7673417" y="141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75709</xdr:rowOff>
    </xdr:from>
    <xdr:ext cx="469744" cy="259045"/>
    <xdr:sp macro="" textlink="">
      <xdr:nvSpPr>
        <xdr:cNvPr id="374" name="n_3mainValue【福祉施設】&#10;一人当たり面積">
          <a:extLst>
            <a:ext uri="{FF2B5EF4-FFF2-40B4-BE49-F238E27FC236}">
              <a16:creationId xmlns:a16="http://schemas.microsoft.com/office/drawing/2014/main" id="{FC5E7DEC-8B96-4864-AC0F-BAD02DB09AB9}"/>
            </a:ext>
          </a:extLst>
        </xdr:cNvPr>
        <xdr:cNvSpPr txBox="1"/>
      </xdr:nvSpPr>
      <xdr:spPr>
        <a:xfrm>
          <a:off x="6866332" y="1413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75" name="n_4mainValue【福祉施設】&#10;一人当たり面積">
          <a:extLst>
            <a:ext uri="{FF2B5EF4-FFF2-40B4-BE49-F238E27FC236}">
              <a16:creationId xmlns:a16="http://schemas.microsoft.com/office/drawing/2014/main" id="{703B5A37-A717-4631-8275-55A7BECBD6B2}"/>
            </a:ext>
          </a:extLst>
        </xdr:cNvPr>
        <xdr:cNvSpPr txBox="1"/>
      </xdr:nvSpPr>
      <xdr:spPr>
        <a:xfrm>
          <a:off x="6068772" y="141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15884674-2FA5-45FF-8C80-6B5CBB23DC8E}"/>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978506CD-3BFF-4501-A4E2-B3D5C9A2BF81}"/>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8FE2B38F-68D0-49CD-A893-A1B74076D68D}"/>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74C3BD28-6281-4227-9F42-A4BF383EA700}"/>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61063116-E269-4E95-9F27-ADDF655BFC0E}"/>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4ABA7B4B-89C0-4123-9EC3-3D93A68EB859}"/>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7EAD9BE4-8486-4C82-8DC7-9890442886E9}"/>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E3F9B74B-37B5-4FEC-B039-E1AC7D3531B3}"/>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A727343E-79CF-4DC4-BE1C-B7223672CA96}"/>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27B9635F-92B0-44B6-A069-A70D7138E650}"/>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21F644D3-55C8-4E36-B352-E747E86181C8}"/>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38A54B04-A9C6-41B0-80E9-C0642CD984C0}"/>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E489CC02-A22D-4074-BA28-97E89EDE7435}"/>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2AE7B768-7A1A-4E83-956E-E4A202824874}"/>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B816A292-C4B9-4BB4-A322-BFD9E7DA84FB}"/>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01B827AC-7A7E-4B49-841B-FEF97B9345F3}"/>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5C018C29-3E31-4DBA-BD48-F954423BFA36}"/>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ED4AD4C3-3F35-478C-ADA2-CE899B9AD3C4}"/>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7DD0EE77-B9E0-47D4-B400-3336B40EC816}"/>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91D97A59-5FC5-40B7-B5FC-3E01EF20D351}"/>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3F606BD0-FA81-4A35-A8D5-7935783A1EE9}"/>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86B404A2-E1B4-46B0-B342-24B945A15F0D}"/>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8C80969B-91AE-4521-AB40-1625EF601150}"/>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A7D27882-D7EE-445F-95EB-63F7583DB41A}"/>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E3A933B2-C3F0-4162-B828-422548A357E1}"/>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5EA9BD47-5D40-48CD-9A5F-FB7F9168A8A5}"/>
            </a:ext>
          </a:extLst>
        </xdr:cNvPr>
        <xdr:cNvCxnSpPr/>
      </xdr:nvCxnSpPr>
      <xdr:spPr>
        <a:xfrm flipV="1">
          <a:off x="4173855" y="17190448"/>
          <a:ext cx="0" cy="153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5E089390-9F61-44FB-974E-0119C24B8FF1}"/>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B05F9973-7C5D-4063-83FD-83FB4B26C672}"/>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B6814395-2A5B-4C0F-A8C1-B78EC862E3B8}"/>
            </a:ext>
          </a:extLst>
        </xdr:cNvPr>
        <xdr:cNvSpPr txBox="1"/>
      </xdr:nvSpPr>
      <xdr:spPr>
        <a:xfrm>
          <a:off x="4212590" y="16965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8B4C16D3-F5B6-45BD-912B-4DCEFDE66EDA}"/>
            </a:ext>
          </a:extLst>
        </xdr:cNvPr>
        <xdr:cNvCxnSpPr/>
      </xdr:nvCxnSpPr>
      <xdr:spPr>
        <a:xfrm>
          <a:off x="4112260" y="171904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45B4426-DF9E-4D0F-AEEE-67CBB8D40FF5}"/>
            </a:ext>
          </a:extLst>
        </xdr:cNvPr>
        <xdr:cNvSpPr txBox="1"/>
      </xdr:nvSpPr>
      <xdr:spPr>
        <a:xfrm>
          <a:off x="421259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BED4C3C9-0AD7-45DF-9AFA-F214A0BFF8C5}"/>
            </a:ext>
          </a:extLst>
        </xdr:cNvPr>
        <xdr:cNvSpPr/>
      </xdr:nvSpPr>
      <xdr:spPr>
        <a:xfrm>
          <a:off x="4131310" y="179152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D02CD429-B21F-4F65-9A39-303525A9275F}"/>
            </a:ext>
          </a:extLst>
        </xdr:cNvPr>
        <xdr:cNvSpPr/>
      </xdr:nvSpPr>
      <xdr:spPr>
        <a:xfrm>
          <a:off x="3388360" y="178809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a:extLst>
            <a:ext uri="{FF2B5EF4-FFF2-40B4-BE49-F238E27FC236}">
              <a16:creationId xmlns:a16="http://schemas.microsoft.com/office/drawing/2014/main" id="{E2C52BBE-496B-449C-927E-2C9047A03ECA}"/>
            </a:ext>
          </a:extLst>
        </xdr:cNvPr>
        <xdr:cNvSpPr/>
      </xdr:nvSpPr>
      <xdr:spPr>
        <a:xfrm>
          <a:off x="2571750" y="1787933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a:extLst>
            <a:ext uri="{FF2B5EF4-FFF2-40B4-BE49-F238E27FC236}">
              <a16:creationId xmlns:a16="http://schemas.microsoft.com/office/drawing/2014/main" id="{00835090-C1A8-4F51-99D4-E5ADFA514AA0}"/>
            </a:ext>
          </a:extLst>
        </xdr:cNvPr>
        <xdr:cNvSpPr/>
      </xdr:nvSpPr>
      <xdr:spPr>
        <a:xfrm>
          <a:off x="1774190" y="1786082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a:extLst>
            <a:ext uri="{FF2B5EF4-FFF2-40B4-BE49-F238E27FC236}">
              <a16:creationId xmlns:a16="http://schemas.microsoft.com/office/drawing/2014/main" id="{4EDC8BD2-6611-4560-957E-410C688E5EF2}"/>
            </a:ext>
          </a:extLst>
        </xdr:cNvPr>
        <xdr:cNvSpPr/>
      </xdr:nvSpPr>
      <xdr:spPr>
        <a:xfrm>
          <a:off x="988060" y="1784341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AAA45954-95B0-47B2-966C-6D9A3CC0EBA7}"/>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F169F03-E242-4A2A-855A-A9550EEF5E00}"/>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74D2BE1-0144-4B1F-B803-B50A88F492E6}"/>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4256E95-B58A-4699-92C4-A2961EAACE1E}"/>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07053BF-8542-4E3B-958A-5376F8D2A700}"/>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76019</xdr:rowOff>
    </xdr:from>
    <xdr:to>
      <xdr:col>24</xdr:col>
      <xdr:colOff>114300</xdr:colOff>
      <xdr:row>107</xdr:row>
      <xdr:rowOff>6169</xdr:rowOff>
    </xdr:to>
    <xdr:sp macro="" textlink="">
      <xdr:nvSpPr>
        <xdr:cNvPr id="417" name="楕円 416">
          <a:extLst>
            <a:ext uri="{FF2B5EF4-FFF2-40B4-BE49-F238E27FC236}">
              <a16:creationId xmlns:a16="http://schemas.microsoft.com/office/drawing/2014/main" id="{75571433-25DA-4EDB-BD17-8B6A74E0DAD0}"/>
            </a:ext>
          </a:extLst>
        </xdr:cNvPr>
        <xdr:cNvSpPr/>
      </xdr:nvSpPr>
      <xdr:spPr>
        <a:xfrm>
          <a:off x="4131310" y="1824971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54446</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D28D43F4-8519-45E8-AC36-7B811667B023}"/>
            </a:ext>
          </a:extLst>
        </xdr:cNvPr>
        <xdr:cNvSpPr txBox="1"/>
      </xdr:nvSpPr>
      <xdr:spPr>
        <a:xfrm>
          <a:off x="4212590" y="18231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43362</xdr:rowOff>
    </xdr:from>
    <xdr:to>
      <xdr:col>20</xdr:col>
      <xdr:colOff>38100</xdr:colOff>
      <xdr:row>106</xdr:row>
      <xdr:rowOff>144962</xdr:rowOff>
    </xdr:to>
    <xdr:sp macro="" textlink="">
      <xdr:nvSpPr>
        <xdr:cNvPr id="419" name="楕円 418">
          <a:extLst>
            <a:ext uri="{FF2B5EF4-FFF2-40B4-BE49-F238E27FC236}">
              <a16:creationId xmlns:a16="http://schemas.microsoft.com/office/drawing/2014/main" id="{83B6BCC1-49B4-4F85-87C4-A72CDCDFA378}"/>
            </a:ext>
          </a:extLst>
        </xdr:cNvPr>
        <xdr:cNvSpPr/>
      </xdr:nvSpPr>
      <xdr:spPr>
        <a:xfrm>
          <a:off x="3388360" y="182189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94162</xdr:rowOff>
    </xdr:from>
    <xdr:to>
      <xdr:col>24</xdr:col>
      <xdr:colOff>63500</xdr:colOff>
      <xdr:row>106</xdr:row>
      <xdr:rowOff>126819</xdr:rowOff>
    </xdr:to>
    <xdr:cxnSp macro="">
      <xdr:nvCxnSpPr>
        <xdr:cNvPr id="420" name="直線コネクタ 419">
          <a:extLst>
            <a:ext uri="{FF2B5EF4-FFF2-40B4-BE49-F238E27FC236}">
              <a16:creationId xmlns:a16="http://schemas.microsoft.com/office/drawing/2014/main" id="{D786B39A-F724-4D92-B465-1DCDBE82B8F9}"/>
            </a:ext>
          </a:extLst>
        </xdr:cNvPr>
        <xdr:cNvCxnSpPr/>
      </xdr:nvCxnSpPr>
      <xdr:spPr>
        <a:xfrm>
          <a:off x="3431540" y="18271672"/>
          <a:ext cx="7429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10705</xdr:rowOff>
    </xdr:from>
    <xdr:to>
      <xdr:col>15</xdr:col>
      <xdr:colOff>101600</xdr:colOff>
      <xdr:row>106</xdr:row>
      <xdr:rowOff>112305</xdr:rowOff>
    </xdr:to>
    <xdr:sp macro="" textlink="">
      <xdr:nvSpPr>
        <xdr:cNvPr id="421" name="楕円 420">
          <a:extLst>
            <a:ext uri="{FF2B5EF4-FFF2-40B4-BE49-F238E27FC236}">
              <a16:creationId xmlns:a16="http://schemas.microsoft.com/office/drawing/2014/main" id="{6A64CCEC-A120-4B83-BB31-FCD74F2EB8E0}"/>
            </a:ext>
          </a:extLst>
        </xdr:cNvPr>
        <xdr:cNvSpPr/>
      </xdr:nvSpPr>
      <xdr:spPr>
        <a:xfrm>
          <a:off x="2571750" y="1818631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61505</xdr:rowOff>
    </xdr:from>
    <xdr:to>
      <xdr:col>19</xdr:col>
      <xdr:colOff>177800</xdr:colOff>
      <xdr:row>106</xdr:row>
      <xdr:rowOff>94162</xdr:rowOff>
    </xdr:to>
    <xdr:cxnSp macro="">
      <xdr:nvCxnSpPr>
        <xdr:cNvPr id="422" name="直線コネクタ 421">
          <a:extLst>
            <a:ext uri="{FF2B5EF4-FFF2-40B4-BE49-F238E27FC236}">
              <a16:creationId xmlns:a16="http://schemas.microsoft.com/office/drawing/2014/main" id="{F196B80E-D53E-4956-A007-A4EC2B5B8B13}"/>
            </a:ext>
          </a:extLst>
        </xdr:cNvPr>
        <xdr:cNvCxnSpPr/>
      </xdr:nvCxnSpPr>
      <xdr:spPr>
        <a:xfrm>
          <a:off x="2626360" y="18231395"/>
          <a:ext cx="80518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149498</xdr:rowOff>
    </xdr:from>
    <xdr:to>
      <xdr:col>10</xdr:col>
      <xdr:colOff>165100</xdr:colOff>
      <xdr:row>106</xdr:row>
      <xdr:rowOff>79648</xdr:rowOff>
    </xdr:to>
    <xdr:sp macro="" textlink="">
      <xdr:nvSpPr>
        <xdr:cNvPr id="423" name="楕円 422">
          <a:extLst>
            <a:ext uri="{FF2B5EF4-FFF2-40B4-BE49-F238E27FC236}">
              <a16:creationId xmlns:a16="http://schemas.microsoft.com/office/drawing/2014/main" id="{E9772CC9-4567-4524-964F-812A347B507C}"/>
            </a:ext>
          </a:extLst>
        </xdr:cNvPr>
        <xdr:cNvSpPr/>
      </xdr:nvSpPr>
      <xdr:spPr>
        <a:xfrm>
          <a:off x="1774190" y="1815174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28848</xdr:rowOff>
    </xdr:from>
    <xdr:to>
      <xdr:col>15</xdr:col>
      <xdr:colOff>50800</xdr:colOff>
      <xdr:row>106</xdr:row>
      <xdr:rowOff>61505</xdr:rowOff>
    </xdr:to>
    <xdr:cxnSp macro="">
      <xdr:nvCxnSpPr>
        <xdr:cNvPr id="424" name="直線コネクタ 423">
          <a:extLst>
            <a:ext uri="{FF2B5EF4-FFF2-40B4-BE49-F238E27FC236}">
              <a16:creationId xmlns:a16="http://schemas.microsoft.com/office/drawing/2014/main" id="{DF7B072D-BE53-4683-BD1E-57E70EF6DB57}"/>
            </a:ext>
          </a:extLst>
        </xdr:cNvPr>
        <xdr:cNvCxnSpPr/>
      </xdr:nvCxnSpPr>
      <xdr:spPr>
        <a:xfrm>
          <a:off x="1828800" y="18200643"/>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116839</xdr:rowOff>
    </xdr:from>
    <xdr:to>
      <xdr:col>6</xdr:col>
      <xdr:colOff>38100</xdr:colOff>
      <xdr:row>106</xdr:row>
      <xdr:rowOff>46989</xdr:rowOff>
    </xdr:to>
    <xdr:sp macro="" textlink="">
      <xdr:nvSpPr>
        <xdr:cNvPr id="425" name="楕円 424">
          <a:extLst>
            <a:ext uri="{FF2B5EF4-FFF2-40B4-BE49-F238E27FC236}">
              <a16:creationId xmlns:a16="http://schemas.microsoft.com/office/drawing/2014/main" id="{B2C9F73C-FD26-4018-8B87-08DB07E2E9D7}"/>
            </a:ext>
          </a:extLst>
        </xdr:cNvPr>
        <xdr:cNvSpPr/>
      </xdr:nvSpPr>
      <xdr:spPr>
        <a:xfrm>
          <a:off x="988060" y="1811908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167639</xdr:rowOff>
    </xdr:from>
    <xdr:to>
      <xdr:col>10</xdr:col>
      <xdr:colOff>114300</xdr:colOff>
      <xdr:row>106</xdr:row>
      <xdr:rowOff>28848</xdr:rowOff>
    </xdr:to>
    <xdr:cxnSp macro="">
      <xdr:nvCxnSpPr>
        <xdr:cNvPr id="426" name="直線コネクタ 425">
          <a:extLst>
            <a:ext uri="{FF2B5EF4-FFF2-40B4-BE49-F238E27FC236}">
              <a16:creationId xmlns:a16="http://schemas.microsoft.com/office/drawing/2014/main" id="{891F2DE5-D9D3-4673-83B7-4A9573780C5B}"/>
            </a:ext>
          </a:extLst>
        </xdr:cNvPr>
        <xdr:cNvCxnSpPr/>
      </xdr:nvCxnSpPr>
      <xdr:spPr>
        <a:xfrm>
          <a:off x="1031240" y="18173699"/>
          <a:ext cx="797560" cy="2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a:extLst>
            <a:ext uri="{FF2B5EF4-FFF2-40B4-BE49-F238E27FC236}">
              <a16:creationId xmlns:a16="http://schemas.microsoft.com/office/drawing/2014/main" id="{0B74B164-BE53-454E-87E6-30BA4863BDD8}"/>
            </a:ext>
          </a:extLst>
        </xdr:cNvPr>
        <xdr:cNvSpPr txBox="1"/>
      </xdr:nvSpPr>
      <xdr:spPr>
        <a:xfrm>
          <a:off x="3239144" y="1765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28" name="n_2aveValue【市民会館】&#10;有形固定資産減価償却率">
          <a:extLst>
            <a:ext uri="{FF2B5EF4-FFF2-40B4-BE49-F238E27FC236}">
              <a16:creationId xmlns:a16="http://schemas.microsoft.com/office/drawing/2014/main" id="{2A7DE545-00BD-4E1D-96B0-4DAE2416BAFF}"/>
            </a:ext>
          </a:extLst>
        </xdr:cNvPr>
        <xdr:cNvSpPr txBox="1"/>
      </xdr:nvSpPr>
      <xdr:spPr>
        <a:xfrm>
          <a:off x="2439044" y="176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29" name="n_3aveValue【市民会館】&#10;有形固定資産減価償却率">
          <a:extLst>
            <a:ext uri="{FF2B5EF4-FFF2-40B4-BE49-F238E27FC236}">
              <a16:creationId xmlns:a16="http://schemas.microsoft.com/office/drawing/2014/main" id="{9666DDF9-84CD-46CB-81C5-6CA89AC93EC6}"/>
            </a:ext>
          </a:extLst>
        </xdr:cNvPr>
        <xdr:cNvSpPr txBox="1"/>
      </xdr:nvSpPr>
      <xdr:spPr>
        <a:xfrm>
          <a:off x="164148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0" name="n_4aveValue【市民会館】&#10;有形固定資産減価償却率">
          <a:extLst>
            <a:ext uri="{FF2B5EF4-FFF2-40B4-BE49-F238E27FC236}">
              <a16:creationId xmlns:a16="http://schemas.microsoft.com/office/drawing/2014/main" id="{E9BE565F-85BB-4919-B37E-0358C77A7EB4}"/>
            </a:ext>
          </a:extLst>
        </xdr:cNvPr>
        <xdr:cNvSpPr txBox="1"/>
      </xdr:nvSpPr>
      <xdr:spPr>
        <a:xfrm>
          <a:off x="855354" y="17620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136089</xdr:rowOff>
    </xdr:from>
    <xdr:ext cx="405111" cy="259045"/>
    <xdr:sp macro="" textlink="">
      <xdr:nvSpPr>
        <xdr:cNvPr id="431" name="n_1mainValue【市民会館】&#10;有形固定資産減価償却率">
          <a:extLst>
            <a:ext uri="{FF2B5EF4-FFF2-40B4-BE49-F238E27FC236}">
              <a16:creationId xmlns:a16="http://schemas.microsoft.com/office/drawing/2014/main" id="{A5EE8415-3FAF-4C1A-ADA4-9AD2F46C7D20}"/>
            </a:ext>
          </a:extLst>
        </xdr:cNvPr>
        <xdr:cNvSpPr txBox="1"/>
      </xdr:nvSpPr>
      <xdr:spPr>
        <a:xfrm>
          <a:off x="3239144" y="1830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103432</xdr:rowOff>
    </xdr:from>
    <xdr:ext cx="405111" cy="259045"/>
    <xdr:sp macro="" textlink="">
      <xdr:nvSpPr>
        <xdr:cNvPr id="432" name="n_2mainValue【市民会館】&#10;有形固定資産減価償却率">
          <a:extLst>
            <a:ext uri="{FF2B5EF4-FFF2-40B4-BE49-F238E27FC236}">
              <a16:creationId xmlns:a16="http://schemas.microsoft.com/office/drawing/2014/main" id="{FCF2F600-B96A-4A05-9A90-6B000186C555}"/>
            </a:ext>
          </a:extLst>
        </xdr:cNvPr>
        <xdr:cNvSpPr txBox="1"/>
      </xdr:nvSpPr>
      <xdr:spPr>
        <a:xfrm>
          <a:off x="2439044" y="1827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70775</xdr:rowOff>
    </xdr:from>
    <xdr:ext cx="405111" cy="259045"/>
    <xdr:sp macro="" textlink="">
      <xdr:nvSpPr>
        <xdr:cNvPr id="433" name="n_3mainValue【市民会館】&#10;有形固定資産減価償却率">
          <a:extLst>
            <a:ext uri="{FF2B5EF4-FFF2-40B4-BE49-F238E27FC236}">
              <a16:creationId xmlns:a16="http://schemas.microsoft.com/office/drawing/2014/main" id="{61B7BA38-57EC-41A3-BADF-C119A165BBFD}"/>
            </a:ext>
          </a:extLst>
        </xdr:cNvPr>
        <xdr:cNvSpPr txBox="1"/>
      </xdr:nvSpPr>
      <xdr:spPr>
        <a:xfrm>
          <a:off x="1641484" y="1824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38116</xdr:rowOff>
    </xdr:from>
    <xdr:ext cx="405111" cy="259045"/>
    <xdr:sp macro="" textlink="">
      <xdr:nvSpPr>
        <xdr:cNvPr id="434" name="n_4mainValue【市民会館】&#10;有形固定資産減価償却率">
          <a:extLst>
            <a:ext uri="{FF2B5EF4-FFF2-40B4-BE49-F238E27FC236}">
              <a16:creationId xmlns:a16="http://schemas.microsoft.com/office/drawing/2014/main" id="{86863319-78C9-4C8A-9780-56F723696CCF}"/>
            </a:ext>
          </a:extLst>
        </xdr:cNvPr>
        <xdr:cNvSpPr txBox="1"/>
      </xdr:nvSpPr>
      <xdr:spPr>
        <a:xfrm>
          <a:off x="85535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32ADD569-73A5-4C16-B241-415709F18E92}"/>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2E2EDB17-28F7-4126-A87E-B7CBF039BB3E}"/>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259F2C2C-39FB-48E7-8B73-20B7CA08D499}"/>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31001ECA-0079-4200-9EDC-0B0CF31CF158}"/>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9242DF36-F3EB-4F16-85AB-57923D96E6D2}"/>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38EB04C5-2988-4C3F-9C1C-9CA91F3CDB9F}"/>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732C38AE-9E7D-42A6-A238-5A9BC47843A9}"/>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5558EC4F-5C8C-4F69-B8D1-A93F5B752A93}"/>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AB17EF51-CBE5-4C17-8F5B-D77A149D7D07}"/>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E28AF6B-9BF5-4F15-A558-95001260D14E}"/>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D1374598-28D9-47A9-885E-13063F05E02A}"/>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12759FF4-FFBF-42C5-B916-7D8873D7B585}"/>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967944C9-E2E0-4081-9F32-870C91A06C30}"/>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CC3D0324-034B-4008-B4A2-E172C697A625}"/>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BD68B078-075A-45FF-BB77-034DC50C0D58}"/>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872B6A16-2AC8-4CFA-AF82-504690735263}"/>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96A1CCA-D274-4053-A1E2-EFBB01E7E098}"/>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9A3BD33C-E255-4DE7-A5D8-50B4A8F5304C}"/>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BD872526-924E-4E5F-9348-035E54524966}"/>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1631DCC5-5958-45B3-A78C-8E3B295B7191}"/>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72BB6001-AEBE-4B06-B970-B737521ADE3C}"/>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BAACA686-9FA9-430F-8949-5A9CD0F16CD7}"/>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6EF80C15-F4A4-4109-A497-75C5E13DA37A}"/>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2DFB5B79-16D3-4F89-86D2-D8D13FFC263B}"/>
            </a:ext>
          </a:extLst>
        </xdr:cNvPr>
        <xdr:cNvCxnSpPr/>
      </xdr:nvCxnSpPr>
      <xdr:spPr>
        <a:xfrm flipV="1">
          <a:off x="9429115" y="17146905"/>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8C8DB3BD-16DC-4641-9888-F86607FD541D}"/>
            </a:ext>
          </a:extLst>
        </xdr:cNvPr>
        <xdr:cNvSpPr txBox="1"/>
      </xdr:nvSpPr>
      <xdr:spPr>
        <a:xfrm>
          <a:off x="9467850" y="1864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BF36461C-005F-47C2-8268-40B8E628204B}"/>
            </a:ext>
          </a:extLst>
        </xdr:cNvPr>
        <xdr:cNvCxnSpPr/>
      </xdr:nvCxnSpPr>
      <xdr:spPr>
        <a:xfrm>
          <a:off x="9356090" y="186499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a:extLst>
            <a:ext uri="{FF2B5EF4-FFF2-40B4-BE49-F238E27FC236}">
              <a16:creationId xmlns:a16="http://schemas.microsoft.com/office/drawing/2014/main" id="{75C95BE1-196A-42B8-8DF8-1DE851E611B8}"/>
            </a:ext>
          </a:extLst>
        </xdr:cNvPr>
        <xdr:cNvSpPr txBox="1"/>
      </xdr:nvSpPr>
      <xdr:spPr>
        <a:xfrm>
          <a:off x="9467850" y="169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C97589B3-2FFD-4309-9AFB-CC4093880505}"/>
            </a:ext>
          </a:extLst>
        </xdr:cNvPr>
        <xdr:cNvCxnSpPr/>
      </xdr:nvCxnSpPr>
      <xdr:spPr>
        <a:xfrm>
          <a:off x="9356090" y="171469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a:extLst>
            <a:ext uri="{FF2B5EF4-FFF2-40B4-BE49-F238E27FC236}">
              <a16:creationId xmlns:a16="http://schemas.microsoft.com/office/drawing/2014/main" id="{6522950E-4A05-4A85-BFCF-41DCAA37DB5B}"/>
            </a:ext>
          </a:extLst>
        </xdr:cNvPr>
        <xdr:cNvSpPr txBox="1"/>
      </xdr:nvSpPr>
      <xdr:spPr>
        <a:xfrm>
          <a:off x="9467850" y="1808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a:extLst>
            <a:ext uri="{FF2B5EF4-FFF2-40B4-BE49-F238E27FC236}">
              <a16:creationId xmlns:a16="http://schemas.microsoft.com/office/drawing/2014/main" id="{BF99A86A-5C55-4B9E-869D-255247010F9D}"/>
            </a:ext>
          </a:extLst>
        </xdr:cNvPr>
        <xdr:cNvSpPr/>
      </xdr:nvSpPr>
      <xdr:spPr>
        <a:xfrm>
          <a:off x="9394190" y="18227676"/>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a:extLst>
            <a:ext uri="{FF2B5EF4-FFF2-40B4-BE49-F238E27FC236}">
              <a16:creationId xmlns:a16="http://schemas.microsoft.com/office/drawing/2014/main" id="{34FC013E-9FAC-4074-A87F-BE64666C373C}"/>
            </a:ext>
          </a:extLst>
        </xdr:cNvPr>
        <xdr:cNvSpPr/>
      </xdr:nvSpPr>
      <xdr:spPr>
        <a:xfrm>
          <a:off x="8632190" y="1824100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a:extLst>
            <a:ext uri="{FF2B5EF4-FFF2-40B4-BE49-F238E27FC236}">
              <a16:creationId xmlns:a16="http://schemas.microsoft.com/office/drawing/2014/main" id="{6E5F125C-079B-4FC2-8814-56BDAC5DAB18}"/>
            </a:ext>
          </a:extLst>
        </xdr:cNvPr>
        <xdr:cNvSpPr/>
      </xdr:nvSpPr>
      <xdr:spPr>
        <a:xfrm>
          <a:off x="7846060" y="182676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a:extLst>
            <a:ext uri="{FF2B5EF4-FFF2-40B4-BE49-F238E27FC236}">
              <a16:creationId xmlns:a16="http://schemas.microsoft.com/office/drawing/2014/main" id="{9DEEB11A-C89B-49FF-A36C-3917C3220BD0}"/>
            </a:ext>
          </a:extLst>
        </xdr:cNvPr>
        <xdr:cNvSpPr/>
      </xdr:nvSpPr>
      <xdr:spPr>
        <a:xfrm>
          <a:off x="7029450" y="182753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a:extLst>
            <a:ext uri="{FF2B5EF4-FFF2-40B4-BE49-F238E27FC236}">
              <a16:creationId xmlns:a16="http://schemas.microsoft.com/office/drawing/2014/main" id="{C104E20A-3738-4F11-9844-ABCAEBECE120}"/>
            </a:ext>
          </a:extLst>
        </xdr:cNvPr>
        <xdr:cNvSpPr/>
      </xdr:nvSpPr>
      <xdr:spPr>
        <a:xfrm>
          <a:off x="6231890" y="182867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507B864B-CD17-479F-A5F0-41CF18B15875}"/>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EADD9B8-41C9-4FA0-8323-B855BA9EF4A8}"/>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156B84B-1DF2-4EEE-ACD2-9175CBABCD45}"/>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BF3863D-CF48-43B4-B769-47D9AC205075}"/>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4A541BD-A360-495F-84C6-6853CA803678}"/>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67311</xdr:rowOff>
    </xdr:from>
    <xdr:to>
      <xdr:col>55</xdr:col>
      <xdr:colOff>50800</xdr:colOff>
      <xdr:row>106</xdr:row>
      <xdr:rowOff>168911</xdr:rowOff>
    </xdr:to>
    <xdr:sp macro="" textlink="">
      <xdr:nvSpPr>
        <xdr:cNvPr id="474" name="楕円 473">
          <a:extLst>
            <a:ext uri="{FF2B5EF4-FFF2-40B4-BE49-F238E27FC236}">
              <a16:creationId xmlns:a16="http://schemas.microsoft.com/office/drawing/2014/main" id="{A782A359-709F-459C-8356-AF0E507B4085}"/>
            </a:ext>
          </a:extLst>
        </xdr:cNvPr>
        <xdr:cNvSpPr/>
      </xdr:nvSpPr>
      <xdr:spPr>
        <a:xfrm>
          <a:off x="9394190" y="18239106"/>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45738</xdr:rowOff>
    </xdr:from>
    <xdr:ext cx="469744" cy="259045"/>
    <xdr:sp macro="" textlink="">
      <xdr:nvSpPr>
        <xdr:cNvPr id="475" name="【市民会館】&#10;一人当たり面積該当値テキスト">
          <a:extLst>
            <a:ext uri="{FF2B5EF4-FFF2-40B4-BE49-F238E27FC236}">
              <a16:creationId xmlns:a16="http://schemas.microsoft.com/office/drawing/2014/main" id="{42E8BB5B-304D-4919-9CE1-2171C394EB4E}"/>
            </a:ext>
          </a:extLst>
        </xdr:cNvPr>
        <xdr:cNvSpPr txBox="1"/>
      </xdr:nvSpPr>
      <xdr:spPr>
        <a:xfrm>
          <a:off x="9467850" y="1822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71120</xdr:rowOff>
    </xdr:from>
    <xdr:to>
      <xdr:col>50</xdr:col>
      <xdr:colOff>165100</xdr:colOff>
      <xdr:row>107</xdr:row>
      <xdr:rowOff>1270</xdr:rowOff>
    </xdr:to>
    <xdr:sp macro="" textlink="">
      <xdr:nvSpPr>
        <xdr:cNvPr id="476" name="楕円 475">
          <a:extLst>
            <a:ext uri="{FF2B5EF4-FFF2-40B4-BE49-F238E27FC236}">
              <a16:creationId xmlns:a16="http://schemas.microsoft.com/office/drawing/2014/main" id="{631DCCE8-471F-4D6F-BC4D-403FBA720B59}"/>
            </a:ext>
          </a:extLst>
        </xdr:cNvPr>
        <xdr:cNvSpPr/>
      </xdr:nvSpPr>
      <xdr:spPr>
        <a:xfrm>
          <a:off x="8632190" y="182429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118111</xdr:rowOff>
    </xdr:from>
    <xdr:to>
      <xdr:col>55</xdr:col>
      <xdr:colOff>0</xdr:colOff>
      <xdr:row>106</xdr:row>
      <xdr:rowOff>121920</xdr:rowOff>
    </xdr:to>
    <xdr:cxnSp macro="">
      <xdr:nvCxnSpPr>
        <xdr:cNvPr id="477" name="直線コネクタ 476">
          <a:extLst>
            <a:ext uri="{FF2B5EF4-FFF2-40B4-BE49-F238E27FC236}">
              <a16:creationId xmlns:a16="http://schemas.microsoft.com/office/drawing/2014/main" id="{7770F4F9-9B9D-47DE-A87A-E571C11772ED}"/>
            </a:ext>
          </a:extLst>
        </xdr:cNvPr>
        <xdr:cNvCxnSpPr/>
      </xdr:nvCxnSpPr>
      <xdr:spPr>
        <a:xfrm flipV="1">
          <a:off x="8686800" y="18293716"/>
          <a:ext cx="7429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78" name="楕円 477">
          <a:extLst>
            <a:ext uri="{FF2B5EF4-FFF2-40B4-BE49-F238E27FC236}">
              <a16:creationId xmlns:a16="http://schemas.microsoft.com/office/drawing/2014/main" id="{FCCD5608-34D7-44A9-BC82-5983E101A4DD}"/>
            </a:ext>
          </a:extLst>
        </xdr:cNvPr>
        <xdr:cNvSpPr/>
      </xdr:nvSpPr>
      <xdr:spPr>
        <a:xfrm>
          <a:off x="7846060" y="182581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121920</xdr:rowOff>
    </xdr:from>
    <xdr:to>
      <xdr:col>50</xdr:col>
      <xdr:colOff>114300</xdr:colOff>
      <xdr:row>106</xdr:row>
      <xdr:rowOff>133350</xdr:rowOff>
    </xdr:to>
    <xdr:cxnSp macro="">
      <xdr:nvCxnSpPr>
        <xdr:cNvPr id="479" name="直線コネクタ 478">
          <a:extLst>
            <a:ext uri="{FF2B5EF4-FFF2-40B4-BE49-F238E27FC236}">
              <a16:creationId xmlns:a16="http://schemas.microsoft.com/office/drawing/2014/main" id="{A62DD396-7067-4BAA-92D5-4CC54DB9EB32}"/>
            </a:ext>
          </a:extLst>
        </xdr:cNvPr>
        <xdr:cNvCxnSpPr/>
      </xdr:nvCxnSpPr>
      <xdr:spPr>
        <a:xfrm flipV="1">
          <a:off x="7889240" y="18297525"/>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90170</xdr:rowOff>
    </xdr:from>
    <xdr:to>
      <xdr:col>41</xdr:col>
      <xdr:colOff>101600</xdr:colOff>
      <xdr:row>107</xdr:row>
      <xdr:rowOff>20320</xdr:rowOff>
    </xdr:to>
    <xdr:sp macro="" textlink="">
      <xdr:nvSpPr>
        <xdr:cNvPr id="480" name="楕円 479">
          <a:extLst>
            <a:ext uri="{FF2B5EF4-FFF2-40B4-BE49-F238E27FC236}">
              <a16:creationId xmlns:a16="http://schemas.microsoft.com/office/drawing/2014/main" id="{26B73C5B-466A-4DB2-B8C3-4E3D9929842F}"/>
            </a:ext>
          </a:extLst>
        </xdr:cNvPr>
        <xdr:cNvSpPr/>
      </xdr:nvSpPr>
      <xdr:spPr>
        <a:xfrm>
          <a:off x="7029450" y="182676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133350</xdr:rowOff>
    </xdr:from>
    <xdr:to>
      <xdr:col>45</xdr:col>
      <xdr:colOff>177800</xdr:colOff>
      <xdr:row>106</xdr:row>
      <xdr:rowOff>140970</xdr:rowOff>
    </xdr:to>
    <xdr:cxnSp macro="">
      <xdr:nvCxnSpPr>
        <xdr:cNvPr id="481" name="直線コネクタ 480">
          <a:extLst>
            <a:ext uri="{FF2B5EF4-FFF2-40B4-BE49-F238E27FC236}">
              <a16:creationId xmlns:a16="http://schemas.microsoft.com/office/drawing/2014/main" id="{4AF5A5B2-88B0-4D59-B014-F4AC1745B174}"/>
            </a:ext>
          </a:extLst>
        </xdr:cNvPr>
        <xdr:cNvCxnSpPr/>
      </xdr:nvCxnSpPr>
      <xdr:spPr>
        <a:xfrm flipV="1">
          <a:off x="7084060" y="18303240"/>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97789</xdr:rowOff>
    </xdr:from>
    <xdr:to>
      <xdr:col>36</xdr:col>
      <xdr:colOff>165100</xdr:colOff>
      <xdr:row>107</xdr:row>
      <xdr:rowOff>27939</xdr:rowOff>
    </xdr:to>
    <xdr:sp macro="" textlink="">
      <xdr:nvSpPr>
        <xdr:cNvPr id="482" name="楕円 481">
          <a:extLst>
            <a:ext uri="{FF2B5EF4-FFF2-40B4-BE49-F238E27FC236}">
              <a16:creationId xmlns:a16="http://schemas.microsoft.com/office/drawing/2014/main" id="{53C6CFED-FF82-4081-BFB0-268C246112CA}"/>
            </a:ext>
          </a:extLst>
        </xdr:cNvPr>
        <xdr:cNvSpPr/>
      </xdr:nvSpPr>
      <xdr:spPr>
        <a:xfrm>
          <a:off x="6231890" y="1826767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140970</xdr:rowOff>
    </xdr:from>
    <xdr:to>
      <xdr:col>41</xdr:col>
      <xdr:colOff>50800</xdr:colOff>
      <xdr:row>106</xdr:row>
      <xdr:rowOff>148589</xdr:rowOff>
    </xdr:to>
    <xdr:cxnSp macro="">
      <xdr:nvCxnSpPr>
        <xdr:cNvPr id="483" name="直線コネクタ 482">
          <a:extLst>
            <a:ext uri="{FF2B5EF4-FFF2-40B4-BE49-F238E27FC236}">
              <a16:creationId xmlns:a16="http://schemas.microsoft.com/office/drawing/2014/main" id="{3AF9BEBF-3173-44C5-9A60-F8E2146D9D56}"/>
            </a:ext>
          </a:extLst>
        </xdr:cNvPr>
        <xdr:cNvCxnSpPr/>
      </xdr:nvCxnSpPr>
      <xdr:spPr>
        <a:xfrm flipV="1">
          <a:off x="6286500" y="18312765"/>
          <a:ext cx="79756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a:extLst>
            <a:ext uri="{FF2B5EF4-FFF2-40B4-BE49-F238E27FC236}">
              <a16:creationId xmlns:a16="http://schemas.microsoft.com/office/drawing/2014/main" id="{2EB763BB-EEDE-4526-A086-CAA8B5371C79}"/>
            </a:ext>
          </a:extLst>
        </xdr:cNvPr>
        <xdr:cNvSpPr txBox="1"/>
      </xdr:nvSpPr>
      <xdr:spPr>
        <a:xfrm>
          <a:off x="8454467" y="1802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5" name="n_2aveValue【市民会館】&#10;一人当たり面積">
          <a:extLst>
            <a:ext uri="{FF2B5EF4-FFF2-40B4-BE49-F238E27FC236}">
              <a16:creationId xmlns:a16="http://schemas.microsoft.com/office/drawing/2014/main" id="{1400E54F-F2AE-4857-A1AC-040DB12D3A16}"/>
            </a:ext>
          </a:extLst>
        </xdr:cNvPr>
        <xdr:cNvSpPr txBox="1"/>
      </xdr:nvSpPr>
      <xdr:spPr>
        <a:xfrm>
          <a:off x="767341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86" name="n_3aveValue【市民会館】&#10;一人当たり面積">
          <a:extLst>
            <a:ext uri="{FF2B5EF4-FFF2-40B4-BE49-F238E27FC236}">
              <a16:creationId xmlns:a16="http://schemas.microsoft.com/office/drawing/2014/main" id="{553A7729-5505-415A-86EE-2FB2B4430D6F}"/>
            </a:ext>
          </a:extLst>
        </xdr:cNvPr>
        <xdr:cNvSpPr txBox="1"/>
      </xdr:nvSpPr>
      <xdr:spPr>
        <a:xfrm>
          <a:off x="6866332"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87" name="n_4aveValue【市民会館】&#10;一人当たり面積">
          <a:extLst>
            <a:ext uri="{FF2B5EF4-FFF2-40B4-BE49-F238E27FC236}">
              <a16:creationId xmlns:a16="http://schemas.microsoft.com/office/drawing/2014/main" id="{80840B8D-A5C4-4414-B6DE-4DDCCAA8FB9C}"/>
            </a:ext>
          </a:extLst>
        </xdr:cNvPr>
        <xdr:cNvSpPr txBox="1"/>
      </xdr:nvSpPr>
      <xdr:spPr>
        <a:xfrm>
          <a:off x="6068772"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163847</xdr:rowOff>
    </xdr:from>
    <xdr:ext cx="469744" cy="259045"/>
    <xdr:sp macro="" textlink="">
      <xdr:nvSpPr>
        <xdr:cNvPr id="488" name="n_1mainValue【市民会館】&#10;一人当たり面積">
          <a:extLst>
            <a:ext uri="{FF2B5EF4-FFF2-40B4-BE49-F238E27FC236}">
              <a16:creationId xmlns:a16="http://schemas.microsoft.com/office/drawing/2014/main" id="{683D2873-CCE2-4B2F-8C55-86AFF74C57E9}"/>
            </a:ext>
          </a:extLst>
        </xdr:cNvPr>
        <xdr:cNvSpPr txBox="1"/>
      </xdr:nvSpPr>
      <xdr:spPr>
        <a:xfrm>
          <a:off x="845446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89" name="n_2mainValue【市民会館】&#10;一人当たり面積">
          <a:extLst>
            <a:ext uri="{FF2B5EF4-FFF2-40B4-BE49-F238E27FC236}">
              <a16:creationId xmlns:a16="http://schemas.microsoft.com/office/drawing/2014/main" id="{9DC01C3E-B606-47A2-84C1-09DC6F804820}"/>
            </a:ext>
          </a:extLst>
        </xdr:cNvPr>
        <xdr:cNvSpPr txBox="1"/>
      </xdr:nvSpPr>
      <xdr:spPr>
        <a:xfrm>
          <a:off x="7673417" y="180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90" name="n_3mainValue【市民会館】&#10;一人当たり面積">
          <a:extLst>
            <a:ext uri="{FF2B5EF4-FFF2-40B4-BE49-F238E27FC236}">
              <a16:creationId xmlns:a16="http://schemas.microsoft.com/office/drawing/2014/main" id="{2D8DC261-23DC-4A5E-A4AE-B81178CFA28C}"/>
            </a:ext>
          </a:extLst>
        </xdr:cNvPr>
        <xdr:cNvSpPr txBox="1"/>
      </xdr:nvSpPr>
      <xdr:spPr>
        <a:xfrm>
          <a:off x="6866332"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44466</xdr:rowOff>
    </xdr:from>
    <xdr:ext cx="469744" cy="259045"/>
    <xdr:sp macro="" textlink="">
      <xdr:nvSpPr>
        <xdr:cNvPr id="491" name="n_4mainValue【市民会館】&#10;一人当たり面積">
          <a:extLst>
            <a:ext uri="{FF2B5EF4-FFF2-40B4-BE49-F238E27FC236}">
              <a16:creationId xmlns:a16="http://schemas.microsoft.com/office/drawing/2014/main" id="{B49EAAC4-2082-44D3-8B6A-33470AE42896}"/>
            </a:ext>
          </a:extLst>
        </xdr:cNvPr>
        <xdr:cNvSpPr txBox="1"/>
      </xdr:nvSpPr>
      <xdr:spPr>
        <a:xfrm>
          <a:off x="6068772" y="180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850A8B8E-8C6B-439E-8689-72337E632169}"/>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402DBBA2-8A92-4B8D-9CC0-1B6C3514B76D}"/>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D0048D83-D316-4E8A-9369-4F8D2006D79B}"/>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D242DA64-32AE-426C-AAE2-4CB425D1E8B0}"/>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72485248-F0D6-4057-84FE-92B086D29F40}"/>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AB9780E1-D1C0-41B1-BD8F-F1470490B367}"/>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5C684F5C-CC15-4DE3-8D20-4E30C029738A}"/>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C188ACC1-8AD1-42A2-A3E3-18EDC6631653}"/>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7FA9CF31-CEC9-40EF-A1C1-D9781E956C61}"/>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9DD913B4-EBD4-4A22-A772-42357B722FF3}"/>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FCE16495-1A73-4BE9-B442-798E889AAA0E}"/>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82E2FAE5-DD8A-45EB-B240-32F2F3D2DC01}"/>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A7281889-D4DD-4539-8827-7F05C2A4C407}"/>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B0200D3B-BB6C-4C47-8998-B1D1CC9F0BBE}"/>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62D1692B-CCB1-4567-BF85-E6C6CE88FAF8}"/>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6C7A0996-97E1-4839-8A6A-8CF01C709344}"/>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2B6B1816-0842-4434-AE08-A21C9733E5BA}"/>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EAE790AA-2CD8-4AD0-A4BE-9AD921B789F1}"/>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C2F19D74-C68C-4BFF-82D9-89E34C989804}"/>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B5AA187A-5106-4EE0-9D1D-019A7FB222F2}"/>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3DD4B854-CA14-487E-BD09-7E7CCF7CDBAD}"/>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80C6E71B-0F1C-45FC-A3A5-D140DE58EEB8}"/>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02245F8E-8FB4-45FD-A1C8-C3220358857A}"/>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999230F5-9ED9-4FDE-ACA4-C90AC582FC4C}"/>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A97FEBC7-FE11-48A5-8A49-9A06DA982AA0}"/>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a:extLst>
            <a:ext uri="{FF2B5EF4-FFF2-40B4-BE49-F238E27FC236}">
              <a16:creationId xmlns:a16="http://schemas.microsoft.com/office/drawing/2014/main" id="{40D0DD97-D63B-4876-9084-586DC518BE7A}"/>
            </a:ext>
          </a:extLst>
        </xdr:cNvPr>
        <xdr:cNvCxnSpPr/>
      </xdr:nvCxnSpPr>
      <xdr:spPr>
        <a:xfrm flipV="1">
          <a:off x="14703424" y="5866311"/>
          <a:ext cx="0" cy="1417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4567756B-B50B-4274-8A24-41EE3A8B98CB}"/>
            </a:ext>
          </a:extLst>
        </xdr:cNvPr>
        <xdr:cNvSpPr txBox="1"/>
      </xdr:nvSpPr>
      <xdr:spPr>
        <a:xfrm>
          <a:off x="14742160" y="728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a:extLst>
            <a:ext uri="{FF2B5EF4-FFF2-40B4-BE49-F238E27FC236}">
              <a16:creationId xmlns:a16="http://schemas.microsoft.com/office/drawing/2014/main" id="{4512B871-67F5-47B1-B47B-84B941EDD9CA}"/>
            </a:ext>
          </a:extLst>
        </xdr:cNvPr>
        <xdr:cNvCxnSpPr/>
      </xdr:nvCxnSpPr>
      <xdr:spPr>
        <a:xfrm>
          <a:off x="14611350" y="7283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4C4B81D1-C171-44F9-BD5B-123FA02BCB21}"/>
            </a:ext>
          </a:extLst>
        </xdr:cNvPr>
        <xdr:cNvSpPr txBox="1"/>
      </xdr:nvSpPr>
      <xdr:spPr>
        <a:xfrm>
          <a:off x="1474216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a:extLst>
            <a:ext uri="{FF2B5EF4-FFF2-40B4-BE49-F238E27FC236}">
              <a16:creationId xmlns:a16="http://schemas.microsoft.com/office/drawing/2014/main" id="{27B62F67-06ED-4427-A2D7-DAC4C896A32B}"/>
            </a:ext>
          </a:extLst>
        </xdr:cNvPr>
        <xdr:cNvCxnSpPr/>
      </xdr:nvCxnSpPr>
      <xdr:spPr>
        <a:xfrm>
          <a:off x="14611350" y="5866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1BC37D5A-11B4-4602-AFCF-7DD4F3AD9A5F}"/>
            </a:ext>
          </a:extLst>
        </xdr:cNvPr>
        <xdr:cNvSpPr txBox="1"/>
      </xdr:nvSpPr>
      <xdr:spPr>
        <a:xfrm>
          <a:off x="14742160" y="644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CD646E35-53F8-4013-BDF4-8C29092E96F4}"/>
            </a:ext>
          </a:extLst>
        </xdr:cNvPr>
        <xdr:cNvSpPr/>
      </xdr:nvSpPr>
      <xdr:spPr>
        <a:xfrm>
          <a:off x="14649450" y="658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CB6F67F5-958C-4DB1-920F-132705BFBE25}"/>
            </a:ext>
          </a:extLst>
        </xdr:cNvPr>
        <xdr:cNvSpPr/>
      </xdr:nvSpPr>
      <xdr:spPr>
        <a:xfrm>
          <a:off x="13887450" y="656363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a:extLst>
            <a:ext uri="{FF2B5EF4-FFF2-40B4-BE49-F238E27FC236}">
              <a16:creationId xmlns:a16="http://schemas.microsoft.com/office/drawing/2014/main" id="{9D4C6FB6-4364-4946-B97E-C082331B8C29}"/>
            </a:ext>
          </a:extLst>
        </xdr:cNvPr>
        <xdr:cNvSpPr/>
      </xdr:nvSpPr>
      <xdr:spPr>
        <a:xfrm>
          <a:off x="13089890" y="65652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id="{2A34B0A1-967B-409F-8500-53BA70194090}"/>
            </a:ext>
          </a:extLst>
        </xdr:cNvPr>
        <xdr:cNvSpPr/>
      </xdr:nvSpPr>
      <xdr:spPr>
        <a:xfrm>
          <a:off x="12303760" y="65652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a:extLst>
            <a:ext uri="{FF2B5EF4-FFF2-40B4-BE49-F238E27FC236}">
              <a16:creationId xmlns:a16="http://schemas.microsoft.com/office/drawing/2014/main" id="{D082AD1B-DD49-4DB4-9E3D-BFCC0D503E77}"/>
            </a:ext>
          </a:extLst>
        </xdr:cNvPr>
        <xdr:cNvSpPr/>
      </xdr:nvSpPr>
      <xdr:spPr>
        <a:xfrm>
          <a:off x="11487150" y="65519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6EEBBDD1-FFFB-4A8F-AC76-F56764BBDC8A}"/>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426D945D-3971-4C73-A799-2848A1222807}"/>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186DF9D-E42F-4261-9B17-4B469038FA89}"/>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88A0499-98E3-41FF-98C0-8C4E5651E402}"/>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A3A3C4F-32C9-45E6-8A6E-0FB368C36A30}"/>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120106</xdr:rowOff>
    </xdr:from>
    <xdr:to>
      <xdr:col>85</xdr:col>
      <xdr:colOff>177800</xdr:colOff>
      <xdr:row>40</xdr:row>
      <xdr:rowOff>50256</xdr:rowOff>
    </xdr:to>
    <xdr:sp macro="" textlink="">
      <xdr:nvSpPr>
        <xdr:cNvPr id="533" name="楕円 532">
          <a:extLst>
            <a:ext uri="{FF2B5EF4-FFF2-40B4-BE49-F238E27FC236}">
              <a16:creationId xmlns:a16="http://schemas.microsoft.com/office/drawing/2014/main" id="{5546C5DF-3D3E-4026-BAB8-6571F27B2419}"/>
            </a:ext>
          </a:extLst>
        </xdr:cNvPr>
        <xdr:cNvSpPr/>
      </xdr:nvSpPr>
      <xdr:spPr>
        <a:xfrm>
          <a:off x="14649450" y="680856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98533</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FA1D894C-395F-4A99-B9E3-D7CE22509DD3}"/>
            </a:ext>
          </a:extLst>
        </xdr:cNvPr>
        <xdr:cNvSpPr txBox="1"/>
      </xdr:nvSpPr>
      <xdr:spPr>
        <a:xfrm>
          <a:off x="14742160" y="678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90715</xdr:rowOff>
    </xdr:from>
    <xdr:to>
      <xdr:col>81</xdr:col>
      <xdr:colOff>101600</xdr:colOff>
      <xdr:row>40</xdr:row>
      <xdr:rowOff>20865</xdr:rowOff>
    </xdr:to>
    <xdr:sp macro="" textlink="">
      <xdr:nvSpPr>
        <xdr:cNvPr id="535" name="楕円 534">
          <a:extLst>
            <a:ext uri="{FF2B5EF4-FFF2-40B4-BE49-F238E27FC236}">
              <a16:creationId xmlns:a16="http://schemas.microsoft.com/office/drawing/2014/main" id="{D779540A-C22C-4CCE-99F3-416526CBB340}"/>
            </a:ext>
          </a:extLst>
        </xdr:cNvPr>
        <xdr:cNvSpPr/>
      </xdr:nvSpPr>
      <xdr:spPr>
        <a:xfrm>
          <a:off x="13887450" y="678107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141515</xdr:rowOff>
    </xdr:from>
    <xdr:to>
      <xdr:col>85</xdr:col>
      <xdr:colOff>127000</xdr:colOff>
      <xdr:row>39</xdr:row>
      <xdr:rowOff>170906</xdr:rowOff>
    </xdr:to>
    <xdr:cxnSp macro="">
      <xdr:nvCxnSpPr>
        <xdr:cNvPr id="536" name="直線コネクタ 535">
          <a:extLst>
            <a:ext uri="{FF2B5EF4-FFF2-40B4-BE49-F238E27FC236}">
              <a16:creationId xmlns:a16="http://schemas.microsoft.com/office/drawing/2014/main" id="{F9DDDBFC-D2A1-4765-89AC-23B354A4E4B0}"/>
            </a:ext>
          </a:extLst>
        </xdr:cNvPr>
        <xdr:cNvCxnSpPr/>
      </xdr:nvCxnSpPr>
      <xdr:spPr>
        <a:xfrm>
          <a:off x="13942060" y="6826160"/>
          <a:ext cx="762000" cy="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40096</xdr:rowOff>
    </xdr:from>
    <xdr:to>
      <xdr:col>76</xdr:col>
      <xdr:colOff>165100</xdr:colOff>
      <xdr:row>39</xdr:row>
      <xdr:rowOff>141696</xdr:rowOff>
    </xdr:to>
    <xdr:sp macro="" textlink="">
      <xdr:nvSpPr>
        <xdr:cNvPr id="537" name="楕円 536">
          <a:extLst>
            <a:ext uri="{FF2B5EF4-FFF2-40B4-BE49-F238E27FC236}">
              <a16:creationId xmlns:a16="http://schemas.microsoft.com/office/drawing/2014/main" id="{48C759D2-46EF-42B6-9891-2326AB12C404}"/>
            </a:ext>
          </a:extLst>
        </xdr:cNvPr>
        <xdr:cNvSpPr/>
      </xdr:nvSpPr>
      <xdr:spPr>
        <a:xfrm>
          <a:off x="13089890" y="672664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90896</xdr:rowOff>
    </xdr:from>
    <xdr:to>
      <xdr:col>81</xdr:col>
      <xdr:colOff>50800</xdr:colOff>
      <xdr:row>39</xdr:row>
      <xdr:rowOff>141515</xdr:rowOff>
    </xdr:to>
    <xdr:cxnSp macro="">
      <xdr:nvCxnSpPr>
        <xdr:cNvPr id="538" name="直線コネクタ 537">
          <a:extLst>
            <a:ext uri="{FF2B5EF4-FFF2-40B4-BE49-F238E27FC236}">
              <a16:creationId xmlns:a16="http://schemas.microsoft.com/office/drawing/2014/main" id="{D4E265E3-2D1C-444D-8348-0F9626C7271F}"/>
            </a:ext>
          </a:extLst>
        </xdr:cNvPr>
        <xdr:cNvCxnSpPr/>
      </xdr:nvCxnSpPr>
      <xdr:spPr>
        <a:xfrm>
          <a:off x="13144500" y="6781256"/>
          <a:ext cx="797560" cy="4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159294</xdr:rowOff>
    </xdr:from>
    <xdr:to>
      <xdr:col>72</xdr:col>
      <xdr:colOff>38100</xdr:colOff>
      <xdr:row>39</xdr:row>
      <xdr:rowOff>89444</xdr:rowOff>
    </xdr:to>
    <xdr:sp macro="" textlink="">
      <xdr:nvSpPr>
        <xdr:cNvPr id="539" name="楕円 538">
          <a:extLst>
            <a:ext uri="{FF2B5EF4-FFF2-40B4-BE49-F238E27FC236}">
              <a16:creationId xmlns:a16="http://schemas.microsoft.com/office/drawing/2014/main" id="{57BF2A36-1241-417E-8A66-C26B149C902A}"/>
            </a:ext>
          </a:extLst>
        </xdr:cNvPr>
        <xdr:cNvSpPr/>
      </xdr:nvSpPr>
      <xdr:spPr>
        <a:xfrm>
          <a:off x="12303760" y="667629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38644</xdr:rowOff>
    </xdr:from>
    <xdr:to>
      <xdr:col>76</xdr:col>
      <xdr:colOff>114300</xdr:colOff>
      <xdr:row>39</xdr:row>
      <xdr:rowOff>90896</xdr:rowOff>
    </xdr:to>
    <xdr:cxnSp macro="">
      <xdr:nvCxnSpPr>
        <xdr:cNvPr id="540" name="直線コネクタ 539">
          <a:extLst>
            <a:ext uri="{FF2B5EF4-FFF2-40B4-BE49-F238E27FC236}">
              <a16:creationId xmlns:a16="http://schemas.microsoft.com/office/drawing/2014/main" id="{4BF96B5C-7321-44F2-B672-CC96E686A4DB}"/>
            </a:ext>
          </a:extLst>
        </xdr:cNvPr>
        <xdr:cNvCxnSpPr/>
      </xdr:nvCxnSpPr>
      <xdr:spPr>
        <a:xfrm>
          <a:off x="12346940" y="6725194"/>
          <a:ext cx="797560" cy="5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115207</xdr:rowOff>
    </xdr:from>
    <xdr:to>
      <xdr:col>67</xdr:col>
      <xdr:colOff>101600</xdr:colOff>
      <xdr:row>39</xdr:row>
      <xdr:rowOff>45357</xdr:rowOff>
    </xdr:to>
    <xdr:sp macro="" textlink="">
      <xdr:nvSpPr>
        <xdr:cNvPr id="541" name="楕円 540">
          <a:extLst>
            <a:ext uri="{FF2B5EF4-FFF2-40B4-BE49-F238E27FC236}">
              <a16:creationId xmlns:a16="http://schemas.microsoft.com/office/drawing/2014/main" id="{2A1A1E7A-8789-4F03-BF06-D1299B09C347}"/>
            </a:ext>
          </a:extLst>
        </xdr:cNvPr>
        <xdr:cNvSpPr/>
      </xdr:nvSpPr>
      <xdr:spPr>
        <a:xfrm>
          <a:off x="11487150" y="663030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166007</xdr:rowOff>
    </xdr:from>
    <xdr:to>
      <xdr:col>71</xdr:col>
      <xdr:colOff>177800</xdr:colOff>
      <xdr:row>39</xdr:row>
      <xdr:rowOff>38644</xdr:rowOff>
    </xdr:to>
    <xdr:cxnSp macro="">
      <xdr:nvCxnSpPr>
        <xdr:cNvPr id="542" name="直線コネクタ 541">
          <a:extLst>
            <a:ext uri="{FF2B5EF4-FFF2-40B4-BE49-F238E27FC236}">
              <a16:creationId xmlns:a16="http://schemas.microsoft.com/office/drawing/2014/main" id="{2E89997A-B319-465C-B2A3-C39A4DC93D6C}"/>
            </a:ext>
          </a:extLst>
        </xdr:cNvPr>
        <xdr:cNvCxnSpPr/>
      </xdr:nvCxnSpPr>
      <xdr:spPr>
        <a:xfrm>
          <a:off x="11541760" y="6684917"/>
          <a:ext cx="80518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C1CBD7CD-B356-4169-B1EE-F3D4382E00EF}"/>
            </a:ext>
          </a:extLst>
        </xdr:cNvPr>
        <xdr:cNvSpPr txBox="1"/>
      </xdr:nvSpPr>
      <xdr:spPr>
        <a:xfrm>
          <a:off x="13738234" y="6340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3CA1A3B6-11CB-4A1E-ABA7-321884387F9B}"/>
            </a:ext>
          </a:extLst>
        </xdr:cNvPr>
        <xdr:cNvSpPr txBox="1"/>
      </xdr:nvSpPr>
      <xdr:spPr>
        <a:xfrm>
          <a:off x="1295718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0EE8E826-FCAB-46DB-8CBA-B9A65539B4E2}"/>
            </a:ext>
          </a:extLst>
        </xdr:cNvPr>
        <xdr:cNvSpPr txBox="1"/>
      </xdr:nvSpPr>
      <xdr:spPr>
        <a:xfrm>
          <a:off x="1217105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D2B36DCC-2E4D-4D7E-B458-B228805F614D}"/>
            </a:ext>
          </a:extLst>
        </xdr:cNvPr>
        <xdr:cNvSpPr txBox="1"/>
      </xdr:nvSpPr>
      <xdr:spPr>
        <a:xfrm>
          <a:off x="113544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11992</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226F601B-08C3-4FB7-A22C-EB6BD0D7ED95}"/>
            </a:ext>
          </a:extLst>
        </xdr:cNvPr>
        <xdr:cNvSpPr txBox="1"/>
      </xdr:nvSpPr>
      <xdr:spPr>
        <a:xfrm>
          <a:off x="13738234" y="68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132823</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DFAA4BB4-B7AF-417B-9C7B-E4527BE52D25}"/>
            </a:ext>
          </a:extLst>
        </xdr:cNvPr>
        <xdr:cNvSpPr txBox="1"/>
      </xdr:nvSpPr>
      <xdr:spPr>
        <a:xfrm>
          <a:off x="12957184" y="682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80571</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047B501C-BFDE-45EC-8AD9-8FA6C70FD155}"/>
            </a:ext>
          </a:extLst>
        </xdr:cNvPr>
        <xdr:cNvSpPr txBox="1"/>
      </xdr:nvSpPr>
      <xdr:spPr>
        <a:xfrm>
          <a:off x="12171054" y="6769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36484</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01E6B617-0D5A-4D74-BDEB-B1D3FCBEA1B5}"/>
            </a:ext>
          </a:extLst>
        </xdr:cNvPr>
        <xdr:cNvSpPr txBox="1"/>
      </xdr:nvSpPr>
      <xdr:spPr>
        <a:xfrm>
          <a:off x="113544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BBF8DF04-2155-40BD-9A3B-F1E38F2FE130}"/>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4202BB08-4000-4686-913D-7D5EEE1C9B20}"/>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5527EC72-9135-45C1-9246-1C4CE707D25F}"/>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3CF469CA-C55A-4426-A684-BE79FD8D0CDB}"/>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709F1F8A-DC43-4A05-BE0D-F4AC87615569}"/>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81CAAFE4-8155-478E-8DA7-1779822FE498}"/>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51EAAAA6-B4C6-4D54-B229-C224CEC17E7D}"/>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7DD3D1BD-F57D-48B9-BD9F-E4AC81ECAA5D}"/>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6D708F30-AA1C-4CD6-A767-3592699B1B66}"/>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EC10274A-AED0-419D-9B80-834273706765}"/>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EF5B83DB-832A-43EE-AF89-3E8B8630BFEE}"/>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A0824D84-25AA-403F-BD90-83D727F3E509}"/>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92829375-9B8A-442F-B0B8-080B17199E41}"/>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D7BDD773-9B65-4BC9-988E-F51F0F04AB3A}"/>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F334CDEA-90F2-4FE7-AE24-B88CEA360BF9}"/>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638C5522-F313-490F-83CB-7D7358D049DF}"/>
            </a:ext>
          </a:extLst>
        </xdr:cNvPr>
        <xdr:cNvSpPr txBox="1"/>
      </xdr:nvSpPr>
      <xdr:spPr>
        <a:xfrm>
          <a:off x="15943791"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26CBA7E2-1816-4F36-BA48-FE62D3457DBB}"/>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3000DDF8-7850-426E-ADEC-88BC736D875C}"/>
            </a:ext>
          </a:extLst>
        </xdr:cNvPr>
        <xdr:cNvSpPr txBox="1"/>
      </xdr:nvSpPr>
      <xdr:spPr>
        <a:xfrm>
          <a:off x="15943791"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4FAC9CF2-C970-4050-89EA-A3FFCBF8538B}"/>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63CAF51E-08C6-4D6A-AA62-5A6A2EA49119}"/>
            </a:ext>
          </a:extLst>
        </xdr:cNvPr>
        <xdr:cNvSpPr txBox="1"/>
      </xdr:nvSpPr>
      <xdr:spPr>
        <a:xfrm>
          <a:off x="15943791"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5615F0BD-840E-45D4-B9C4-EC3857FBE08F}"/>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7791ACEB-84AA-4021-9619-79A756080C58}"/>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E05A7D0D-127D-472B-89E1-955696A2F592}"/>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a:extLst>
            <a:ext uri="{FF2B5EF4-FFF2-40B4-BE49-F238E27FC236}">
              <a16:creationId xmlns:a16="http://schemas.microsoft.com/office/drawing/2014/main" id="{F3D10C07-ACCB-4E57-A36A-468AF5A5F07B}"/>
            </a:ext>
          </a:extLst>
        </xdr:cNvPr>
        <xdr:cNvCxnSpPr/>
      </xdr:nvCxnSpPr>
      <xdr:spPr>
        <a:xfrm flipV="1">
          <a:off x="19947254" y="5959308"/>
          <a:ext cx="0" cy="1279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7A8380C4-DC8F-4C81-9D90-CE217F553253}"/>
            </a:ext>
          </a:extLst>
        </xdr:cNvPr>
        <xdr:cNvSpPr txBox="1"/>
      </xdr:nvSpPr>
      <xdr:spPr>
        <a:xfrm>
          <a:off x="1998599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a:extLst>
            <a:ext uri="{FF2B5EF4-FFF2-40B4-BE49-F238E27FC236}">
              <a16:creationId xmlns:a16="http://schemas.microsoft.com/office/drawing/2014/main" id="{F2328B9F-F398-476B-8AFC-27671A5F8A09}"/>
            </a:ext>
          </a:extLst>
        </xdr:cNvPr>
        <xdr:cNvCxnSpPr/>
      </xdr:nvCxnSpPr>
      <xdr:spPr>
        <a:xfrm>
          <a:off x="19885660" y="7238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D5781016-AC03-40FC-9BBE-2768656C19CB}"/>
            </a:ext>
          </a:extLst>
        </xdr:cNvPr>
        <xdr:cNvSpPr txBox="1"/>
      </xdr:nvSpPr>
      <xdr:spPr>
        <a:xfrm>
          <a:off x="1998599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a:extLst>
            <a:ext uri="{FF2B5EF4-FFF2-40B4-BE49-F238E27FC236}">
              <a16:creationId xmlns:a16="http://schemas.microsoft.com/office/drawing/2014/main" id="{05743E64-5420-4FED-9DD5-ED5B116C39DF}"/>
            </a:ext>
          </a:extLst>
        </xdr:cNvPr>
        <xdr:cNvCxnSpPr/>
      </xdr:nvCxnSpPr>
      <xdr:spPr>
        <a:xfrm>
          <a:off x="19885660" y="5959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F9EBB98B-2260-45B5-BB22-01FBA3FFBC2C}"/>
            </a:ext>
          </a:extLst>
        </xdr:cNvPr>
        <xdr:cNvSpPr txBox="1"/>
      </xdr:nvSpPr>
      <xdr:spPr>
        <a:xfrm>
          <a:off x="19985990" y="670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a:extLst>
            <a:ext uri="{FF2B5EF4-FFF2-40B4-BE49-F238E27FC236}">
              <a16:creationId xmlns:a16="http://schemas.microsoft.com/office/drawing/2014/main" id="{FC177C07-3B8B-4B83-9067-7C62CB1B6710}"/>
            </a:ext>
          </a:extLst>
        </xdr:cNvPr>
        <xdr:cNvSpPr/>
      </xdr:nvSpPr>
      <xdr:spPr>
        <a:xfrm>
          <a:off x="19904710" y="672692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a:extLst>
            <a:ext uri="{FF2B5EF4-FFF2-40B4-BE49-F238E27FC236}">
              <a16:creationId xmlns:a16="http://schemas.microsoft.com/office/drawing/2014/main" id="{2FD07552-71E2-4168-B752-BD3CF9B244CB}"/>
            </a:ext>
          </a:extLst>
        </xdr:cNvPr>
        <xdr:cNvSpPr/>
      </xdr:nvSpPr>
      <xdr:spPr>
        <a:xfrm>
          <a:off x="19161760" y="6746678"/>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a:extLst>
            <a:ext uri="{FF2B5EF4-FFF2-40B4-BE49-F238E27FC236}">
              <a16:creationId xmlns:a16="http://schemas.microsoft.com/office/drawing/2014/main" id="{634F8246-7F97-4FAD-A081-384E3EEABB5C}"/>
            </a:ext>
          </a:extLst>
        </xdr:cNvPr>
        <xdr:cNvSpPr/>
      </xdr:nvSpPr>
      <xdr:spPr>
        <a:xfrm>
          <a:off x="18345150" y="6747242"/>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a:extLst>
            <a:ext uri="{FF2B5EF4-FFF2-40B4-BE49-F238E27FC236}">
              <a16:creationId xmlns:a16="http://schemas.microsoft.com/office/drawing/2014/main" id="{ADD7821F-9946-4433-B069-45F71A58756A}"/>
            </a:ext>
          </a:extLst>
        </xdr:cNvPr>
        <xdr:cNvSpPr/>
      </xdr:nvSpPr>
      <xdr:spPr>
        <a:xfrm>
          <a:off x="17547590" y="676224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a:extLst>
            <a:ext uri="{FF2B5EF4-FFF2-40B4-BE49-F238E27FC236}">
              <a16:creationId xmlns:a16="http://schemas.microsoft.com/office/drawing/2014/main" id="{B6C48E33-5460-490F-802B-ABF2D95A72CD}"/>
            </a:ext>
          </a:extLst>
        </xdr:cNvPr>
        <xdr:cNvSpPr/>
      </xdr:nvSpPr>
      <xdr:spPr>
        <a:xfrm>
          <a:off x="16761460" y="678033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D8DC72A5-6236-45F6-8934-E2A1DA2C4A7A}"/>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2FABB44A-CDA9-43DB-B268-AD9EBAB390F6}"/>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DE91AED8-739F-47CE-859D-1BBF70FB2DD3}"/>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CFB01941-6264-422F-988C-5680BDA4C7FD}"/>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2BFB92D8-ABCF-4F8D-BA43-3759D332F562}"/>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6171</xdr:rowOff>
    </xdr:from>
    <xdr:to>
      <xdr:col>116</xdr:col>
      <xdr:colOff>114300</xdr:colOff>
      <xdr:row>37</xdr:row>
      <xdr:rowOff>107771</xdr:rowOff>
    </xdr:to>
    <xdr:sp macro="" textlink="">
      <xdr:nvSpPr>
        <xdr:cNvPr id="590" name="楕円 589">
          <a:extLst>
            <a:ext uri="{FF2B5EF4-FFF2-40B4-BE49-F238E27FC236}">
              <a16:creationId xmlns:a16="http://schemas.microsoft.com/office/drawing/2014/main" id="{49271B9A-E771-4FC7-9FAF-6860B4533624}"/>
            </a:ext>
          </a:extLst>
        </xdr:cNvPr>
        <xdr:cNvSpPr/>
      </xdr:nvSpPr>
      <xdr:spPr>
        <a:xfrm>
          <a:off x="19904710" y="635172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29048</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5DF528B4-AF4E-4AB6-B1B4-1B663B6AD8F1}"/>
            </a:ext>
          </a:extLst>
        </xdr:cNvPr>
        <xdr:cNvSpPr txBox="1"/>
      </xdr:nvSpPr>
      <xdr:spPr>
        <a:xfrm>
          <a:off x="19985990" y="619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16130</xdr:rowOff>
    </xdr:from>
    <xdr:to>
      <xdr:col>112</xdr:col>
      <xdr:colOff>38100</xdr:colOff>
      <xdr:row>37</xdr:row>
      <xdr:rowOff>117730</xdr:rowOff>
    </xdr:to>
    <xdr:sp macro="" textlink="">
      <xdr:nvSpPr>
        <xdr:cNvPr id="592" name="楕円 591">
          <a:extLst>
            <a:ext uri="{FF2B5EF4-FFF2-40B4-BE49-F238E27FC236}">
              <a16:creationId xmlns:a16="http://schemas.microsoft.com/office/drawing/2014/main" id="{009BE35C-3040-4085-B1BA-46A255A82BA6}"/>
            </a:ext>
          </a:extLst>
        </xdr:cNvPr>
        <xdr:cNvSpPr/>
      </xdr:nvSpPr>
      <xdr:spPr>
        <a:xfrm>
          <a:off x="19161760" y="6363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56971</xdr:rowOff>
    </xdr:from>
    <xdr:to>
      <xdr:col>116</xdr:col>
      <xdr:colOff>63500</xdr:colOff>
      <xdr:row>37</xdr:row>
      <xdr:rowOff>66930</xdr:rowOff>
    </xdr:to>
    <xdr:cxnSp macro="">
      <xdr:nvCxnSpPr>
        <xdr:cNvPr id="593" name="直線コネクタ 592">
          <a:extLst>
            <a:ext uri="{FF2B5EF4-FFF2-40B4-BE49-F238E27FC236}">
              <a16:creationId xmlns:a16="http://schemas.microsoft.com/office/drawing/2014/main" id="{9C403ED2-15F0-4080-AD7B-297C21FCD3C9}"/>
            </a:ext>
          </a:extLst>
        </xdr:cNvPr>
        <xdr:cNvCxnSpPr/>
      </xdr:nvCxnSpPr>
      <xdr:spPr>
        <a:xfrm flipV="1">
          <a:off x="19204940" y="6404431"/>
          <a:ext cx="74295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156292</xdr:rowOff>
    </xdr:from>
    <xdr:to>
      <xdr:col>107</xdr:col>
      <xdr:colOff>101600</xdr:colOff>
      <xdr:row>38</xdr:row>
      <xdr:rowOff>86443</xdr:rowOff>
    </xdr:to>
    <xdr:sp macro="" textlink="">
      <xdr:nvSpPr>
        <xdr:cNvPr id="594" name="楕円 593">
          <a:extLst>
            <a:ext uri="{FF2B5EF4-FFF2-40B4-BE49-F238E27FC236}">
              <a16:creationId xmlns:a16="http://schemas.microsoft.com/office/drawing/2014/main" id="{46612855-0016-480E-ADAA-1D08F0690573}"/>
            </a:ext>
          </a:extLst>
        </xdr:cNvPr>
        <xdr:cNvSpPr/>
      </xdr:nvSpPr>
      <xdr:spPr>
        <a:xfrm>
          <a:off x="18345150" y="6501847"/>
          <a:ext cx="9779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66930</xdr:rowOff>
    </xdr:from>
    <xdr:to>
      <xdr:col>111</xdr:col>
      <xdr:colOff>177800</xdr:colOff>
      <xdr:row>38</xdr:row>
      <xdr:rowOff>35643</xdr:rowOff>
    </xdr:to>
    <xdr:cxnSp macro="">
      <xdr:nvCxnSpPr>
        <xdr:cNvPr id="595" name="直線コネクタ 594">
          <a:extLst>
            <a:ext uri="{FF2B5EF4-FFF2-40B4-BE49-F238E27FC236}">
              <a16:creationId xmlns:a16="http://schemas.microsoft.com/office/drawing/2014/main" id="{64385503-2CB1-462D-83E9-4E79DEADBA23}"/>
            </a:ext>
          </a:extLst>
        </xdr:cNvPr>
        <xdr:cNvCxnSpPr/>
      </xdr:nvCxnSpPr>
      <xdr:spPr>
        <a:xfrm flipV="1">
          <a:off x="18399760" y="6408675"/>
          <a:ext cx="805180" cy="14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58025</xdr:rowOff>
    </xdr:from>
    <xdr:to>
      <xdr:col>102</xdr:col>
      <xdr:colOff>165100</xdr:colOff>
      <xdr:row>37</xdr:row>
      <xdr:rowOff>159625</xdr:rowOff>
    </xdr:to>
    <xdr:sp macro="" textlink="">
      <xdr:nvSpPr>
        <xdr:cNvPr id="596" name="楕円 595">
          <a:extLst>
            <a:ext uri="{FF2B5EF4-FFF2-40B4-BE49-F238E27FC236}">
              <a16:creationId xmlns:a16="http://schemas.microsoft.com/office/drawing/2014/main" id="{B2B07D69-61A9-4E96-9163-AD33A659F95E}"/>
            </a:ext>
          </a:extLst>
        </xdr:cNvPr>
        <xdr:cNvSpPr/>
      </xdr:nvSpPr>
      <xdr:spPr>
        <a:xfrm>
          <a:off x="17547590" y="639786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108825</xdr:rowOff>
    </xdr:from>
    <xdr:to>
      <xdr:col>107</xdr:col>
      <xdr:colOff>50800</xdr:colOff>
      <xdr:row>38</xdr:row>
      <xdr:rowOff>35643</xdr:rowOff>
    </xdr:to>
    <xdr:cxnSp macro="">
      <xdr:nvCxnSpPr>
        <xdr:cNvPr id="597" name="直線コネクタ 596">
          <a:extLst>
            <a:ext uri="{FF2B5EF4-FFF2-40B4-BE49-F238E27FC236}">
              <a16:creationId xmlns:a16="http://schemas.microsoft.com/office/drawing/2014/main" id="{270A4A78-E767-43AD-B191-9891DF1C6310}"/>
            </a:ext>
          </a:extLst>
        </xdr:cNvPr>
        <xdr:cNvCxnSpPr/>
      </xdr:nvCxnSpPr>
      <xdr:spPr>
        <a:xfrm>
          <a:off x="17602200" y="6450570"/>
          <a:ext cx="797560" cy="10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73101</xdr:rowOff>
    </xdr:from>
    <xdr:to>
      <xdr:col>98</xdr:col>
      <xdr:colOff>38100</xdr:colOff>
      <xdr:row>38</xdr:row>
      <xdr:rowOff>3251</xdr:rowOff>
    </xdr:to>
    <xdr:sp macro="" textlink="">
      <xdr:nvSpPr>
        <xdr:cNvPr id="598" name="楕円 597">
          <a:extLst>
            <a:ext uri="{FF2B5EF4-FFF2-40B4-BE49-F238E27FC236}">
              <a16:creationId xmlns:a16="http://schemas.microsoft.com/office/drawing/2014/main" id="{F3D46DCA-BCF8-486F-95CA-B84F3A78FACA}"/>
            </a:ext>
          </a:extLst>
        </xdr:cNvPr>
        <xdr:cNvSpPr/>
      </xdr:nvSpPr>
      <xdr:spPr>
        <a:xfrm>
          <a:off x="16761460" y="64167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108825</xdr:rowOff>
    </xdr:from>
    <xdr:to>
      <xdr:col>102</xdr:col>
      <xdr:colOff>114300</xdr:colOff>
      <xdr:row>37</xdr:row>
      <xdr:rowOff>123901</xdr:rowOff>
    </xdr:to>
    <xdr:cxnSp macro="">
      <xdr:nvCxnSpPr>
        <xdr:cNvPr id="599" name="直線コネクタ 598">
          <a:extLst>
            <a:ext uri="{FF2B5EF4-FFF2-40B4-BE49-F238E27FC236}">
              <a16:creationId xmlns:a16="http://schemas.microsoft.com/office/drawing/2014/main" id="{F22BEDDB-A0D6-4F83-A4BB-4CFF5E51F793}"/>
            </a:ext>
          </a:extLst>
        </xdr:cNvPr>
        <xdr:cNvCxnSpPr/>
      </xdr:nvCxnSpPr>
      <xdr:spPr>
        <a:xfrm flipV="1">
          <a:off x="16804640" y="6450570"/>
          <a:ext cx="797560" cy="1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99554A0C-FF3C-4E1A-8415-1750850C2FC1}"/>
            </a:ext>
          </a:extLst>
        </xdr:cNvPr>
        <xdr:cNvSpPr txBox="1"/>
      </xdr:nvSpPr>
      <xdr:spPr>
        <a:xfrm>
          <a:off x="1891940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1AC3BBF0-05AA-484E-9123-7ED2286E62C8}"/>
            </a:ext>
          </a:extLst>
        </xdr:cNvPr>
        <xdr:cNvSpPr txBox="1"/>
      </xdr:nvSpPr>
      <xdr:spPr>
        <a:xfrm>
          <a:off x="18138355" y="684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168419</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72320830-CE7D-485D-921C-E05CD88140DC}"/>
            </a:ext>
          </a:extLst>
        </xdr:cNvPr>
        <xdr:cNvSpPr txBox="1"/>
      </xdr:nvSpPr>
      <xdr:spPr>
        <a:xfrm>
          <a:off x="17323650" y="685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11249</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89AD0117-4646-4A0C-B5F6-E1571B25DFD9}"/>
            </a:ext>
          </a:extLst>
        </xdr:cNvPr>
        <xdr:cNvSpPr txBox="1"/>
      </xdr:nvSpPr>
      <xdr:spPr>
        <a:xfrm>
          <a:off x="16526090" y="687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134257</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F87474A7-C859-4D5B-9A51-12D568165B48}"/>
            </a:ext>
          </a:extLst>
        </xdr:cNvPr>
        <xdr:cNvSpPr txBox="1"/>
      </xdr:nvSpPr>
      <xdr:spPr>
        <a:xfrm>
          <a:off x="18919405" y="613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102969</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F37A7E14-5B59-409C-890C-6B1E921F052B}"/>
            </a:ext>
          </a:extLst>
        </xdr:cNvPr>
        <xdr:cNvSpPr txBox="1"/>
      </xdr:nvSpPr>
      <xdr:spPr>
        <a:xfrm>
          <a:off x="18138355" y="627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4702</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F8E54858-8296-44DD-B07B-FA09E14D17C9}"/>
            </a:ext>
          </a:extLst>
        </xdr:cNvPr>
        <xdr:cNvSpPr txBox="1"/>
      </xdr:nvSpPr>
      <xdr:spPr>
        <a:xfrm>
          <a:off x="17323650" y="617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19778</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91B9F009-86E6-4773-81F3-F09ADAF46359}"/>
            </a:ext>
          </a:extLst>
        </xdr:cNvPr>
        <xdr:cNvSpPr txBox="1"/>
      </xdr:nvSpPr>
      <xdr:spPr>
        <a:xfrm>
          <a:off x="16526090" y="618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C2524A2A-04E1-425E-87C3-64588535CD02}"/>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A3F302B3-721A-40A3-B8CD-F353D0182785}"/>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A309CA52-712A-443A-BE88-8765C61AD610}"/>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4F748D02-E9B1-416B-8656-652E88A191AF}"/>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AAF4A34C-DA67-487C-8BA6-2CC7C5FAE7E1}"/>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A971D52E-2444-42F1-816E-42A580DF2056}"/>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B8EB720-8920-417D-A278-DA680F9D4786}"/>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53A3C556-AE9A-4A9A-94AA-501F481093FC}"/>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59026E31-F1CD-4444-8E29-AA60CFBD3942}"/>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927707A3-6849-4F26-A4E4-84096B64DF94}"/>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FECAB64F-D157-45C1-8497-4E5ED3866567}"/>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59977885-B3B8-47E4-86B6-469BDD826841}"/>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A8B8784D-EE83-4CBC-B675-6889ECB34C74}"/>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EC52519D-ECB5-4172-9FE1-B4108B80D790}"/>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12D59422-747B-4483-9E38-9BFF06703E4D}"/>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A46D45E9-8BC8-426D-A2A0-8A5DFC6C6BE1}"/>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68225304-5FB0-4403-A504-4488872B6D2B}"/>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62E1A495-DA66-415E-BED7-B819CAEE9CDC}"/>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946709BB-F457-48F1-B1C5-A2E5ABB4C7B4}"/>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E5E5C63F-6E07-482F-BFC0-F45BFBA8658A}"/>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AA78A1B0-0F50-4F66-A27D-5782E2E522EA}"/>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E1A5DE0F-9946-4A50-B33E-72830A3BF6B5}"/>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DE33F653-F394-468E-B936-91EB20DE17F4}"/>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BA1F2AE3-8ECD-453C-B155-14263CF83A0C}"/>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a:extLst>
            <a:ext uri="{FF2B5EF4-FFF2-40B4-BE49-F238E27FC236}">
              <a16:creationId xmlns:a16="http://schemas.microsoft.com/office/drawing/2014/main" id="{588E21A9-9DFE-4FE8-BCB7-947BF5C0D50F}"/>
            </a:ext>
          </a:extLst>
        </xdr:cNvPr>
        <xdr:cNvCxnSpPr/>
      </xdr:nvCxnSpPr>
      <xdr:spPr>
        <a:xfrm flipV="1">
          <a:off x="1470342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E46738A5-46A0-4559-8F00-0535FFE0FBF4}"/>
            </a:ext>
          </a:extLst>
        </xdr:cNvPr>
        <xdr:cNvSpPr txBox="1"/>
      </xdr:nvSpPr>
      <xdr:spPr>
        <a:xfrm>
          <a:off x="1474216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a:extLst>
            <a:ext uri="{FF2B5EF4-FFF2-40B4-BE49-F238E27FC236}">
              <a16:creationId xmlns:a16="http://schemas.microsoft.com/office/drawing/2014/main" id="{E76CD2F5-800B-4AC1-80BA-B74DE87BA956}"/>
            </a:ext>
          </a:extLst>
        </xdr:cNvPr>
        <xdr:cNvCxnSpPr/>
      </xdr:nvCxnSpPr>
      <xdr:spPr>
        <a:xfrm>
          <a:off x="1461135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6CBCC771-80DF-4425-82FF-B5A723BA70A5}"/>
            </a:ext>
          </a:extLst>
        </xdr:cNvPr>
        <xdr:cNvSpPr txBox="1"/>
      </xdr:nvSpPr>
      <xdr:spPr>
        <a:xfrm>
          <a:off x="14742160" y="924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a:extLst>
            <a:ext uri="{FF2B5EF4-FFF2-40B4-BE49-F238E27FC236}">
              <a16:creationId xmlns:a16="http://schemas.microsoft.com/office/drawing/2014/main" id="{B388F135-AE89-4363-9269-55582C21EC09}"/>
            </a:ext>
          </a:extLst>
        </xdr:cNvPr>
        <xdr:cNvCxnSpPr/>
      </xdr:nvCxnSpPr>
      <xdr:spPr>
        <a:xfrm>
          <a:off x="14611350" y="946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9666CDE4-D47A-4DD3-8CA8-902C3A8AB4BF}"/>
            </a:ext>
          </a:extLst>
        </xdr:cNvPr>
        <xdr:cNvSpPr txBox="1"/>
      </xdr:nvSpPr>
      <xdr:spPr>
        <a:xfrm>
          <a:off x="1474216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a:extLst>
            <a:ext uri="{FF2B5EF4-FFF2-40B4-BE49-F238E27FC236}">
              <a16:creationId xmlns:a16="http://schemas.microsoft.com/office/drawing/2014/main" id="{558B2B6E-AC8E-4152-85A8-E87EB8809526}"/>
            </a:ext>
          </a:extLst>
        </xdr:cNvPr>
        <xdr:cNvSpPr/>
      </xdr:nvSpPr>
      <xdr:spPr>
        <a:xfrm>
          <a:off x="14649450" y="101180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a:extLst>
            <a:ext uri="{FF2B5EF4-FFF2-40B4-BE49-F238E27FC236}">
              <a16:creationId xmlns:a16="http://schemas.microsoft.com/office/drawing/2014/main" id="{A8BEE6E3-09BA-4F7F-918C-EF64991A01BB}"/>
            </a:ext>
          </a:extLst>
        </xdr:cNvPr>
        <xdr:cNvSpPr/>
      </xdr:nvSpPr>
      <xdr:spPr>
        <a:xfrm>
          <a:off x="13887450" y="100761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a:extLst>
            <a:ext uri="{FF2B5EF4-FFF2-40B4-BE49-F238E27FC236}">
              <a16:creationId xmlns:a16="http://schemas.microsoft.com/office/drawing/2014/main" id="{33A2C142-651B-49D6-967A-248EC035D939}"/>
            </a:ext>
          </a:extLst>
        </xdr:cNvPr>
        <xdr:cNvSpPr/>
      </xdr:nvSpPr>
      <xdr:spPr>
        <a:xfrm>
          <a:off x="13089890" y="100590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a:extLst>
            <a:ext uri="{FF2B5EF4-FFF2-40B4-BE49-F238E27FC236}">
              <a16:creationId xmlns:a16="http://schemas.microsoft.com/office/drawing/2014/main" id="{91FC3E49-21DB-4C0D-B87A-FE52C6877F47}"/>
            </a:ext>
          </a:extLst>
        </xdr:cNvPr>
        <xdr:cNvSpPr/>
      </xdr:nvSpPr>
      <xdr:spPr>
        <a:xfrm>
          <a:off x="12303760" y="100037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a:extLst>
            <a:ext uri="{FF2B5EF4-FFF2-40B4-BE49-F238E27FC236}">
              <a16:creationId xmlns:a16="http://schemas.microsoft.com/office/drawing/2014/main" id="{7EE89E19-C4AB-467D-8791-4929DA67A14F}"/>
            </a:ext>
          </a:extLst>
        </xdr:cNvPr>
        <xdr:cNvSpPr/>
      </xdr:nvSpPr>
      <xdr:spPr>
        <a:xfrm>
          <a:off x="11487150" y="99847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104186D5-9607-40A3-B25E-E23BF5EB02FA}"/>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52D26B3-6F5C-47DA-9428-B9879CE071AC}"/>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2E913C32-4751-43D8-84B0-000150755EC2}"/>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FCA720D-AC51-4D98-9833-1BCF7C97CF60}"/>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52D4E5A6-2352-44F7-BC8D-378184C644DC}"/>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154940</xdr:rowOff>
    </xdr:from>
    <xdr:to>
      <xdr:col>85</xdr:col>
      <xdr:colOff>177800</xdr:colOff>
      <xdr:row>64</xdr:row>
      <xdr:rowOff>85090</xdr:rowOff>
    </xdr:to>
    <xdr:sp macro="" textlink="">
      <xdr:nvSpPr>
        <xdr:cNvPr id="648" name="楕円 647">
          <a:extLst>
            <a:ext uri="{FF2B5EF4-FFF2-40B4-BE49-F238E27FC236}">
              <a16:creationId xmlns:a16="http://schemas.microsoft.com/office/drawing/2014/main" id="{4CBF52E7-2B27-4512-8651-DD2BF2EC7CB0}"/>
            </a:ext>
          </a:extLst>
        </xdr:cNvPr>
        <xdr:cNvSpPr/>
      </xdr:nvSpPr>
      <xdr:spPr>
        <a:xfrm>
          <a:off x="14649450" y="109562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69867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4DBE387C-CF13-4032-998D-6DF2CA9DBFBE}"/>
            </a:ext>
          </a:extLst>
        </xdr:cNvPr>
        <xdr:cNvSpPr txBox="1"/>
      </xdr:nvSpPr>
      <xdr:spPr>
        <a:xfrm>
          <a:off x="14742160" y="1086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99695</xdr:rowOff>
    </xdr:from>
    <xdr:to>
      <xdr:col>81</xdr:col>
      <xdr:colOff>101600</xdr:colOff>
      <xdr:row>64</xdr:row>
      <xdr:rowOff>29845</xdr:rowOff>
    </xdr:to>
    <xdr:sp macro="" textlink="">
      <xdr:nvSpPr>
        <xdr:cNvPr id="650" name="楕円 649">
          <a:extLst>
            <a:ext uri="{FF2B5EF4-FFF2-40B4-BE49-F238E27FC236}">
              <a16:creationId xmlns:a16="http://schemas.microsoft.com/office/drawing/2014/main" id="{1CE54B70-85E0-422E-9954-9D6925E527E5}"/>
            </a:ext>
          </a:extLst>
        </xdr:cNvPr>
        <xdr:cNvSpPr/>
      </xdr:nvSpPr>
      <xdr:spPr>
        <a:xfrm>
          <a:off x="13887450" y="108972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150495</xdr:rowOff>
    </xdr:from>
    <xdr:to>
      <xdr:col>85</xdr:col>
      <xdr:colOff>127000</xdr:colOff>
      <xdr:row>64</xdr:row>
      <xdr:rowOff>34290</xdr:rowOff>
    </xdr:to>
    <xdr:cxnSp macro="">
      <xdr:nvCxnSpPr>
        <xdr:cNvPr id="651" name="直線コネクタ 650">
          <a:extLst>
            <a:ext uri="{FF2B5EF4-FFF2-40B4-BE49-F238E27FC236}">
              <a16:creationId xmlns:a16="http://schemas.microsoft.com/office/drawing/2014/main" id="{813A105A-BA74-4276-AB2B-AA1817E6A6EB}"/>
            </a:ext>
          </a:extLst>
        </xdr:cNvPr>
        <xdr:cNvCxnSpPr/>
      </xdr:nvCxnSpPr>
      <xdr:spPr>
        <a:xfrm>
          <a:off x="13942060" y="10951845"/>
          <a:ext cx="762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46355</xdr:rowOff>
    </xdr:from>
    <xdr:to>
      <xdr:col>76</xdr:col>
      <xdr:colOff>165100</xdr:colOff>
      <xdr:row>63</xdr:row>
      <xdr:rowOff>147955</xdr:rowOff>
    </xdr:to>
    <xdr:sp macro="" textlink="">
      <xdr:nvSpPr>
        <xdr:cNvPr id="652" name="楕円 651">
          <a:extLst>
            <a:ext uri="{FF2B5EF4-FFF2-40B4-BE49-F238E27FC236}">
              <a16:creationId xmlns:a16="http://schemas.microsoft.com/office/drawing/2014/main" id="{E1A7578F-27B1-4E43-A12A-F5AEB8081C37}"/>
            </a:ext>
          </a:extLst>
        </xdr:cNvPr>
        <xdr:cNvSpPr/>
      </xdr:nvSpPr>
      <xdr:spPr>
        <a:xfrm>
          <a:off x="13089890" y="1084961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97155</xdr:rowOff>
    </xdr:from>
    <xdr:to>
      <xdr:col>81</xdr:col>
      <xdr:colOff>50800</xdr:colOff>
      <xdr:row>63</xdr:row>
      <xdr:rowOff>150495</xdr:rowOff>
    </xdr:to>
    <xdr:cxnSp macro="">
      <xdr:nvCxnSpPr>
        <xdr:cNvPr id="653" name="直線コネクタ 652">
          <a:extLst>
            <a:ext uri="{FF2B5EF4-FFF2-40B4-BE49-F238E27FC236}">
              <a16:creationId xmlns:a16="http://schemas.microsoft.com/office/drawing/2014/main" id="{C90FBDD3-9466-441C-9A7C-94181949508C}"/>
            </a:ext>
          </a:extLst>
        </xdr:cNvPr>
        <xdr:cNvCxnSpPr/>
      </xdr:nvCxnSpPr>
      <xdr:spPr>
        <a:xfrm>
          <a:off x="13144500" y="10894695"/>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162560</xdr:rowOff>
    </xdr:from>
    <xdr:to>
      <xdr:col>72</xdr:col>
      <xdr:colOff>38100</xdr:colOff>
      <xdr:row>63</xdr:row>
      <xdr:rowOff>92710</xdr:rowOff>
    </xdr:to>
    <xdr:sp macro="" textlink="">
      <xdr:nvSpPr>
        <xdr:cNvPr id="654" name="楕円 653">
          <a:extLst>
            <a:ext uri="{FF2B5EF4-FFF2-40B4-BE49-F238E27FC236}">
              <a16:creationId xmlns:a16="http://schemas.microsoft.com/office/drawing/2014/main" id="{DE85DD51-876D-4E75-8586-165241803F7A}"/>
            </a:ext>
          </a:extLst>
        </xdr:cNvPr>
        <xdr:cNvSpPr/>
      </xdr:nvSpPr>
      <xdr:spPr>
        <a:xfrm>
          <a:off x="12303760" y="107943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41910</xdr:rowOff>
    </xdr:from>
    <xdr:to>
      <xdr:col>76</xdr:col>
      <xdr:colOff>114300</xdr:colOff>
      <xdr:row>63</xdr:row>
      <xdr:rowOff>97155</xdr:rowOff>
    </xdr:to>
    <xdr:cxnSp macro="">
      <xdr:nvCxnSpPr>
        <xdr:cNvPr id="655" name="直線コネクタ 654">
          <a:extLst>
            <a:ext uri="{FF2B5EF4-FFF2-40B4-BE49-F238E27FC236}">
              <a16:creationId xmlns:a16="http://schemas.microsoft.com/office/drawing/2014/main" id="{74D6C333-B1F2-4C2D-BDA0-BC584F7D062F}"/>
            </a:ext>
          </a:extLst>
        </xdr:cNvPr>
        <xdr:cNvCxnSpPr/>
      </xdr:nvCxnSpPr>
      <xdr:spPr>
        <a:xfrm>
          <a:off x="12346940" y="10845165"/>
          <a:ext cx="7975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109220</xdr:rowOff>
    </xdr:from>
    <xdr:to>
      <xdr:col>67</xdr:col>
      <xdr:colOff>101600</xdr:colOff>
      <xdr:row>63</xdr:row>
      <xdr:rowOff>39370</xdr:rowOff>
    </xdr:to>
    <xdr:sp macro="" textlink="">
      <xdr:nvSpPr>
        <xdr:cNvPr id="656" name="楕円 655">
          <a:extLst>
            <a:ext uri="{FF2B5EF4-FFF2-40B4-BE49-F238E27FC236}">
              <a16:creationId xmlns:a16="http://schemas.microsoft.com/office/drawing/2014/main" id="{DDCC26EA-7852-4747-A367-D44E373411F1}"/>
            </a:ext>
          </a:extLst>
        </xdr:cNvPr>
        <xdr:cNvSpPr/>
      </xdr:nvSpPr>
      <xdr:spPr>
        <a:xfrm>
          <a:off x="11487150" y="107372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160020</xdr:rowOff>
    </xdr:from>
    <xdr:to>
      <xdr:col>71</xdr:col>
      <xdr:colOff>177800</xdr:colOff>
      <xdr:row>63</xdr:row>
      <xdr:rowOff>41910</xdr:rowOff>
    </xdr:to>
    <xdr:cxnSp macro="">
      <xdr:nvCxnSpPr>
        <xdr:cNvPr id="657" name="直線コネクタ 656">
          <a:extLst>
            <a:ext uri="{FF2B5EF4-FFF2-40B4-BE49-F238E27FC236}">
              <a16:creationId xmlns:a16="http://schemas.microsoft.com/office/drawing/2014/main" id="{FD83391E-E50E-4248-AACE-C07D01999EFF}"/>
            </a:ext>
          </a:extLst>
        </xdr:cNvPr>
        <xdr:cNvCxnSpPr/>
      </xdr:nvCxnSpPr>
      <xdr:spPr>
        <a:xfrm>
          <a:off x="11541760" y="10791825"/>
          <a:ext cx="80518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ECAEF6D1-5E80-421E-A888-684CDADCE18D}"/>
            </a:ext>
          </a:extLst>
        </xdr:cNvPr>
        <xdr:cNvSpPr txBox="1"/>
      </xdr:nvSpPr>
      <xdr:spPr>
        <a:xfrm>
          <a:off x="1373823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CA5C4454-296A-4F03-8169-80331DC71076}"/>
            </a:ext>
          </a:extLst>
        </xdr:cNvPr>
        <xdr:cNvSpPr txBox="1"/>
      </xdr:nvSpPr>
      <xdr:spPr>
        <a:xfrm>
          <a:off x="1295718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665A63D5-B46B-4F5B-9BB7-451ADD364330}"/>
            </a:ext>
          </a:extLst>
        </xdr:cNvPr>
        <xdr:cNvSpPr txBox="1"/>
      </xdr:nvSpPr>
      <xdr:spPr>
        <a:xfrm>
          <a:off x="1217105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6367C212-6EEA-4573-85D1-F737F6271C69}"/>
            </a:ext>
          </a:extLst>
        </xdr:cNvPr>
        <xdr:cNvSpPr txBox="1"/>
      </xdr:nvSpPr>
      <xdr:spPr>
        <a:xfrm>
          <a:off x="113544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20972</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12424FDD-87C6-403C-96B8-8D9471DDC2F1}"/>
            </a:ext>
          </a:extLst>
        </xdr:cNvPr>
        <xdr:cNvSpPr txBox="1"/>
      </xdr:nvSpPr>
      <xdr:spPr>
        <a:xfrm>
          <a:off x="13738234" y="1098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139082</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2F4DD9C0-A0BD-4F51-A328-61D5B539E16A}"/>
            </a:ext>
          </a:extLst>
        </xdr:cNvPr>
        <xdr:cNvSpPr txBox="1"/>
      </xdr:nvSpPr>
      <xdr:spPr>
        <a:xfrm>
          <a:off x="12957184"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83837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36A73A6-8948-40C6-B821-B1F550A4283F}"/>
            </a:ext>
          </a:extLst>
        </xdr:cNvPr>
        <xdr:cNvSpPr txBox="1"/>
      </xdr:nvSpPr>
      <xdr:spPr>
        <a:xfrm>
          <a:off x="12171054"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30497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462DCEFF-AA84-4796-8EB6-9AD0C27D95A5}"/>
            </a:ext>
          </a:extLst>
        </xdr:cNvPr>
        <xdr:cNvSpPr txBox="1"/>
      </xdr:nvSpPr>
      <xdr:spPr>
        <a:xfrm>
          <a:off x="1135444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C9C4EC79-8B08-4A55-8E0E-456A645AA620}"/>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99ACA637-73DB-4200-8828-E8EDBF2F4B1D}"/>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FE1F59FC-4915-4162-9C89-20E13656B5DF}"/>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E640F5A3-02A3-413F-BE4A-396E4B86561E}"/>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AF2EC9D7-9215-4E9D-990A-A7870BCEFE33}"/>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6A4A1647-28A0-4D43-9A98-8CCA4B764B15}"/>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C08D1ED9-3496-43E4-B257-8E320661C404}"/>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158AF360-5FC3-46C4-BBA9-9EA41CBCA455}"/>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6BB28E85-237A-4AD2-B47D-E074719E5F3E}"/>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17DA4A98-0468-460F-A9E7-B129A09BC0DC}"/>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D9EAF8F0-9FF7-46D4-A2BE-842156D83CB4}"/>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12CCA4F7-2DF0-4ADF-BD30-5C09A555DBE8}"/>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2B493652-CBE7-4E70-AE66-DFD65717F0C6}"/>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1F8FB72D-BF59-4226-902E-C1FF3605F37F}"/>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D5495E0E-7F6B-4F75-B200-918FD4095974}"/>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35CCF925-7413-4B7F-8D80-9DFBEFD2C593}"/>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379C5CB8-AAD9-40CF-B7FB-49B7332DC3FD}"/>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1D8D8514-E6D4-4FE6-8153-3A54A821894A}"/>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6598636C-2F2C-4E8D-B55D-B4B6AAC91896}"/>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380979D1-0DCF-4085-820C-CED91B1C4B93}"/>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CF6B66B5-0B1A-47D6-8E05-5BC3157A65A6}"/>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DD561C5A-117F-4E73-8691-869D987A8917}"/>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10E4BC52-9BAE-4226-B207-0B44737E1B05}"/>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a:extLst>
            <a:ext uri="{FF2B5EF4-FFF2-40B4-BE49-F238E27FC236}">
              <a16:creationId xmlns:a16="http://schemas.microsoft.com/office/drawing/2014/main" id="{DD311647-4A25-414F-AE55-83BC7DBCA90F}"/>
            </a:ext>
          </a:extLst>
        </xdr:cNvPr>
        <xdr:cNvCxnSpPr/>
      </xdr:nvCxnSpPr>
      <xdr:spPr>
        <a:xfrm flipV="1">
          <a:off x="19947254" y="949261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0714B5FA-4F45-47B4-9166-E98FCD0969B1}"/>
            </a:ext>
          </a:extLst>
        </xdr:cNvPr>
        <xdr:cNvSpPr txBox="1"/>
      </xdr:nvSpPr>
      <xdr:spPr>
        <a:xfrm>
          <a:off x="1998599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a:extLst>
            <a:ext uri="{FF2B5EF4-FFF2-40B4-BE49-F238E27FC236}">
              <a16:creationId xmlns:a16="http://schemas.microsoft.com/office/drawing/2014/main" id="{0CE70003-38FE-42CC-8461-83D491509EDE}"/>
            </a:ext>
          </a:extLst>
        </xdr:cNvPr>
        <xdr:cNvCxnSpPr/>
      </xdr:nvCxnSpPr>
      <xdr:spPr>
        <a:xfrm>
          <a:off x="19885660" y="11035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B06F5B30-3003-4375-B27C-73BA9E40939C}"/>
            </a:ext>
          </a:extLst>
        </xdr:cNvPr>
        <xdr:cNvSpPr txBox="1"/>
      </xdr:nvSpPr>
      <xdr:spPr>
        <a:xfrm>
          <a:off x="19985990" y="927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a:extLst>
            <a:ext uri="{FF2B5EF4-FFF2-40B4-BE49-F238E27FC236}">
              <a16:creationId xmlns:a16="http://schemas.microsoft.com/office/drawing/2014/main" id="{B2426506-BF10-4A32-9482-0A2869678A6F}"/>
            </a:ext>
          </a:extLst>
        </xdr:cNvPr>
        <xdr:cNvCxnSpPr/>
      </xdr:nvCxnSpPr>
      <xdr:spPr>
        <a:xfrm>
          <a:off x="19885660" y="9492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7AF56DEF-122A-4464-B2CD-6291DE791FD1}"/>
            </a:ext>
          </a:extLst>
        </xdr:cNvPr>
        <xdr:cNvSpPr txBox="1"/>
      </xdr:nvSpPr>
      <xdr:spPr>
        <a:xfrm>
          <a:off x="1998599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a:extLst>
            <a:ext uri="{FF2B5EF4-FFF2-40B4-BE49-F238E27FC236}">
              <a16:creationId xmlns:a16="http://schemas.microsoft.com/office/drawing/2014/main" id="{1ABE61FE-3D02-4D5F-B549-E8222F06B5C1}"/>
            </a:ext>
          </a:extLst>
        </xdr:cNvPr>
        <xdr:cNvSpPr/>
      </xdr:nvSpPr>
      <xdr:spPr>
        <a:xfrm>
          <a:off x="19904710" y="1069530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id="{E1DB7A9D-B8A9-421F-8D9C-C53AAFCD30A8}"/>
            </a:ext>
          </a:extLst>
        </xdr:cNvPr>
        <xdr:cNvSpPr/>
      </xdr:nvSpPr>
      <xdr:spPr>
        <a:xfrm>
          <a:off x="19161760" y="1069530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a:extLst>
            <a:ext uri="{FF2B5EF4-FFF2-40B4-BE49-F238E27FC236}">
              <a16:creationId xmlns:a16="http://schemas.microsoft.com/office/drawing/2014/main" id="{B4D78EBE-A5E6-46E4-AFFC-13AC67943AFF}"/>
            </a:ext>
          </a:extLst>
        </xdr:cNvPr>
        <xdr:cNvSpPr/>
      </xdr:nvSpPr>
      <xdr:spPr>
        <a:xfrm>
          <a:off x="18345150" y="107048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a:extLst>
            <a:ext uri="{FF2B5EF4-FFF2-40B4-BE49-F238E27FC236}">
              <a16:creationId xmlns:a16="http://schemas.microsoft.com/office/drawing/2014/main" id="{4A695A8D-1978-4284-B1D5-E7DBBD87774F}"/>
            </a:ext>
          </a:extLst>
        </xdr:cNvPr>
        <xdr:cNvSpPr/>
      </xdr:nvSpPr>
      <xdr:spPr>
        <a:xfrm>
          <a:off x="17547590" y="106800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a:extLst>
            <a:ext uri="{FF2B5EF4-FFF2-40B4-BE49-F238E27FC236}">
              <a16:creationId xmlns:a16="http://schemas.microsoft.com/office/drawing/2014/main" id="{2250C864-CC1C-4EDB-AF55-CC152284776B}"/>
            </a:ext>
          </a:extLst>
        </xdr:cNvPr>
        <xdr:cNvSpPr/>
      </xdr:nvSpPr>
      <xdr:spPr>
        <a:xfrm>
          <a:off x="16761460" y="107276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24090400-7A0C-472B-9DC5-B5125C54851A}"/>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29C31358-830C-4DB9-AF0E-AF2B18D9E855}"/>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62A68FCF-08FE-4DF5-A216-EFA4A6A38A75}"/>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473338FE-A326-41EB-9658-CAE617E6A645}"/>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8E88B4F-D828-42DA-97C6-870346A12ECD}"/>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705" name="楕円 704">
          <a:extLst>
            <a:ext uri="{FF2B5EF4-FFF2-40B4-BE49-F238E27FC236}">
              <a16:creationId xmlns:a16="http://schemas.microsoft.com/office/drawing/2014/main" id="{31816F56-52ED-4429-A993-EE5B1B61AE28}"/>
            </a:ext>
          </a:extLst>
        </xdr:cNvPr>
        <xdr:cNvSpPr/>
      </xdr:nvSpPr>
      <xdr:spPr>
        <a:xfrm>
          <a:off x="19904710" y="108610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B94AF837-463C-4C68-A8D6-4F75A9AEE629}"/>
            </a:ext>
          </a:extLst>
        </xdr:cNvPr>
        <xdr:cNvSpPr txBox="1"/>
      </xdr:nvSpPr>
      <xdr:spPr>
        <a:xfrm>
          <a:off x="1998599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707" name="楕円 706">
          <a:extLst>
            <a:ext uri="{FF2B5EF4-FFF2-40B4-BE49-F238E27FC236}">
              <a16:creationId xmlns:a16="http://schemas.microsoft.com/office/drawing/2014/main" id="{4D27601E-40FE-40D9-B39A-E2117FEEA568}"/>
            </a:ext>
          </a:extLst>
        </xdr:cNvPr>
        <xdr:cNvSpPr/>
      </xdr:nvSpPr>
      <xdr:spPr>
        <a:xfrm>
          <a:off x="19161760" y="108610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114300</xdr:rowOff>
    </xdr:from>
    <xdr:to>
      <xdr:col>116</xdr:col>
      <xdr:colOff>63500</xdr:colOff>
      <xdr:row>63</xdr:row>
      <xdr:rowOff>114300</xdr:rowOff>
    </xdr:to>
    <xdr:cxnSp macro="">
      <xdr:nvCxnSpPr>
        <xdr:cNvPr id="708" name="直線コネクタ 707">
          <a:extLst>
            <a:ext uri="{FF2B5EF4-FFF2-40B4-BE49-F238E27FC236}">
              <a16:creationId xmlns:a16="http://schemas.microsoft.com/office/drawing/2014/main" id="{518A22D3-88EE-47B7-A3D3-93C5F12CB15D}"/>
            </a:ext>
          </a:extLst>
        </xdr:cNvPr>
        <xdr:cNvCxnSpPr/>
      </xdr:nvCxnSpPr>
      <xdr:spPr>
        <a:xfrm>
          <a:off x="19204940" y="109156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709" name="楕円 708">
          <a:extLst>
            <a:ext uri="{FF2B5EF4-FFF2-40B4-BE49-F238E27FC236}">
              <a16:creationId xmlns:a16="http://schemas.microsoft.com/office/drawing/2014/main" id="{7EBD3E62-3639-4299-9C63-1493463EBD38}"/>
            </a:ext>
          </a:extLst>
        </xdr:cNvPr>
        <xdr:cNvSpPr/>
      </xdr:nvSpPr>
      <xdr:spPr>
        <a:xfrm>
          <a:off x="18345150" y="1086675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114300</xdr:rowOff>
    </xdr:from>
    <xdr:to>
      <xdr:col>111</xdr:col>
      <xdr:colOff>177800</xdr:colOff>
      <xdr:row>63</xdr:row>
      <xdr:rowOff>118110</xdr:rowOff>
    </xdr:to>
    <xdr:cxnSp macro="">
      <xdr:nvCxnSpPr>
        <xdr:cNvPr id="710" name="直線コネクタ 709">
          <a:extLst>
            <a:ext uri="{FF2B5EF4-FFF2-40B4-BE49-F238E27FC236}">
              <a16:creationId xmlns:a16="http://schemas.microsoft.com/office/drawing/2014/main" id="{9941E0F2-60D5-43B2-B24B-BD02E0A26910}"/>
            </a:ext>
          </a:extLst>
        </xdr:cNvPr>
        <xdr:cNvCxnSpPr/>
      </xdr:nvCxnSpPr>
      <xdr:spPr>
        <a:xfrm flipV="1">
          <a:off x="18399760" y="10915650"/>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71120</xdr:rowOff>
    </xdr:from>
    <xdr:to>
      <xdr:col>102</xdr:col>
      <xdr:colOff>165100</xdr:colOff>
      <xdr:row>64</xdr:row>
      <xdr:rowOff>1270</xdr:rowOff>
    </xdr:to>
    <xdr:sp macro="" textlink="">
      <xdr:nvSpPr>
        <xdr:cNvPr id="711" name="楕円 710">
          <a:extLst>
            <a:ext uri="{FF2B5EF4-FFF2-40B4-BE49-F238E27FC236}">
              <a16:creationId xmlns:a16="http://schemas.microsoft.com/office/drawing/2014/main" id="{5A84CF31-EA90-413C-9324-1CD19E2467FA}"/>
            </a:ext>
          </a:extLst>
        </xdr:cNvPr>
        <xdr:cNvSpPr/>
      </xdr:nvSpPr>
      <xdr:spPr>
        <a:xfrm>
          <a:off x="17547590" y="108705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118110</xdr:rowOff>
    </xdr:from>
    <xdr:to>
      <xdr:col>107</xdr:col>
      <xdr:colOff>50800</xdr:colOff>
      <xdr:row>63</xdr:row>
      <xdr:rowOff>121920</xdr:rowOff>
    </xdr:to>
    <xdr:cxnSp macro="">
      <xdr:nvCxnSpPr>
        <xdr:cNvPr id="712" name="直線コネクタ 711">
          <a:extLst>
            <a:ext uri="{FF2B5EF4-FFF2-40B4-BE49-F238E27FC236}">
              <a16:creationId xmlns:a16="http://schemas.microsoft.com/office/drawing/2014/main" id="{54A46A1C-07FE-49D8-814D-756D17E7B7ED}"/>
            </a:ext>
          </a:extLst>
        </xdr:cNvPr>
        <xdr:cNvCxnSpPr/>
      </xdr:nvCxnSpPr>
      <xdr:spPr>
        <a:xfrm flipV="1">
          <a:off x="17602200" y="10921365"/>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71120</xdr:rowOff>
    </xdr:from>
    <xdr:to>
      <xdr:col>98</xdr:col>
      <xdr:colOff>38100</xdr:colOff>
      <xdr:row>64</xdr:row>
      <xdr:rowOff>1270</xdr:rowOff>
    </xdr:to>
    <xdr:sp macro="" textlink="">
      <xdr:nvSpPr>
        <xdr:cNvPr id="713" name="楕円 712">
          <a:extLst>
            <a:ext uri="{FF2B5EF4-FFF2-40B4-BE49-F238E27FC236}">
              <a16:creationId xmlns:a16="http://schemas.microsoft.com/office/drawing/2014/main" id="{386AC608-5FD2-4534-9F5E-8435C15FC86F}"/>
            </a:ext>
          </a:extLst>
        </xdr:cNvPr>
        <xdr:cNvSpPr/>
      </xdr:nvSpPr>
      <xdr:spPr>
        <a:xfrm>
          <a:off x="16761460" y="108705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121920</xdr:rowOff>
    </xdr:from>
    <xdr:to>
      <xdr:col>102</xdr:col>
      <xdr:colOff>114300</xdr:colOff>
      <xdr:row>63</xdr:row>
      <xdr:rowOff>121920</xdr:rowOff>
    </xdr:to>
    <xdr:cxnSp macro="">
      <xdr:nvCxnSpPr>
        <xdr:cNvPr id="714" name="直線コネクタ 713">
          <a:extLst>
            <a:ext uri="{FF2B5EF4-FFF2-40B4-BE49-F238E27FC236}">
              <a16:creationId xmlns:a16="http://schemas.microsoft.com/office/drawing/2014/main" id="{E8D7EBF2-5F6F-464D-94BB-BC5CB4415DE9}"/>
            </a:ext>
          </a:extLst>
        </xdr:cNvPr>
        <xdr:cNvCxnSpPr/>
      </xdr:nvCxnSpPr>
      <xdr:spPr>
        <a:xfrm>
          <a:off x="16804640" y="1092517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715" name="n_1aveValue【保健センター・保健所】&#10;一人当たり面積">
          <a:extLst>
            <a:ext uri="{FF2B5EF4-FFF2-40B4-BE49-F238E27FC236}">
              <a16:creationId xmlns:a16="http://schemas.microsoft.com/office/drawing/2014/main" id="{F4C2C8F7-196F-48B0-B996-EBB5E4E61E5B}"/>
            </a:ext>
          </a:extLst>
        </xdr:cNvPr>
        <xdr:cNvSpPr txBox="1"/>
      </xdr:nvSpPr>
      <xdr:spPr>
        <a:xfrm>
          <a:off x="18982132"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716" name="n_2aveValue【保健センター・保健所】&#10;一人当たり面積">
          <a:extLst>
            <a:ext uri="{FF2B5EF4-FFF2-40B4-BE49-F238E27FC236}">
              <a16:creationId xmlns:a16="http://schemas.microsoft.com/office/drawing/2014/main" id="{11388ED5-5849-414B-BB70-53A790CEA78A}"/>
            </a:ext>
          </a:extLst>
        </xdr:cNvPr>
        <xdr:cNvSpPr txBox="1"/>
      </xdr:nvSpPr>
      <xdr:spPr>
        <a:xfrm>
          <a:off x="18182032"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717" name="n_3aveValue【保健センター・保健所】&#10;一人当たり面積">
          <a:extLst>
            <a:ext uri="{FF2B5EF4-FFF2-40B4-BE49-F238E27FC236}">
              <a16:creationId xmlns:a16="http://schemas.microsoft.com/office/drawing/2014/main" id="{A3FCCA67-58B4-4E5B-8220-244DFB31C006}"/>
            </a:ext>
          </a:extLst>
        </xdr:cNvPr>
        <xdr:cNvSpPr txBox="1"/>
      </xdr:nvSpPr>
      <xdr:spPr>
        <a:xfrm>
          <a:off x="17384472"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718" name="n_4aveValue【保健センター・保健所】&#10;一人当たり面積">
          <a:extLst>
            <a:ext uri="{FF2B5EF4-FFF2-40B4-BE49-F238E27FC236}">
              <a16:creationId xmlns:a16="http://schemas.microsoft.com/office/drawing/2014/main" id="{FC60C9BC-7A3E-4A51-8416-24B449CEDF45}"/>
            </a:ext>
          </a:extLst>
        </xdr:cNvPr>
        <xdr:cNvSpPr txBox="1"/>
      </xdr:nvSpPr>
      <xdr:spPr>
        <a:xfrm>
          <a:off x="1658881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156227</xdr:rowOff>
    </xdr:from>
    <xdr:ext cx="469744" cy="259045"/>
    <xdr:sp macro="" textlink="">
      <xdr:nvSpPr>
        <xdr:cNvPr id="719" name="n_1mainValue【保健センター・保健所】&#10;一人当たり面積">
          <a:extLst>
            <a:ext uri="{FF2B5EF4-FFF2-40B4-BE49-F238E27FC236}">
              <a16:creationId xmlns:a16="http://schemas.microsoft.com/office/drawing/2014/main" id="{42CD8BF2-6A6A-4945-AFAA-DB3A01CAB3AF}"/>
            </a:ext>
          </a:extLst>
        </xdr:cNvPr>
        <xdr:cNvSpPr txBox="1"/>
      </xdr:nvSpPr>
      <xdr:spPr>
        <a:xfrm>
          <a:off x="18982132"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720" name="n_2mainValue【保健センター・保健所】&#10;一人当たり面積">
          <a:extLst>
            <a:ext uri="{FF2B5EF4-FFF2-40B4-BE49-F238E27FC236}">
              <a16:creationId xmlns:a16="http://schemas.microsoft.com/office/drawing/2014/main" id="{0E29DF46-836A-4643-BE17-551CCBCFCD74}"/>
            </a:ext>
          </a:extLst>
        </xdr:cNvPr>
        <xdr:cNvSpPr txBox="1"/>
      </xdr:nvSpPr>
      <xdr:spPr>
        <a:xfrm>
          <a:off x="18182032"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163847</xdr:rowOff>
    </xdr:from>
    <xdr:ext cx="469744" cy="259045"/>
    <xdr:sp macro="" textlink="">
      <xdr:nvSpPr>
        <xdr:cNvPr id="721" name="n_3mainValue【保健センター・保健所】&#10;一人当たり面積">
          <a:extLst>
            <a:ext uri="{FF2B5EF4-FFF2-40B4-BE49-F238E27FC236}">
              <a16:creationId xmlns:a16="http://schemas.microsoft.com/office/drawing/2014/main" id="{4EE3D9D3-432C-4423-9EBD-676B9B4EB23E}"/>
            </a:ext>
          </a:extLst>
        </xdr:cNvPr>
        <xdr:cNvSpPr txBox="1"/>
      </xdr:nvSpPr>
      <xdr:spPr>
        <a:xfrm>
          <a:off x="17384472"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163847</xdr:rowOff>
    </xdr:from>
    <xdr:ext cx="469744" cy="259045"/>
    <xdr:sp macro="" textlink="">
      <xdr:nvSpPr>
        <xdr:cNvPr id="722" name="n_4mainValue【保健センター・保健所】&#10;一人当たり面積">
          <a:extLst>
            <a:ext uri="{FF2B5EF4-FFF2-40B4-BE49-F238E27FC236}">
              <a16:creationId xmlns:a16="http://schemas.microsoft.com/office/drawing/2014/main" id="{04AFE966-BF38-48FF-BB17-84A36F203E6B}"/>
            </a:ext>
          </a:extLst>
        </xdr:cNvPr>
        <xdr:cNvSpPr txBox="1"/>
      </xdr:nvSpPr>
      <xdr:spPr>
        <a:xfrm>
          <a:off x="1658881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A4FCE1C-72CA-4A01-9649-8DB012F263DD}"/>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1878DD12-9B1D-465B-89F4-C4FBC6BB5EFD}"/>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8D8D0BE8-D44A-4BD8-A335-AF4C3B4429C8}"/>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E359CED6-14B0-4C97-BBC1-8839CF741D5D}"/>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F057AF09-14F7-4E0B-B42E-58FC05120151}"/>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7CCCFCA3-832B-4F43-812F-72A42B469DCF}"/>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22DEF4E8-4283-4789-9181-E5B85B8CEFAB}"/>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C0D97158-D88D-4C0C-9D03-7C8180913918}"/>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67E64476-B5D0-47DA-8187-F77BBE41BA7B}"/>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4B084961-D2A0-426F-9795-FB8ABF20CD68}"/>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9CF57B5C-D43B-48FA-8681-53F625E84DE7}"/>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DCBF2766-2F8D-4735-BC01-556C5B1938D9}"/>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C29AABF8-6F59-426D-ACF8-48360FF63152}"/>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921A0A31-78AD-40C4-ACCD-08FDC01FD6D0}"/>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B521A197-B757-4FBC-BB05-4C0CA021D31E}"/>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EB12B5E2-04E4-40F0-86B3-2B2337B7AE65}"/>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F42638FB-F673-4656-A16A-597C71E9CD5B}"/>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8B18327F-F0BB-4308-BBCA-F07902D604C4}"/>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D49307FE-110C-4659-90F1-A2FA62437EF7}"/>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AE234255-8EC1-4535-9834-5E55E4AEB262}"/>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EC7980F2-34AE-494D-8365-65C8858D3A5F}"/>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A5BA46DD-63CD-433D-8958-4B3AA496A50C}"/>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A8CFD5E0-0F92-4D89-A8FE-B5FEE104E5CE}"/>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302E415F-CFDE-41E0-BA1B-EE01CF39305B}"/>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DEFDD6D7-1A5D-4E30-8396-92F85A45AA81}"/>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ACFD8DC9-C170-4C2C-AB0B-BD04A07A4EB1}"/>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88B398BE-D506-49A7-86D2-F463ADA04A1D}"/>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1F416E98-2232-4819-9F56-FE72FB6A0EC8}"/>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5CBE5254-16D2-4D27-A32E-29C50156B986}"/>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BAA3C50B-F9E4-4774-908C-FDDEFAF80040}"/>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C509FB03-4D17-4412-8DBF-247EC8164A0D}"/>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5034F7C3-8E85-43E5-8127-F04DEBFF6D01}"/>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50F6880A-F5EB-40C2-A926-013864E7CFE9}"/>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AA5EA6FB-385B-45EF-AE8B-F0899CFC9622}"/>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69FD5E45-8489-43C6-9C7E-130FEFE0FA9F}"/>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62A8E44C-962D-421B-8BD3-CD6827CDE681}"/>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EFB6DC64-265E-48A8-9D6D-694BAD7A2E40}"/>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CC0E80D8-BD11-432C-9AFB-AF598841E2EA}"/>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53C958BF-D6B9-437C-BA48-ECDDB82D1FC5}"/>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A698D551-5843-4CE9-A3F9-26CB562E3154}"/>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E0398824-3417-42FC-9084-EC5BD36D75BD}"/>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4C0C5281-0639-4789-B1D2-A9FC28359FCF}"/>
            </a:ext>
          </a:extLst>
        </xdr:cNvPr>
        <xdr:cNvCxnSpPr/>
      </xdr:nvCxnSpPr>
      <xdr:spPr>
        <a:xfrm flipV="1">
          <a:off x="14703424" y="17199428"/>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A8EAD2C8-AE80-47F1-9700-5D9E44F8593B}"/>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D10C3FB1-825C-4B6A-83B6-4F75EC298D15}"/>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7" name="【庁舎】&#10;有形固定資産減価償却率最大値テキスト">
          <a:extLst>
            <a:ext uri="{FF2B5EF4-FFF2-40B4-BE49-F238E27FC236}">
              <a16:creationId xmlns:a16="http://schemas.microsoft.com/office/drawing/2014/main" id="{0AFA0F07-688E-46F9-96AB-DCC63E564E31}"/>
            </a:ext>
          </a:extLst>
        </xdr:cNvPr>
        <xdr:cNvSpPr txBox="1"/>
      </xdr:nvSpPr>
      <xdr:spPr>
        <a:xfrm>
          <a:off x="14742160" y="169803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8" name="直線コネクタ 767">
          <a:extLst>
            <a:ext uri="{FF2B5EF4-FFF2-40B4-BE49-F238E27FC236}">
              <a16:creationId xmlns:a16="http://schemas.microsoft.com/office/drawing/2014/main" id="{BF6F2D7B-EEB6-478A-88D1-75FCB24C313D}"/>
            </a:ext>
          </a:extLst>
        </xdr:cNvPr>
        <xdr:cNvCxnSpPr/>
      </xdr:nvCxnSpPr>
      <xdr:spPr>
        <a:xfrm>
          <a:off x="14611350" y="171994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69" name="【庁舎】&#10;有形固定資産減価償却率平均値テキスト">
          <a:extLst>
            <a:ext uri="{FF2B5EF4-FFF2-40B4-BE49-F238E27FC236}">
              <a16:creationId xmlns:a16="http://schemas.microsoft.com/office/drawing/2014/main" id="{B07E3994-A0DE-4A55-99B6-B801EFA7A5E3}"/>
            </a:ext>
          </a:extLst>
        </xdr:cNvPr>
        <xdr:cNvSpPr txBox="1"/>
      </xdr:nvSpPr>
      <xdr:spPr>
        <a:xfrm>
          <a:off x="14742160" y="17704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70" name="フローチャート: 判断 769">
          <a:extLst>
            <a:ext uri="{FF2B5EF4-FFF2-40B4-BE49-F238E27FC236}">
              <a16:creationId xmlns:a16="http://schemas.microsoft.com/office/drawing/2014/main" id="{71AFC980-3FB1-447A-BD7E-77AD2ECE0010}"/>
            </a:ext>
          </a:extLst>
        </xdr:cNvPr>
        <xdr:cNvSpPr/>
      </xdr:nvSpPr>
      <xdr:spPr>
        <a:xfrm>
          <a:off x="14649450" y="1784749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71" name="フローチャート: 判断 770">
          <a:extLst>
            <a:ext uri="{FF2B5EF4-FFF2-40B4-BE49-F238E27FC236}">
              <a16:creationId xmlns:a16="http://schemas.microsoft.com/office/drawing/2014/main" id="{899EE7B6-F311-47F9-B24A-003E3064C3A6}"/>
            </a:ext>
          </a:extLst>
        </xdr:cNvPr>
        <xdr:cNvSpPr/>
      </xdr:nvSpPr>
      <xdr:spPr>
        <a:xfrm>
          <a:off x="13887450" y="1783851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2" name="フローチャート: 判断 771">
          <a:extLst>
            <a:ext uri="{FF2B5EF4-FFF2-40B4-BE49-F238E27FC236}">
              <a16:creationId xmlns:a16="http://schemas.microsoft.com/office/drawing/2014/main" id="{461719DC-D9DB-40E9-AD05-0EB417EB1C8A}"/>
            </a:ext>
          </a:extLst>
        </xdr:cNvPr>
        <xdr:cNvSpPr/>
      </xdr:nvSpPr>
      <xdr:spPr>
        <a:xfrm>
          <a:off x="13089890" y="1787089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3" name="フローチャート: 判断 772">
          <a:extLst>
            <a:ext uri="{FF2B5EF4-FFF2-40B4-BE49-F238E27FC236}">
              <a16:creationId xmlns:a16="http://schemas.microsoft.com/office/drawing/2014/main" id="{A68CB3C0-364E-4462-A488-FFA206666014}"/>
            </a:ext>
          </a:extLst>
        </xdr:cNvPr>
        <xdr:cNvSpPr/>
      </xdr:nvSpPr>
      <xdr:spPr>
        <a:xfrm>
          <a:off x="12303760" y="178809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4" name="フローチャート: 判断 773">
          <a:extLst>
            <a:ext uri="{FF2B5EF4-FFF2-40B4-BE49-F238E27FC236}">
              <a16:creationId xmlns:a16="http://schemas.microsoft.com/office/drawing/2014/main" id="{1CCEA45D-C49F-442E-86F1-0D2593FEEB3D}"/>
            </a:ext>
          </a:extLst>
        </xdr:cNvPr>
        <xdr:cNvSpPr/>
      </xdr:nvSpPr>
      <xdr:spPr>
        <a:xfrm>
          <a:off x="11487150" y="1792532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3373BC89-57D4-493E-A5C9-7D0A03E23E01}"/>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7AB1966-25DD-40AE-83A2-E1C89695CA41}"/>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E438FDC-68FE-445B-B1D5-F5DC72E7BDD1}"/>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6372AFF1-05DE-4E8B-8A6C-ED0156957418}"/>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7BE13DC7-E587-4383-9CD1-969C033EA042}"/>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169092</xdr:rowOff>
    </xdr:from>
    <xdr:to>
      <xdr:col>85</xdr:col>
      <xdr:colOff>177800</xdr:colOff>
      <xdr:row>108</xdr:row>
      <xdr:rowOff>99242</xdr:rowOff>
    </xdr:to>
    <xdr:sp macro="" textlink="">
      <xdr:nvSpPr>
        <xdr:cNvPr id="780" name="楕円 779">
          <a:extLst>
            <a:ext uri="{FF2B5EF4-FFF2-40B4-BE49-F238E27FC236}">
              <a16:creationId xmlns:a16="http://schemas.microsoft.com/office/drawing/2014/main" id="{418C95D4-B0CE-4BBF-BA0D-50E03C6E82C9}"/>
            </a:ext>
          </a:extLst>
        </xdr:cNvPr>
        <xdr:cNvSpPr/>
      </xdr:nvSpPr>
      <xdr:spPr>
        <a:xfrm>
          <a:off x="14649450" y="1851805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147519</xdr:rowOff>
    </xdr:from>
    <xdr:ext cx="405111" cy="259045"/>
    <xdr:sp macro="" textlink="">
      <xdr:nvSpPr>
        <xdr:cNvPr id="781" name="【庁舎】&#10;有形固定資産減価償却率該当値テキスト">
          <a:extLst>
            <a:ext uri="{FF2B5EF4-FFF2-40B4-BE49-F238E27FC236}">
              <a16:creationId xmlns:a16="http://schemas.microsoft.com/office/drawing/2014/main" id="{FCB89F7A-6BBF-45F2-909C-DE4F2EA3FA57}"/>
            </a:ext>
          </a:extLst>
        </xdr:cNvPr>
        <xdr:cNvSpPr txBox="1"/>
      </xdr:nvSpPr>
      <xdr:spPr>
        <a:xfrm>
          <a:off x="14742160" y="18490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151130</xdr:rowOff>
    </xdr:from>
    <xdr:to>
      <xdr:col>81</xdr:col>
      <xdr:colOff>101600</xdr:colOff>
      <xdr:row>108</xdr:row>
      <xdr:rowOff>81280</xdr:rowOff>
    </xdr:to>
    <xdr:sp macro="" textlink="">
      <xdr:nvSpPr>
        <xdr:cNvPr id="782" name="楕円 781">
          <a:extLst>
            <a:ext uri="{FF2B5EF4-FFF2-40B4-BE49-F238E27FC236}">
              <a16:creationId xmlns:a16="http://schemas.microsoft.com/office/drawing/2014/main" id="{8E15C95F-507C-4EB3-8AB9-996B58B1D0E8}"/>
            </a:ext>
          </a:extLst>
        </xdr:cNvPr>
        <xdr:cNvSpPr/>
      </xdr:nvSpPr>
      <xdr:spPr>
        <a:xfrm>
          <a:off x="13887450" y="184962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30480</xdr:rowOff>
    </xdr:from>
    <xdr:to>
      <xdr:col>85</xdr:col>
      <xdr:colOff>127000</xdr:colOff>
      <xdr:row>108</xdr:row>
      <xdr:rowOff>48442</xdr:rowOff>
    </xdr:to>
    <xdr:cxnSp macro="">
      <xdr:nvCxnSpPr>
        <xdr:cNvPr id="783" name="直線コネクタ 782">
          <a:extLst>
            <a:ext uri="{FF2B5EF4-FFF2-40B4-BE49-F238E27FC236}">
              <a16:creationId xmlns:a16="http://schemas.microsoft.com/office/drawing/2014/main" id="{44B1DBA5-FA0D-4584-9FD0-FF43ED63E7A8}"/>
            </a:ext>
          </a:extLst>
        </xdr:cNvPr>
        <xdr:cNvCxnSpPr/>
      </xdr:nvCxnSpPr>
      <xdr:spPr>
        <a:xfrm>
          <a:off x="13942060" y="18545175"/>
          <a:ext cx="762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103777</xdr:rowOff>
    </xdr:from>
    <xdr:to>
      <xdr:col>76</xdr:col>
      <xdr:colOff>165100</xdr:colOff>
      <xdr:row>108</xdr:row>
      <xdr:rowOff>33927</xdr:rowOff>
    </xdr:to>
    <xdr:sp macro="" textlink="">
      <xdr:nvSpPr>
        <xdr:cNvPr id="784" name="楕円 783">
          <a:extLst>
            <a:ext uri="{FF2B5EF4-FFF2-40B4-BE49-F238E27FC236}">
              <a16:creationId xmlns:a16="http://schemas.microsoft.com/office/drawing/2014/main" id="{F6F7AEFD-C477-49FF-8204-E7BEB46A64FE}"/>
            </a:ext>
          </a:extLst>
        </xdr:cNvPr>
        <xdr:cNvSpPr/>
      </xdr:nvSpPr>
      <xdr:spPr>
        <a:xfrm>
          <a:off x="13089890" y="18447022"/>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154577</xdr:rowOff>
    </xdr:from>
    <xdr:to>
      <xdr:col>81</xdr:col>
      <xdr:colOff>50800</xdr:colOff>
      <xdr:row>108</xdr:row>
      <xdr:rowOff>30480</xdr:rowOff>
    </xdr:to>
    <xdr:cxnSp macro="">
      <xdr:nvCxnSpPr>
        <xdr:cNvPr id="785" name="直線コネクタ 784">
          <a:extLst>
            <a:ext uri="{FF2B5EF4-FFF2-40B4-BE49-F238E27FC236}">
              <a16:creationId xmlns:a16="http://schemas.microsoft.com/office/drawing/2014/main" id="{18DDA42E-AFAB-4C04-87C5-9731B5E8B338}"/>
            </a:ext>
          </a:extLst>
        </xdr:cNvPr>
        <xdr:cNvCxnSpPr/>
      </xdr:nvCxnSpPr>
      <xdr:spPr>
        <a:xfrm>
          <a:off x="13144500" y="18499727"/>
          <a:ext cx="797560" cy="4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110308</xdr:rowOff>
    </xdr:from>
    <xdr:to>
      <xdr:col>72</xdr:col>
      <xdr:colOff>38100</xdr:colOff>
      <xdr:row>108</xdr:row>
      <xdr:rowOff>40458</xdr:rowOff>
    </xdr:to>
    <xdr:sp macro="" textlink="">
      <xdr:nvSpPr>
        <xdr:cNvPr id="786" name="楕円 785">
          <a:extLst>
            <a:ext uri="{FF2B5EF4-FFF2-40B4-BE49-F238E27FC236}">
              <a16:creationId xmlns:a16="http://schemas.microsoft.com/office/drawing/2014/main" id="{ACCC7108-DC9B-454F-8672-1A0DBA4B95B0}"/>
            </a:ext>
          </a:extLst>
        </xdr:cNvPr>
        <xdr:cNvSpPr/>
      </xdr:nvSpPr>
      <xdr:spPr>
        <a:xfrm>
          <a:off x="12303760" y="1845355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154577</xdr:rowOff>
    </xdr:from>
    <xdr:to>
      <xdr:col>76</xdr:col>
      <xdr:colOff>114300</xdr:colOff>
      <xdr:row>107</xdr:row>
      <xdr:rowOff>161108</xdr:rowOff>
    </xdr:to>
    <xdr:cxnSp macro="">
      <xdr:nvCxnSpPr>
        <xdr:cNvPr id="787" name="直線コネクタ 786">
          <a:extLst>
            <a:ext uri="{FF2B5EF4-FFF2-40B4-BE49-F238E27FC236}">
              <a16:creationId xmlns:a16="http://schemas.microsoft.com/office/drawing/2014/main" id="{66D1BDE4-F058-4EDC-846E-F4EFB021B4CA}"/>
            </a:ext>
          </a:extLst>
        </xdr:cNvPr>
        <xdr:cNvCxnSpPr/>
      </xdr:nvCxnSpPr>
      <xdr:spPr>
        <a:xfrm flipV="1">
          <a:off x="12346940" y="18499727"/>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97245</xdr:rowOff>
    </xdr:from>
    <xdr:to>
      <xdr:col>67</xdr:col>
      <xdr:colOff>101600</xdr:colOff>
      <xdr:row>108</xdr:row>
      <xdr:rowOff>27395</xdr:rowOff>
    </xdr:to>
    <xdr:sp macro="" textlink="">
      <xdr:nvSpPr>
        <xdr:cNvPr id="788" name="楕円 787">
          <a:extLst>
            <a:ext uri="{FF2B5EF4-FFF2-40B4-BE49-F238E27FC236}">
              <a16:creationId xmlns:a16="http://schemas.microsoft.com/office/drawing/2014/main" id="{59E824B8-4791-47F2-BD83-A5179CB65B18}"/>
            </a:ext>
          </a:extLst>
        </xdr:cNvPr>
        <xdr:cNvSpPr/>
      </xdr:nvSpPr>
      <xdr:spPr>
        <a:xfrm>
          <a:off x="11487150" y="184385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148045</xdr:rowOff>
    </xdr:from>
    <xdr:to>
      <xdr:col>71</xdr:col>
      <xdr:colOff>177800</xdr:colOff>
      <xdr:row>107</xdr:row>
      <xdr:rowOff>161108</xdr:rowOff>
    </xdr:to>
    <xdr:cxnSp macro="">
      <xdr:nvCxnSpPr>
        <xdr:cNvPr id="789" name="直線コネクタ 788">
          <a:extLst>
            <a:ext uri="{FF2B5EF4-FFF2-40B4-BE49-F238E27FC236}">
              <a16:creationId xmlns:a16="http://schemas.microsoft.com/office/drawing/2014/main" id="{F7D4FC93-5F8A-4280-89BC-4C002EFBBB97}"/>
            </a:ext>
          </a:extLst>
        </xdr:cNvPr>
        <xdr:cNvCxnSpPr/>
      </xdr:nvCxnSpPr>
      <xdr:spPr>
        <a:xfrm>
          <a:off x="11541760" y="18491290"/>
          <a:ext cx="80518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790" name="n_1aveValue【庁舎】&#10;有形固定資産減価償却率">
          <a:extLst>
            <a:ext uri="{FF2B5EF4-FFF2-40B4-BE49-F238E27FC236}">
              <a16:creationId xmlns:a16="http://schemas.microsoft.com/office/drawing/2014/main" id="{9CD834A0-ED37-43C4-949E-16281286336A}"/>
            </a:ext>
          </a:extLst>
        </xdr:cNvPr>
        <xdr:cNvSpPr txBox="1"/>
      </xdr:nvSpPr>
      <xdr:spPr>
        <a:xfrm>
          <a:off x="13738234"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91" name="n_2aveValue【庁舎】&#10;有形固定資産減価償却率">
          <a:extLst>
            <a:ext uri="{FF2B5EF4-FFF2-40B4-BE49-F238E27FC236}">
              <a16:creationId xmlns:a16="http://schemas.microsoft.com/office/drawing/2014/main" id="{36773349-E46C-4126-B657-39923D0ACFE2}"/>
            </a:ext>
          </a:extLst>
        </xdr:cNvPr>
        <xdr:cNvSpPr txBox="1"/>
      </xdr:nvSpPr>
      <xdr:spPr>
        <a:xfrm>
          <a:off x="12957184" y="176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92" name="n_3aveValue【庁舎】&#10;有形固定資産減価償却率">
          <a:extLst>
            <a:ext uri="{FF2B5EF4-FFF2-40B4-BE49-F238E27FC236}">
              <a16:creationId xmlns:a16="http://schemas.microsoft.com/office/drawing/2014/main" id="{C673AEBC-54BC-459F-88A9-9686DACCF909}"/>
            </a:ext>
          </a:extLst>
        </xdr:cNvPr>
        <xdr:cNvSpPr txBox="1"/>
      </xdr:nvSpPr>
      <xdr:spPr>
        <a:xfrm>
          <a:off x="12171054" y="1765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93" name="n_4aveValue【庁舎】&#10;有形固定資産減価償却率">
          <a:extLst>
            <a:ext uri="{FF2B5EF4-FFF2-40B4-BE49-F238E27FC236}">
              <a16:creationId xmlns:a16="http://schemas.microsoft.com/office/drawing/2014/main" id="{FC15DD6E-D22D-4873-BE7F-75BD9DC84115}"/>
            </a:ext>
          </a:extLst>
        </xdr:cNvPr>
        <xdr:cNvSpPr txBox="1"/>
      </xdr:nvSpPr>
      <xdr:spPr>
        <a:xfrm>
          <a:off x="113544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72407</xdr:rowOff>
    </xdr:from>
    <xdr:ext cx="405111" cy="259045"/>
    <xdr:sp macro="" textlink="">
      <xdr:nvSpPr>
        <xdr:cNvPr id="794" name="n_1mainValue【庁舎】&#10;有形固定資産減価償却率">
          <a:extLst>
            <a:ext uri="{FF2B5EF4-FFF2-40B4-BE49-F238E27FC236}">
              <a16:creationId xmlns:a16="http://schemas.microsoft.com/office/drawing/2014/main" id="{F91615FB-1E82-4460-BD77-5216D73E267A}"/>
            </a:ext>
          </a:extLst>
        </xdr:cNvPr>
        <xdr:cNvSpPr txBox="1"/>
      </xdr:nvSpPr>
      <xdr:spPr>
        <a:xfrm>
          <a:off x="1373823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25054</xdr:rowOff>
    </xdr:from>
    <xdr:ext cx="405111" cy="259045"/>
    <xdr:sp macro="" textlink="">
      <xdr:nvSpPr>
        <xdr:cNvPr id="795" name="n_2mainValue【庁舎】&#10;有形固定資産減価償却率">
          <a:extLst>
            <a:ext uri="{FF2B5EF4-FFF2-40B4-BE49-F238E27FC236}">
              <a16:creationId xmlns:a16="http://schemas.microsoft.com/office/drawing/2014/main" id="{1521FB7C-14AC-4B63-A98A-C532502B6965}"/>
            </a:ext>
          </a:extLst>
        </xdr:cNvPr>
        <xdr:cNvSpPr txBox="1"/>
      </xdr:nvSpPr>
      <xdr:spPr>
        <a:xfrm>
          <a:off x="12957184" y="1853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31585</xdr:rowOff>
    </xdr:from>
    <xdr:ext cx="405111" cy="259045"/>
    <xdr:sp macro="" textlink="">
      <xdr:nvSpPr>
        <xdr:cNvPr id="796" name="n_3mainValue【庁舎】&#10;有形固定資産減価償却率">
          <a:extLst>
            <a:ext uri="{FF2B5EF4-FFF2-40B4-BE49-F238E27FC236}">
              <a16:creationId xmlns:a16="http://schemas.microsoft.com/office/drawing/2014/main" id="{BB6226CD-6D7F-4B75-9E41-64E9E50E1AF8}"/>
            </a:ext>
          </a:extLst>
        </xdr:cNvPr>
        <xdr:cNvSpPr txBox="1"/>
      </xdr:nvSpPr>
      <xdr:spPr>
        <a:xfrm>
          <a:off x="12171054" y="1854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18522</xdr:rowOff>
    </xdr:from>
    <xdr:ext cx="405111" cy="259045"/>
    <xdr:sp macro="" textlink="">
      <xdr:nvSpPr>
        <xdr:cNvPr id="797" name="n_4mainValue【庁舎】&#10;有形固定資産減価償却率">
          <a:extLst>
            <a:ext uri="{FF2B5EF4-FFF2-40B4-BE49-F238E27FC236}">
              <a16:creationId xmlns:a16="http://schemas.microsoft.com/office/drawing/2014/main" id="{DFF5B9B5-6937-4737-B023-45BC09BF8698}"/>
            </a:ext>
          </a:extLst>
        </xdr:cNvPr>
        <xdr:cNvSpPr txBox="1"/>
      </xdr:nvSpPr>
      <xdr:spPr>
        <a:xfrm>
          <a:off x="11354444" y="1853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F31C4E38-59FF-47FB-BBD2-D51EE83B548E}"/>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EDD93146-86F7-4042-9DF7-667288C5ADB3}"/>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180393F9-6F73-4FF2-A014-73D922CB4414}"/>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B0FCF7AC-0B01-44AA-ABF4-29EAB500EF7B}"/>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ABA3C178-86BD-4EBD-8BF5-BE577878EB9E}"/>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E8818EB4-A6B9-4F0F-A5C3-A97A1AC1A3D9}"/>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C39C81E6-372F-49A6-9140-2F2AAC238C0A}"/>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40AE9401-FDC6-4445-ACE5-C48329D87EC3}"/>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A2809CB5-4FB5-41BB-BA17-C84D7A885831}"/>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287E1DBD-4C4C-4675-B45E-A3AF7BEF2CDD}"/>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8" name="直線コネクタ 807">
          <a:extLst>
            <a:ext uri="{FF2B5EF4-FFF2-40B4-BE49-F238E27FC236}">
              <a16:creationId xmlns:a16="http://schemas.microsoft.com/office/drawing/2014/main" id="{B1D28C9A-8159-419C-8CFF-B0EE5A195DFD}"/>
            </a:ext>
          </a:extLst>
        </xdr:cNvPr>
        <xdr:cNvCxnSpPr/>
      </xdr:nvCxnSpPr>
      <xdr:spPr>
        <a:xfrm>
          <a:off x="16459200" y="18764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9" name="テキスト ボックス 808">
          <a:extLst>
            <a:ext uri="{FF2B5EF4-FFF2-40B4-BE49-F238E27FC236}">
              <a16:creationId xmlns:a16="http://schemas.microsoft.com/office/drawing/2014/main" id="{FB2D535C-A64F-44E1-9BC7-F8E5A3E71E61}"/>
            </a:ext>
          </a:extLst>
        </xdr:cNvPr>
        <xdr:cNvSpPr txBox="1"/>
      </xdr:nvSpPr>
      <xdr:spPr>
        <a:xfrm>
          <a:off x="16047266" y="186201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0" name="直線コネクタ 809">
          <a:extLst>
            <a:ext uri="{FF2B5EF4-FFF2-40B4-BE49-F238E27FC236}">
              <a16:creationId xmlns:a16="http://schemas.microsoft.com/office/drawing/2014/main" id="{EBC88881-D28A-4422-AA01-144576A8884A}"/>
            </a:ext>
          </a:extLst>
        </xdr:cNvPr>
        <xdr:cNvCxnSpPr/>
      </xdr:nvCxnSpPr>
      <xdr:spPr>
        <a:xfrm>
          <a:off x="16459200" y="1847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1" name="テキスト ボックス 810">
          <a:extLst>
            <a:ext uri="{FF2B5EF4-FFF2-40B4-BE49-F238E27FC236}">
              <a16:creationId xmlns:a16="http://schemas.microsoft.com/office/drawing/2014/main" id="{CCFC7988-5080-47EE-A7EA-47B85B7647DB}"/>
            </a:ext>
          </a:extLst>
        </xdr:cNvPr>
        <xdr:cNvSpPr txBox="1"/>
      </xdr:nvSpPr>
      <xdr:spPr>
        <a:xfrm>
          <a:off x="16047266" y="1833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2" name="直線コネクタ 811">
          <a:extLst>
            <a:ext uri="{FF2B5EF4-FFF2-40B4-BE49-F238E27FC236}">
              <a16:creationId xmlns:a16="http://schemas.microsoft.com/office/drawing/2014/main" id="{91FE7A8C-CB4C-4F36-A821-19BA379BCE1C}"/>
            </a:ext>
          </a:extLst>
        </xdr:cNvPr>
        <xdr:cNvCxnSpPr/>
      </xdr:nvCxnSpPr>
      <xdr:spPr>
        <a:xfrm>
          <a:off x="16459200" y="181889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3" name="テキスト ボックス 812">
          <a:extLst>
            <a:ext uri="{FF2B5EF4-FFF2-40B4-BE49-F238E27FC236}">
              <a16:creationId xmlns:a16="http://schemas.microsoft.com/office/drawing/2014/main" id="{6B6BFC32-4D78-4E55-BAA9-AFEE0212CABE}"/>
            </a:ext>
          </a:extLst>
        </xdr:cNvPr>
        <xdr:cNvSpPr txBox="1"/>
      </xdr:nvSpPr>
      <xdr:spPr>
        <a:xfrm>
          <a:off x="16047266" y="180524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0F0006C5-6C2D-4941-B8E5-D20DAD1950D7}"/>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8806FD70-9B21-4252-BCE9-3BCD2D32E3DE}"/>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6" name="直線コネクタ 815">
          <a:extLst>
            <a:ext uri="{FF2B5EF4-FFF2-40B4-BE49-F238E27FC236}">
              <a16:creationId xmlns:a16="http://schemas.microsoft.com/office/drawing/2014/main" id="{ACE20627-BDE9-49D5-8522-82859CBAC46D}"/>
            </a:ext>
          </a:extLst>
        </xdr:cNvPr>
        <xdr:cNvCxnSpPr/>
      </xdr:nvCxnSpPr>
      <xdr:spPr>
        <a:xfrm>
          <a:off x="16459200" y="17617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7" name="テキスト ボックス 816">
          <a:extLst>
            <a:ext uri="{FF2B5EF4-FFF2-40B4-BE49-F238E27FC236}">
              <a16:creationId xmlns:a16="http://schemas.microsoft.com/office/drawing/2014/main" id="{BB948392-21A2-4001-B373-6F36B1DCF89F}"/>
            </a:ext>
          </a:extLst>
        </xdr:cNvPr>
        <xdr:cNvSpPr txBox="1"/>
      </xdr:nvSpPr>
      <xdr:spPr>
        <a:xfrm>
          <a:off x="16047266" y="174809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8" name="直線コネクタ 817">
          <a:extLst>
            <a:ext uri="{FF2B5EF4-FFF2-40B4-BE49-F238E27FC236}">
              <a16:creationId xmlns:a16="http://schemas.microsoft.com/office/drawing/2014/main" id="{8137E631-5434-4ACB-BB45-AAB8531F5466}"/>
            </a:ext>
          </a:extLst>
        </xdr:cNvPr>
        <xdr:cNvCxnSpPr/>
      </xdr:nvCxnSpPr>
      <xdr:spPr>
        <a:xfrm>
          <a:off x="16459200" y="17331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9" name="テキスト ボックス 818">
          <a:extLst>
            <a:ext uri="{FF2B5EF4-FFF2-40B4-BE49-F238E27FC236}">
              <a16:creationId xmlns:a16="http://schemas.microsoft.com/office/drawing/2014/main" id="{C143CAAC-140E-483D-A351-ABC7E488DEEB}"/>
            </a:ext>
          </a:extLst>
        </xdr:cNvPr>
        <xdr:cNvSpPr txBox="1"/>
      </xdr:nvSpPr>
      <xdr:spPr>
        <a:xfrm>
          <a:off x="16047266" y="1719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0" name="直線コネクタ 819">
          <a:extLst>
            <a:ext uri="{FF2B5EF4-FFF2-40B4-BE49-F238E27FC236}">
              <a16:creationId xmlns:a16="http://schemas.microsoft.com/office/drawing/2014/main" id="{A193FF6A-BDAD-43E3-814F-C67FCB090FE3}"/>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1" name="テキスト ボックス 820">
          <a:extLst>
            <a:ext uri="{FF2B5EF4-FFF2-40B4-BE49-F238E27FC236}">
              <a16:creationId xmlns:a16="http://schemas.microsoft.com/office/drawing/2014/main" id="{822FC5BD-C75F-49EB-BF82-3014BDE17A09}"/>
            </a:ext>
          </a:extLst>
        </xdr:cNvPr>
        <xdr:cNvSpPr txBox="1"/>
      </xdr:nvSpPr>
      <xdr:spPr>
        <a:xfrm>
          <a:off x="16047266" y="169056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FC852750-F631-43A1-9FB9-390173EB631B}"/>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C56ABE25-476E-4A4D-B7A3-8B9FC4E10DBC}"/>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00AB5098-0639-4E90-9422-B8FD22B21124}"/>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25" name="直線コネクタ 824">
          <a:extLst>
            <a:ext uri="{FF2B5EF4-FFF2-40B4-BE49-F238E27FC236}">
              <a16:creationId xmlns:a16="http://schemas.microsoft.com/office/drawing/2014/main" id="{E415D12A-CAFA-48D0-BA43-FF0DF3DD6CC0}"/>
            </a:ext>
          </a:extLst>
        </xdr:cNvPr>
        <xdr:cNvCxnSpPr/>
      </xdr:nvCxnSpPr>
      <xdr:spPr>
        <a:xfrm flipV="1">
          <a:off x="19947254" y="1720500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26" name="【庁舎】&#10;一人当たり面積最小値テキスト">
          <a:extLst>
            <a:ext uri="{FF2B5EF4-FFF2-40B4-BE49-F238E27FC236}">
              <a16:creationId xmlns:a16="http://schemas.microsoft.com/office/drawing/2014/main" id="{62F62354-362F-4A47-9DD2-17509657CEBC}"/>
            </a:ext>
          </a:extLst>
        </xdr:cNvPr>
        <xdr:cNvSpPr txBox="1"/>
      </xdr:nvSpPr>
      <xdr:spPr>
        <a:xfrm>
          <a:off x="19985990" y="1856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7" name="直線コネクタ 826">
          <a:extLst>
            <a:ext uri="{FF2B5EF4-FFF2-40B4-BE49-F238E27FC236}">
              <a16:creationId xmlns:a16="http://schemas.microsoft.com/office/drawing/2014/main" id="{5C955CC5-2575-401B-81C2-4D1164D745B1}"/>
            </a:ext>
          </a:extLst>
        </xdr:cNvPr>
        <xdr:cNvCxnSpPr/>
      </xdr:nvCxnSpPr>
      <xdr:spPr>
        <a:xfrm>
          <a:off x="19885660" y="185737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28" name="【庁舎】&#10;一人当たり面積最大値テキスト">
          <a:extLst>
            <a:ext uri="{FF2B5EF4-FFF2-40B4-BE49-F238E27FC236}">
              <a16:creationId xmlns:a16="http://schemas.microsoft.com/office/drawing/2014/main" id="{E5299805-947B-4980-9280-B4AC41F057F7}"/>
            </a:ext>
          </a:extLst>
        </xdr:cNvPr>
        <xdr:cNvSpPr txBox="1"/>
      </xdr:nvSpPr>
      <xdr:spPr>
        <a:xfrm>
          <a:off x="1998599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29" name="直線コネクタ 828">
          <a:extLst>
            <a:ext uri="{FF2B5EF4-FFF2-40B4-BE49-F238E27FC236}">
              <a16:creationId xmlns:a16="http://schemas.microsoft.com/office/drawing/2014/main" id="{7D676B83-1174-455B-9BD0-9BF45F374215}"/>
            </a:ext>
          </a:extLst>
        </xdr:cNvPr>
        <xdr:cNvCxnSpPr/>
      </xdr:nvCxnSpPr>
      <xdr:spPr>
        <a:xfrm>
          <a:off x="19885660" y="172050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830" name="【庁舎】&#10;一人当たり面積平均値テキスト">
          <a:extLst>
            <a:ext uri="{FF2B5EF4-FFF2-40B4-BE49-F238E27FC236}">
              <a16:creationId xmlns:a16="http://schemas.microsoft.com/office/drawing/2014/main" id="{1B63305A-ECB4-4D06-9621-8FF74FCC8C63}"/>
            </a:ext>
          </a:extLst>
        </xdr:cNvPr>
        <xdr:cNvSpPr txBox="1"/>
      </xdr:nvSpPr>
      <xdr:spPr>
        <a:xfrm>
          <a:off x="19985990" y="1813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31" name="フローチャート: 判断 830">
          <a:extLst>
            <a:ext uri="{FF2B5EF4-FFF2-40B4-BE49-F238E27FC236}">
              <a16:creationId xmlns:a16="http://schemas.microsoft.com/office/drawing/2014/main" id="{00D88C5E-4FF1-4DCA-8D02-02215A7E5758}"/>
            </a:ext>
          </a:extLst>
        </xdr:cNvPr>
        <xdr:cNvSpPr/>
      </xdr:nvSpPr>
      <xdr:spPr>
        <a:xfrm>
          <a:off x="19904710" y="181533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32" name="フローチャート: 判断 831">
          <a:extLst>
            <a:ext uri="{FF2B5EF4-FFF2-40B4-BE49-F238E27FC236}">
              <a16:creationId xmlns:a16="http://schemas.microsoft.com/office/drawing/2014/main" id="{4A39CB91-FB7E-4551-83EE-521344AA2A9E}"/>
            </a:ext>
          </a:extLst>
        </xdr:cNvPr>
        <xdr:cNvSpPr/>
      </xdr:nvSpPr>
      <xdr:spPr>
        <a:xfrm>
          <a:off x="19161760" y="1817576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33" name="フローチャート: 判断 832">
          <a:extLst>
            <a:ext uri="{FF2B5EF4-FFF2-40B4-BE49-F238E27FC236}">
              <a16:creationId xmlns:a16="http://schemas.microsoft.com/office/drawing/2014/main" id="{33589584-16C8-4BB1-BA71-F89E0098C567}"/>
            </a:ext>
          </a:extLst>
        </xdr:cNvPr>
        <xdr:cNvSpPr/>
      </xdr:nvSpPr>
      <xdr:spPr>
        <a:xfrm>
          <a:off x="18345150" y="1818243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34" name="フローチャート: 判断 833">
          <a:extLst>
            <a:ext uri="{FF2B5EF4-FFF2-40B4-BE49-F238E27FC236}">
              <a16:creationId xmlns:a16="http://schemas.microsoft.com/office/drawing/2014/main" id="{E3606F3C-58D9-4E86-9F68-6A337DA846D0}"/>
            </a:ext>
          </a:extLst>
        </xdr:cNvPr>
        <xdr:cNvSpPr/>
      </xdr:nvSpPr>
      <xdr:spPr>
        <a:xfrm>
          <a:off x="17547590" y="1817719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35" name="フローチャート: 判断 834">
          <a:extLst>
            <a:ext uri="{FF2B5EF4-FFF2-40B4-BE49-F238E27FC236}">
              <a16:creationId xmlns:a16="http://schemas.microsoft.com/office/drawing/2014/main" id="{B254CB9A-7131-4DC6-A26F-3C442B8156D0}"/>
            </a:ext>
          </a:extLst>
        </xdr:cNvPr>
        <xdr:cNvSpPr/>
      </xdr:nvSpPr>
      <xdr:spPr>
        <a:xfrm>
          <a:off x="16761460" y="1819386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11AEF95B-3300-4BA3-B45A-8E943BC3A60F}"/>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9971D155-98BF-42E4-A4BF-FAB9A001E4AF}"/>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526B6F2D-F033-47F2-9D17-C130E698D6A1}"/>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AF212047-6529-4F1C-BD79-BF7DC1FF6D8A}"/>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76964463-CDBF-48FD-84F5-09589547D7FC}"/>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3969</xdr:rowOff>
    </xdr:from>
    <xdr:to>
      <xdr:col>116</xdr:col>
      <xdr:colOff>114300</xdr:colOff>
      <xdr:row>105</xdr:row>
      <xdr:rowOff>105569</xdr:rowOff>
    </xdr:to>
    <xdr:sp macro="" textlink="">
      <xdr:nvSpPr>
        <xdr:cNvPr id="841" name="楕円 840">
          <a:extLst>
            <a:ext uri="{FF2B5EF4-FFF2-40B4-BE49-F238E27FC236}">
              <a16:creationId xmlns:a16="http://schemas.microsoft.com/office/drawing/2014/main" id="{206497AB-374B-4883-AC7E-049570252D8C}"/>
            </a:ext>
          </a:extLst>
        </xdr:cNvPr>
        <xdr:cNvSpPr/>
      </xdr:nvSpPr>
      <xdr:spPr>
        <a:xfrm>
          <a:off x="19904710" y="1800812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26846</xdr:rowOff>
    </xdr:from>
    <xdr:ext cx="469744" cy="259045"/>
    <xdr:sp macro="" textlink="">
      <xdr:nvSpPr>
        <xdr:cNvPr id="842" name="【庁舎】&#10;一人当たり面積該当値テキスト">
          <a:extLst>
            <a:ext uri="{FF2B5EF4-FFF2-40B4-BE49-F238E27FC236}">
              <a16:creationId xmlns:a16="http://schemas.microsoft.com/office/drawing/2014/main" id="{59929535-211B-4B63-BFF4-CA06F3D9D2F4}"/>
            </a:ext>
          </a:extLst>
        </xdr:cNvPr>
        <xdr:cNvSpPr txBox="1"/>
      </xdr:nvSpPr>
      <xdr:spPr>
        <a:xfrm>
          <a:off x="19985990" y="178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11113</xdr:rowOff>
    </xdr:from>
    <xdr:to>
      <xdr:col>112</xdr:col>
      <xdr:colOff>38100</xdr:colOff>
      <xdr:row>105</xdr:row>
      <xdr:rowOff>112713</xdr:rowOff>
    </xdr:to>
    <xdr:sp macro="" textlink="">
      <xdr:nvSpPr>
        <xdr:cNvPr id="843" name="楕円 842">
          <a:extLst>
            <a:ext uri="{FF2B5EF4-FFF2-40B4-BE49-F238E27FC236}">
              <a16:creationId xmlns:a16="http://schemas.microsoft.com/office/drawing/2014/main" id="{D5869EA3-4503-4D35-9F07-49EEFEBE0D28}"/>
            </a:ext>
          </a:extLst>
        </xdr:cNvPr>
        <xdr:cNvSpPr/>
      </xdr:nvSpPr>
      <xdr:spPr>
        <a:xfrm>
          <a:off x="19161760" y="1801526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54769</xdr:rowOff>
    </xdr:from>
    <xdr:to>
      <xdr:col>116</xdr:col>
      <xdr:colOff>63500</xdr:colOff>
      <xdr:row>105</xdr:row>
      <xdr:rowOff>61913</xdr:rowOff>
    </xdr:to>
    <xdr:cxnSp macro="">
      <xdr:nvCxnSpPr>
        <xdr:cNvPr id="844" name="直線コネクタ 843">
          <a:extLst>
            <a:ext uri="{FF2B5EF4-FFF2-40B4-BE49-F238E27FC236}">
              <a16:creationId xmlns:a16="http://schemas.microsoft.com/office/drawing/2014/main" id="{8160E49D-C5CD-46F4-9536-B739BF71DC24}"/>
            </a:ext>
          </a:extLst>
        </xdr:cNvPr>
        <xdr:cNvCxnSpPr/>
      </xdr:nvCxnSpPr>
      <xdr:spPr>
        <a:xfrm flipV="1">
          <a:off x="19204940" y="1806082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33973</xdr:rowOff>
    </xdr:from>
    <xdr:to>
      <xdr:col>107</xdr:col>
      <xdr:colOff>101600</xdr:colOff>
      <xdr:row>105</xdr:row>
      <xdr:rowOff>135573</xdr:rowOff>
    </xdr:to>
    <xdr:sp macro="" textlink="">
      <xdr:nvSpPr>
        <xdr:cNvPr id="845" name="楕円 844">
          <a:extLst>
            <a:ext uri="{FF2B5EF4-FFF2-40B4-BE49-F238E27FC236}">
              <a16:creationId xmlns:a16="http://schemas.microsoft.com/office/drawing/2014/main" id="{9ABA89FA-A9F7-43E4-A686-13F0F17F52A1}"/>
            </a:ext>
          </a:extLst>
        </xdr:cNvPr>
        <xdr:cNvSpPr/>
      </xdr:nvSpPr>
      <xdr:spPr>
        <a:xfrm>
          <a:off x="18345150" y="1803431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61913</xdr:rowOff>
    </xdr:from>
    <xdr:to>
      <xdr:col>111</xdr:col>
      <xdr:colOff>177800</xdr:colOff>
      <xdr:row>105</xdr:row>
      <xdr:rowOff>84773</xdr:rowOff>
    </xdr:to>
    <xdr:cxnSp macro="">
      <xdr:nvCxnSpPr>
        <xdr:cNvPr id="846" name="直線コネクタ 845">
          <a:extLst>
            <a:ext uri="{FF2B5EF4-FFF2-40B4-BE49-F238E27FC236}">
              <a16:creationId xmlns:a16="http://schemas.microsoft.com/office/drawing/2014/main" id="{0BC53475-D050-4F24-90A2-74BB7BF3235E}"/>
            </a:ext>
          </a:extLst>
        </xdr:cNvPr>
        <xdr:cNvCxnSpPr/>
      </xdr:nvCxnSpPr>
      <xdr:spPr>
        <a:xfrm flipV="1">
          <a:off x="18399760" y="18060353"/>
          <a:ext cx="80518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52546</xdr:rowOff>
    </xdr:from>
    <xdr:to>
      <xdr:col>102</xdr:col>
      <xdr:colOff>165100</xdr:colOff>
      <xdr:row>105</xdr:row>
      <xdr:rowOff>154146</xdr:rowOff>
    </xdr:to>
    <xdr:sp macro="" textlink="">
      <xdr:nvSpPr>
        <xdr:cNvPr id="847" name="楕円 846">
          <a:extLst>
            <a:ext uri="{FF2B5EF4-FFF2-40B4-BE49-F238E27FC236}">
              <a16:creationId xmlns:a16="http://schemas.microsoft.com/office/drawing/2014/main" id="{AAA3FE11-F76A-4570-8F12-05810F42988A}"/>
            </a:ext>
          </a:extLst>
        </xdr:cNvPr>
        <xdr:cNvSpPr/>
      </xdr:nvSpPr>
      <xdr:spPr>
        <a:xfrm>
          <a:off x="17547590" y="1805860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84773</xdr:rowOff>
    </xdr:from>
    <xdr:to>
      <xdr:col>107</xdr:col>
      <xdr:colOff>50800</xdr:colOff>
      <xdr:row>105</xdr:row>
      <xdr:rowOff>103346</xdr:rowOff>
    </xdr:to>
    <xdr:cxnSp macro="">
      <xdr:nvCxnSpPr>
        <xdr:cNvPr id="848" name="直線コネクタ 847">
          <a:extLst>
            <a:ext uri="{FF2B5EF4-FFF2-40B4-BE49-F238E27FC236}">
              <a16:creationId xmlns:a16="http://schemas.microsoft.com/office/drawing/2014/main" id="{8D9620AD-7F1E-44EE-AE12-FD77F1A4F5A6}"/>
            </a:ext>
          </a:extLst>
        </xdr:cNvPr>
        <xdr:cNvCxnSpPr/>
      </xdr:nvCxnSpPr>
      <xdr:spPr>
        <a:xfrm flipV="1">
          <a:off x="17602200" y="18088928"/>
          <a:ext cx="797560" cy="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125413</xdr:rowOff>
    </xdr:from>
    <xdr:to>
      <xdr:col>98</xdr:col>
      <xdr:colOff>38100</xdr:colOff>
      <xdr:row>106</xdr:row>
      <xdr:rowOff>55563</xdr:rowOff>
    </xdr:to>
    <xdr:sp macro="" textlink="">
      <xdr:nvSpPr>
        <xdr:cNvPr id="849" name="楕円 848">
          <a:extLst>
            <a:ext uri="{FF2B5EF4-FFF2-40B4-BE49-F238E27FC236}">
              <a16:creationId xmlns:a16="http://schemas.microsoft.com/office/drawing/2014/main" id="{58D48402-7962-4162-8410-980478D9D84C}"/>
            </a:ext>
          </a:extLst>
        </xdr:cNvPr>
        <xdr:cNvSpPr/>
      </xdr:nvSpPr>
      <xdr:spPr>
        <a:xfrm>
          <a:off x="16761460" y="1812956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103346</xdr:rowOff>
    </xdr:from>
    <xdr:to>
      <xdr:col>102</xdr:col>
      <xdr:colOff>114300</xdr:colOff>
      <xdr:row>106</xdr:row>
      <xdr:rowOff>4763</xdr:rowOff>
    </xdr:to>
    <xdr:cxnSp macro="">
      <xdr:nvCxnSpPr>
        <xdr:cNvPr id="850" name="直線コネクタ 849">
          <a:extLst>
            <a:ext uri="{FF2B5EF4-FFF2-40B4-BE49-F238E27FC236}">
              <a16:creationId xmlns:a16="http://schemas.microsoft.com/office/drawing/2014/main" id="{314F7CD5-B00D-4F6F-993E-3835061083AD}"/>
            </a:ext>
          </a:extLst>
        </xdr:cNvPr>
        <xdr:cNvCxnSpPr/>
      </xdr:nvCxnSpPr>
      <xdr:spPr>
        <a:xfrm flipV="1">
          <a:off x="16804640" y="18103691"/>
          <a:ext cx="797560" cy="7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851" name="n_1aveValue【庁舎】&#10;一人当たり面積">
          <a:extLst>
            <a:ext uri="{FF2B5EF4-FFF2-40B4-BE49-F238E27FC236}">
              <a16:creationId xmlns:a16="http://schemas.microsoft.com/office/drawing/2014/main" id="{CCC0D6FC-2B67-4275-BEE1-2D2B8D1D6397}"/>
            </a:ext>
          </a:extLst>
        </xdr:cNvPr>
        <xdr:cNvSpPr txBox="1"/>
      </xdr:nvSpPr>
      <xdr:spPr>
        <a:xfrm>
          <a:off x="18982132" y="1826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852" name="n_2aveValue【庁舎】&#10;一人当たり面積">
          <a:extLst>
            <a:ext uri="{FF2B5EF4-FFF2-40B4-BE49-F238E27FC236}">
              <a16:creationId xmlns:a16="http://schemas.microsoft.com/office/drawing/2014/main" id="{A0A9213F-AE6A-46B2-B510-4DFCEE756C2A}"/>
            </a:ext>
          </a:extLst>
        </xdr:cNvPr>
        <xdr:cNvSpPr txBox="1"/>
      </xdr:nvSpPr>
      <xdr:spPr>
        <a:xfrm>
          <a:off x="18182032" y="1826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853" name="n_3aveValue【庁舎】&#10;一人当たり面積">
          <a:extLst>
            <a:ext uri="{FF2B5EF4-FFF2-40B4-BE49-F238E27FC236}">
              <a16:creationId xmlns:a16="http://schemas.microsoft.com/office/drawing/2014/main" id="{ABC2D102-9C05-4F40-A1BF-B2944B5F05B7}"/>
            </a:ext>
          </a:extLst>
        </xdr:cNvPr>
        <xdr:cNvSpPr txBox="1"/>
      </xdr:nvSpPr>
      <xdr:spPr>
        <a:xfrm>
          <a:off x="17384472" y="1826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854" name="n_4aveValue【庁舎】&#10;一人当たり面積">
          <a:extLst>
            <a:ext uri="{FF2B5EF4-FFF2-40B4-BE49-F238E27FC236}">
              <a16:creationId xmlns:a16="http://schemas.microsoft.com/office/drawing/2014/main" id="{1E1D8676-C305-4AA7-AADC-16675C1E3FE9}"/>
            </a:ext>
          </a:extLst>
        </xdr:cNvPr>
        <xdr:cNvSpPr txBox="1"/>
      </xdr:nvSpPr>
      <xdr:spPr>
        <a:xfrm>
          <a:off x="1658881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129240</xdr:rowOff>
    </xdr:from>
    <xdr:ext cx="469744" cy="259045"/>
    <xdr:sp macro="" textlink="">
      <xdr:nvSpPr>
        <xdr:cNvPr id="855" name="n_1mainValue【庁舎】&#10;一人当たり面積">
          <a:extLst>
            <a:ext uri="{FF2B5EF4-FFF2-40B4-BE49-F238E27FC236}">
              <a16:creationId xmlns:a16="http://schemas.microsoft.com/office/drawing/2014/main" id="{CD20EA2F-080C-4034-9239-0BE16365262B}"/>
            </a:ext>
          </a:extLst>
        </xdr:cNvPr>
        <xdr:cNvSpPr txBox="1"/>
      </xdr:nvSpPr>
      <xdr:spPr>
        <a:xfrm>
          <a:off x="18982132" y="1779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152100</xdr:rowOff>
    </xdr:from>
    <xdr:ext cx="469744" cy="259045"/>
    <xdr:sp macro="" textlink="">
      <xdr:nvSpPr>
        <xdr:cNvPr id="856" name="n_2mainValue【庁舎】&#10;一人当たり面積">
          <a:extLst>
            <a:ext uri="{FF2B5EF4-FFF2-40B4-BE49-F238E27FC236}">
              <a16:creationId xmlns:a16="http://schemas.microsoft.com/office/drawing/2014/main" id="{8453B570-1361-42ED-AE1A-0980249A41D3}"/>
            </a:ext>
          </a:extLst>
        </xdr:cNvPr>
        <xdr:cNvSpPr txBox="1"/>
      </xdr:nvSpPr>
      <xdr:spPr>
        <a:xfrm>
          <a:off x="18182032" y="1781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170673</xdr:rowOff>
    </xdr:from>
    <xdr:ext cx="469744" cy="259045"/>
    <xdr:sp macro="" textlink="">
      <xdr:nvSpPr>
        <xdr:cNvPr id="857" name="n_3mainValue【庁舎】&#10;一人当たり面積">
          <a:extLst>
            <a:ext uri="{FF2B5EF4-FFF2-40B4-BE49-F238E27FC236}">
              <a16:creationId xmlns:a16="http://schemas.microsoft.com/office/drawing/2014/main" id="{3B1C602C-AD1B-4C13-BF1F-7C020C9E7103}"/>
            </a:ext>
          </a:extLst>
        </xdr:cNvPr>
        <xdr:cNvSpPr txBox="1"/>
      </xdr:nvSpPr>
      <xdr:spPr>
        <a:xfrm>
          <a:off x="17384472" y="1783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72090</xdr:rowOff>
    </xdr:from>
    <xdr:ext cx="469744" cy="259045"/>
    <xdr:sp macro="" textlink="">
      <xdr:nvSpPr>
        <xdr:cNvPr id="858" name="n_4mainValue【庁舎】&#10;一人当たり面積">
          <a:extLst>
            <a:ext uri="{FF2B5EF4-FFF2-40B4-BE49-F238E27FC236}">
              <a16:creationId xmlns:a16="http://schemas.microsoft.com/office/drawing/2014/main" id="{855670AF-F9F2-42E7-B09D-AEBD34EF46E8}"/>
            </a:ext>
          </a:extLst>
        </xdr:cNvPr>
        <xdr:cNvSpPr txBox="1"/>
      </xdr:nvSpPr>
      <xdr:spPr>
        <a:xfrm>
          <a:off x="16588817" y="1790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7A46800D-C503-4EB6-AEA8-21B64FCBD292}"/>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7877A7C6-C602-4D14-A1DA-FB2E1EF166B0}"/>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FBF10913-6B35-44BF-B054-8C2BB91B6293}"/>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福祉施設を除いたすべての施設で、類似団体平均値より高い水準となった。そのうち、特に有形固定資産減価償却率が高い施設は、庁舎及び保健センターである。現在のところ建替え等の計画はなく、令和２年度に策定した「えびの市公共施設個別施設計画」に基づき、適切な維持管理を行い、長寿命化・老朽化対策に取り組んでいくこととしてい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HICHOSON-ZAI\disk1\03-04%20&#12304;&#27770;&#12288;&#31639;&#12305;&#36001;&#25919;&#29366;&#27841;&#36039;&#26009;&#38598;(H24&#65374;)\&#36001;&#25919;&#29366;&#27841;&#36039;&#26009;&#38598;(R04&#24180;&#24230;&#27770;&#31639;&#20998;)\03&#25552;&#20986;&#65288;&#24066;&#30010;&#26449;&#8594;&#30476;&#65289;\2&#22238;&#30446;\09&#12360;&#12403;&#12398;&#24066;&#9745;\&#12304;&#36001;&#25919;&#29366;&#27841;&#36039;&#26009;&#38598;&#12305;_452092_&#12360;&#12403;&#12398;&#24066;_2022(2&#22238;&#30446;).xlsx" TargetMode="External"/><Relationship Id="rId1" Type="http://schemas.openxmlformats.org/officeDocument/2006/relationships/externalLinkPath" Target="/03-04%20&#12304;&#27770;&#12288;&#31639;&#12305;&#36001;&#25919;&#29366;&#27841;&#36039;&#26009;&#38598;(H24&#65374;)/&#36001;&#25919;&#29366;&#27841;&#36039;&#26009;&#38598;(R04&#24180;&#24230;&#27770;&#31639;&#20998;)/03&#25552;&#20986;&#65288;&#24066;&#30010;&#26449;&#8594;&#30476;&#65289;/2&#22238;&#30446;/09&#12360;&#12403;&#12398;&#24066;&#9745;/&#12304;&#36001;&#25919;&#29366;&#27841;&#36039;&#26009;&#38598;&#12305;_452092_&#12360;&#12403;&#12398;&#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60.6</v>
          </cell>
          <cell r="BX53">
            <v>61.2</v>
          </cell>
          <cell r="CF53">
            <v>62.3</v>
          </cell>
          <cell r="CN53">
            <v>61.3</v>
          </cell>
          <cell r="CV53">
            <v>61.8</v>
          </cell>
        </row>
        <row r="55">
          <cell r="AN55" t="str">
            <v>類似団体内平均値</v>
          </cell>
          <cell r="BP55">
            <v>48</v>
          </cell>
          <cell r="BX55">
            <v>49.1</v>
          </cell>
          <cell r="CF55">
            <v>41.5</v>
          </cell>
          <cell r="CN55">
            <v>25.2</v>
          </cell>
          <cell r="CV55">
            <v>15.7</v>
          </cell>
        </row>
        <row r="57">
          <cell r="BP57">
            <v>60.8</v>
          </cell>
          <cell r="BX57">
            <v>61</v>
          </cell>
          <cell r="CF57">
            <v>61.7</v>
          </cell>
          <cell r="CN57">
            <v>62.5</v>
          </cell>
          <cell r="CV57">
            <v>65</v>
          </cell>
        </row>
        <row r="72">
          <cell r="BP72" t="str">
            <v>H30</v>
          </cell>
          <cell r="BX72" t="str">
            <v>R01</v>
          </cell>
          <cell r="CF72" t="str">
            <v>R02</v>
          </cell>
          <cell r="CN72" t="str">
            <v>R03</v>
          </cell>
          <cell r="CV72" t="str">
            <v>R04</v>
          </cell>
        </row>
        <row r="73">
          <cell r="AN73" t="str">
            <v>当該団体値</v>
          </cell>
        </row>
        <row r="75">
          <cell r="BP75">
            <v>2.5</v>
          </cell>
          <cell r="BX75">
            <v>2.5</v>
          </cell>
          <cell r="CF75">
            <v>2.7</v>
          </cell>
          <cell r="CN75">
            <v>3.1</v>
          </cell>
          <cell r="CV75">
            <v>3.8</v>
          </cell>
        </row>
        <row r="77">
          <cell r="AN77" t="str">
            <v>類似団体内平均値</v>
          </cell>
          <cell r="BP77">
            <v>48</v>
          </cell>
          <cell r="BX77">
            <v>49.1</v>
          </cell>
          <cell r="CF77">
            <v>41.5</v>
          </cell>
          <cell r="CN77">
            <v>25.2</v>
          </cell>
          <cell r="CV77">
            <v>15.7</v>
          </cell>
        </row>
        <row r="79">
          <cell r="BP79">
            <v>9.6</v>
          </cell>
          <cell r="BX79">
            <v>9.5</v>
          </cell>
          <cell r="CF79">
            <v>9.1999999999999993</v>
          </cell>
          <cell r="CN79">
            <v>8.9</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7" t="s">
        <v>82</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175"/>
      <c r="DK1" s="175"/>
      <c r="DL1" s="175"/>
      <c r="DM1" s="175"/>
      <c r="DN1" s="175"/>
      <c r="DO1" s="175"/>
    </row>
    <row r="2" spans="1:119" ht="24" thickBot="1" x14ac:dyDescent="0.25">
      <c r="B2" s="176" t="s">
        <v>83</v>
      </c>
      <c r="C2" s="176"/>
      <c r="D2" s="177"/>
    </row>
    <row r="3" spans="1:119" ht="18.75" customHeight="1" thickBot="1" x14ac:dyDescent="0.25">
      <c r="A3" s="175"/>
      <c r="B3" s="368" t="s">
        <v>84</v>
      </c>
      <c r="C3" s="369"/>
      <c r="D3" s="369"/>
      <c r="E3" s="370"/>
      <c r="F3" s="370"/>
      <c r="G3" s="370"/>
      <c r="H3" s="370"/>
      <c r="I3" s="370"/>
      <c r="J3" s="370"/>
      <c r="K3" s="370"/>
      <c r="L3" s="370" t="s">
        <v>85</v>
      </c>
      <c r="M3" s="370"/>
      <c r="N3" s="370"/>
      <c r="O3" s="370"/>
      <c r="P3" s="370"/>
      <c r="Q3" s="370"/>
      <c r="R3" s="377"/>
      <c r="S3" s="377"/>
      <c r="T3" s="377"/>
      <c r="U3" s="377"/>
      <c r="V3" s="378"/>
      <c r="W3" s="352" t="s">
        <v>86</v>
      </c>
      <c r="X3" s="353"/>
      <c r="Y3" s="353"/>
      <c r="Z3" s="353"/>
      <c r="AA3" s="353"/>
      <c r="AB3" s="369"/>
      <c r="AC3" s="377" t="s">
        <v>87</v>
      </c>
      <c r="AD3" s="353"/>
      <c r="AE3" s="353"/>
      <c r="AF3" s="353"/>
      <c r="AG3" s="353"/>
      <c r="AH3" s="353"/>
      <c r="AI3" s="353"/>
      <c r="AJ3" s="353"/>
      <c r="AK3" s="353"/>
      <c r="AL3" s="354"/>
      <c r="AM3" s="352" t="s">
        <v>88</v>
      </c>
      <c r="AN3" s="353"/>
      <c r="AO3" s="353"/>
      <c r="AP3" s="353"/>
      <c r="AQ3" s="353"/>
      <c r="AR3" s="353"/>
      <c r="AS3" s="353"/>
      <c r="AT3" s="353"/>
      <c r="AU3" s="353"/>
      <c r="AV3" s="353"/>
      <c r="AW3" s="353"/>
      <c r="AX3" s="354"/>
      <c r="AY3" s="389" t="s">
        <v>1</v>
      </c>
      <c r="AZ3" s="390"/>
      <c r="BA3" s="390"/>
      <c r="BB3" s="390"/>
      <c r="BC3" s="390"/>
      <c r="BD3" s="390"/>
      <c r="BE3" s="390"/>
      <c r="BF3" s="390"/>
      <c r="BG3" s="390"/>
      <c r="BH3" s="390"/>
      <c r="BI3" s="390"/>
      <c r="BJ3" s="390"/>
      <c r="BK3" s="390"/>
      <c r="BL3" s="390"/>
      <c r="BM3" s="391"/>
      <c r="BN3" s="352" t="s">
        <v>89</v>
      </c>
      <c r="BO3" s="353"/>
      <c r="BP3" s="353"/>
      <c r="BQ3" s="353"/>
      <c r="BR3" s="353"/>
      <c r="BS3" s="353"/>
      <c r="BT3" s="353"/>
      <c r="BU3" s="354"/>
      <c r="BV3" s="352" t="s">
        <v>90</v>
      </c>
      <c r="BW3" s="353"/>
      <c r="BX3" s="353"/>
      <c r="BY3" s="353"/>
      <c r="BZ3" s="353"/>
      <c r="CA3" s="353"/>
      <c r="CB3" s="353"/>
      <c r="CC3" s="354"/>
      <c r="CD3" s="389" t="s">
        <v>1</v>
      </c>
      <c r="CE3" s="390"/>
      <c r="CF3" s="390"/>
      <c r="CG3" s="390"/>
      <c r="CH3" s="390"/>
      <c r="CI3" s="390"/>
      <c r="CJ3" s="390"/>
      <c r="CK3" s="390"/>
      <c r="CL3" s="390"/>
      <c r="CM3" s="390"/>
      <c r="CN3" s="390"/>
      <c r="CO3" s="390"/>
      <c r="CP3" s="390"/>
      <c r="CQ3" s="390"/>
      <c r="CR3" s="390"/>
      <c r="CS3" s="391"/>
      <c r="CT3" s="352" t="s">
        <v>91</v>
      </c>
      <c r="CU3" s="353"/>
      <c r="CV3" s="353"/>
      <c r="CW3" s="353"/>
      <c r="CX3" s="353"/>
      <c r="CY3" s="353"/>
      <c r="CZ3" s="353"/>
      <c r="DA3" s="354"/>
      <c r="DB3" s="352" t="s">
        <v>92</v>
      </c>
      <c r="DC3" s="353"/>
      <c r="DD3" s="353"/>
      <c r="DE3" s="353"/>
      <c r="DF3" s="353"/>
      <c r="DG3" s="353"/>
      <c r="DH3" s="353"/>
      <c r="DI3" s="354"/>
    </row>
    <row r="4" spans="1:119" ht="18.75" customHeight="1" x14ac:dyDescent="0.2">
      <c r="A4" s="175"/>
      <c r="B4" s="371"/>
      <c r="C4" s="372"/>
      <c r="D4" s="372"/>
      <c r="E4" s="373"/>
      <c r="F4" s="373"/>
      <c r="G4" s="373"/>
      <c r="H4" s="373"/>
      <c r="I4" s="373"/>
      <c r="J4" s="373"/>
      <c r="K4" s="373"/>
      <c r="L4" s="373"/>
      <c r="M4" s="373"/>
      <c r="N4" s="373"/>
      <c r="O4" s="373"/>
      <c r="P4" s="373"/>
      <c r="Q4" s="373"/>
      <c r="R4" s="379"/>
      <c r="S4" s="379"/>
      <c r="T4" s="379"/>
      <c r="U4" s="379"/>
      <c r="V4" s="380"/>
      <c r="W4" s="383"/>
      <c r="X4" s="384"/>
      <c r="Y4" s="384"/>
      <c r="Z4" s="384"/>
      <c r="AA4" s="384"/>
      <c r="AB4" s="372"/>
      <c r="AC4" s="379"/>
      <c r="AD4" s="384"/>
      <c r="AE4" s="384"/>
      <c r="AF4" s="384"/>
      <c r="AG4" s="384"/>
      <c r="AH4" s="384"/>
      <c r="AI4" s="384"/>
      <c r="AJ4" s="384"/>
      <c r="AK4" s="384"/>
      <c r="AL4" s="387"/>
      <c r="AM4" s="385"/>
      <c r="AN4" s="386"/>
      <c r="AO4" s="386"/>
      <c r="AP4" s="386"/>
      <c r="AQ4" s="386"/>
      <c r="AR4" s="386"/>
      <c r="AS4" s="386"/>
      <c r="AT4" s="386"/>
      <c r="AU4" s="386"/>
      <c r="AV4" s="386"/>
      <c r="AW4" s="386"/>
      <c r="AX4" s="388"/>
      <c r="AY4" s="355" t="s">
        <v>93</v>
      </c>
      <c r="AZ4" s="356"/>
      <c r="BA4" s="356"/>
      <c r="BB4" s="356"/>
      <c r="BC4" s="356"/>
      <c r="BD4" s="356"/>
      <c r="BE4" s="356"/>
      <c r="BF4" s="356"/>
      <c r="BG4" s="356"/>
      <c r="BH4" s="356"/>
      <c r="BI4" s="356"/>
      <c r="BJ4" s="356"/>
      <c r="BK4" s="356"/>
      <c r="BL4" s="356"/>
      <c r="BM4" s="357"/>
      <c r="BN4" s="358">
        <v>14998313</v>
      </c>
      <c r="BO4" s="359"/>
      <c r="BP4" s="359"/>
      <c r="BQ4" s="359"/>
      <c r="BR4" s="359"/>
      <c r="BS4" s="359"/>
      <c r="BT4" s="359"/>
      <c r="BU4" s="360"/>
      <c r="BV4" s="358">
        <v>15845725</v>
      </c>
      <c r="BW4" s="359"/>
      <c r="BX4" s="359"/>
      <c r="BY4" s="359"/>
      <c r="BZ4" s="359"/>
      <c r="CA4" s="359"/>
      <c r="CB4" s="359"/>
      <c r="CC4" s="360"/>
      <c r="CD4" s="361" t="s">
        <v>94</v>
      </c>
      <c r="CE4" s="362"/>
      <c r="CF4" s="362"/>
      <c r="CG4" s="362"/>
      <c r="CH4" s="362"/>
      <c r="CI4" s="362"/>
      <c r="CJ4" s="362"/>
      <c r="CK4" s="362"/>
      <c r="CL4" s="362"/>
      <c r="CM4" s="362"/>
      <c r="CN4" s="362"/>
      <c r="CO4" s="362"/>
      <c r="CP4" s="362"/>
      <c r="CQ4" s="362"/>
      <c r="CR4" s="362"/>
      <c r="CS4" s="363"/>
      <c r="CT4" s="364">
        <v>9.9</v>
      </c>
      <c r="CU4" s="365"/>
      <c r="CV4" s="365"/>
      <c r="CW4" s="365"/>
      <c r="CX4" s="365"/>
      <c r="CY4" s="365"/>
      <c r="CZ4" s="365"/>
      <c r="DA4" s="366"/>
      <c r="DB4" s="364">
        <v>10.1</v>
      </c>
      <c r="DC4" s="365"/>
      <c r="DD4" s="365"/>
      <c r="DE4" s="365"/>
      <c r="DF4" s="365"/>
      <c r="DG4" s="365"/>
      <c r="DH4" s="365"/>
      <c r="DI4" s="366"/>
    </row>
    <row r="5" spans="1:119" ht="18.75" customHeight="1" x14ac:dyDescent="0.2">
      <c r="A5" s="175"/>
      <c r="B5" s="374"/>
      <c r="C5" s="375"/>
      <c r="D5" s="375"/>
      <c r="E5" s="376"/>
      <c r="F5" s="376"/>
      <c r="G5" s="376"/>
      <c r="H5" s="376"/>
      <c r="I5" s="376"/>
      <c r="J5" s="376"/>
      <c r="K5" s="376"/>
      <c r="L5" s="376"/>
      <c r="M5" s="376"/>
      <c r="N5" s="376"/>
      <c r="O5" s="376"/>
      <c r="P5" s="376"/>
      <c r="Q5" s="376"/>
      <c r="R5" s="381"/>
      <c r="S5" s="381"/>
      <c r="T5" s="381"/>
      <c r="U5" s="381"/>
      <c r="V5" s="382"/>
      <c r="W5" s="385"/>
      <c r="X5" s="386"/>
      <c r="Y5" s="386"/>
      <c r="Z5" s="386"/>
      <c r="AA5" s="386"/>
      <c r="AB5" s="375"/>
      <c r="AC5" s="381"/>
      <c r="AD5" s="386"/>
      <c r="AE5" s="386"/>
      <c r="AF5" s="386"/>
      <c r="AG5" s="386"/>
      <c r="AH5" s="386"/>
      <c r="AI5" s="386"/>
      <c r="AJ5" s="386"/>
      <c r="AK5" s="386"/>
      <c r="AL5" s="388"/>
      <c r="AM5" s="424" t="s">
        <v>95</v>
      </c>
      <c r="AN5" s="425"/>
      <c r="AO5" s="425"/>
      <c r="AP5" s="425"/>
      <c r="AQ5" s="425"/>
      <c r="AR5" s="425"/>
      <c r="AS5" s="425"/>
      <c r="AT5" s="426"/>
      <c r="AU5" s="427" t="s">
        <v>96</v>
      </c>
      <c r="AV5" s="428"/>
      <c r="AW5" s="428"/>
      <c r="AX5" s="428"/>
      <c r="AY5" s="429" t="s">
        <v>97</v>
      </c>
      <c r="AZ5" s="430"/>
      <c r="BA5" s="430"/>
      <c r="BB5" s="430"/>
      <c r="BC5" s="430"/>
      <c r="BD5" s="430"/>
      <c r="BE5" s="430"/>
      <c r="BF5" s="430"/>
      <c r="BG5" s="430"/>
      <c r="BH5" s="430"/>
      <c r="BI5" s="430"/>
      <c r="BJ5" s="430"/>
      <c r="BK5" s="430"/>
      <c r="BL5" s="430"/>
      <c r="BM5" s="431"/>
      <c r="BN5" s="395">
        <v>14221431</v>
      </c>
      <c r="BO5" s="396"/>
      <c r="BP5" s="396"/>
      <c r="BQ5" s="396"/>
      <c r="BR5" s="396"/>
      <c r="BS5" s="396"/>
      <c r="BT5" s="396"/>
      <c r="BU5" s="397"/>
      <c r="BV5" s="395">
        <v>14965042</v>
      </c>
      <c r="BW5" s="396"/>
      <c r="BX5" s="396"/>
      <c r="BY5" s="396"/>
      <c r="BZ5" s="396"/>
      <c r="CA5" s="396"/>
      <c r="CB5" s="396"/>
      <c r="CC5" s="397"/>
      <c r="CD5" s="398" t="s">
        <v>98</v>
      </c>
      <c r="CE5" s="399"/>
      <c r="CF5" s="399"/>
      <c r="CG5" s="399"/>
      <c r="CH5" s="399"/>
      <c r="CI5" s="399"/>
      <c r="CJ5" s="399"/>
      <c r="CK5" s="399"/>
      <c r="CL5" s="399"/>
      <c r="CM5" s="399"/>
      <c r="CN5" s="399"/>
      <c r="CO5" s="399"/>
      <c r="CP5" s="399"/>
      <c r="CQ5" s="399"/>
      <c r="CR5" s="399"/>
      <c r="CS5" s="400"/>
      <c r="CT5" s="392">
        <v>92.3</v>
      </c>
      <c r="CU5" s="393"/>
      <c r="CV5" s="393"/>
      <c r="CW5" s="393"/>
      <c r="CX5" s="393"/>
      <c r="CY5" s="393"/>
      <c r="CZ5" s="393"/>
      <c r="DA5" s="394"/>
      <c r="DB5" s="392">
        <v>89.1</v>
      </c>
      <c r="DC5" s="393"/>
      <c r="DD5" s="393"/>
      <c r="DE5" s="393"/>
      <c r="DF5" s="393"/>
      <c r="DG5" s="393"/>
      <c r="DH5" s="393"/>
      <c r="DI5" s="394"/>
    </row>
    <row r="6" spans="1:119" ht="18.75" customHeight="1" x14ac:dyDescent="0.2">
      <c r="A6" s="175"/>
      <c r="B6" s="401" t="s">
        <v>99</v>
      </c>
      <c r="C6" s="402"/>
      <c r="D6" s="402"/>
      <c r="E6" s="403"/>
      <c r="F6" s="403"/>
      <c r="G6" s="403"/>
      <c r="H6" s="403"/>
      <c r="I6" s="403"/>
      <c r="J6" s="403"/>
      <c r="K6" s="403"/>
      <c r="L6" s="403" t="s">
        <v>100</v>
      </c>
      <c r="M6" s="403"/>
      <c r="N6" s="403"/>
      <c r="O6" s="403"/>
      <c r="P6" s="403"/>
      <c r="Q6" s="403"/>
      <c r="R6" s="407"/>
      <c r="S6" s="407"/>
      <c r="T6" s="407"/>
      <c r="U6" s="407"/>
      <c r="V6" s="408"/>
      <c r="W6" s="411" t="s">
        <v>101</v>
      </c>
      <c r="X6" s="412"/>
      <c r="Y6" s="412"/>
      <c r="Z6" s="412"/>
      <c r="AA6" s="412"/>
      <c r="AB6" s="402"/>
      <c r="AC6" s="415" t="s">
        <v>102</v>
      </c>
      <c r="AD6" s="416"/>
      <c r="AE6" s="416"/>
      <c r="AF6" s="416"/>
      <c r="AG6" s="416"/>
      <c r="AH6" s="416"/>
      <c r="AI6" s="416"/>
      <c r="AJ6" s="416"/>
      <c r="AK6" s="416"/>
      <c r="AL6" s="417"/>
      <c r="AM6" s="424" t="s">
        <v>103</v>
      </c>
      <c r="AN6" s="425"/>
      <c r="AO6" s="425"/>
      <c r="AP6" s="425"/>
      <c r="AQ6" s="425"/>
      <c r="AR6" s="425"/>
      <c r="AS6" s="425"/>
      <c r="AT6" s="426"/>
      <c r="AU6" s="427" t="s">
        <v>96</v>
      </c>
      <c r="AV6" s="428"/>
      <c r="AW6" s="428"/>
      <c r="AX6" s="428"/>
      <c r="AY6" s="429" t="s">
        <v>104</v>
      </c>
      <c r="AZ6" s="430"/>
      <c r="BA6" s="430"/>
      <c r="BB6" s="430"/>
      <c r="BC6" s="430"/>
      <c r="BD6" s="430"/>
      <c r="BE6" s="430"/>
      <c r="BF6" s="430"/>
      <c r="BG6" s="430"/>
      <c r="BH6" s="430"/>
      <c r="BI6" s="430"/>
      <c r="BJ6" s="430"/>
      <c r="BK6" s="430"/>
      <c r="BL6" s="430"/>
      <c r="BM6" s="431"/>
      <c r="BN6" s="395">
        <v>776882</v>
      </c>
      <c r="BO6" s="396"/>
      <c r="BP6" s="396"/>
      <c r="BQ6" s="396"/>
      <c r="BR6" s="396"/>
      <c r="BS6" s="396"/>
      <c r="BT6" s="396"/>
      <c r="BU6" s="397"/>
      <c r="BV6" s="395">
        <v>880683</v>
      </c>
      <c r="BW6" s="396"/>
      <c r="BX6" s="396"/>
      <c r="BY6" s="396"/>
      <c r="BZ6" s="396"/>
      <c r="CA6" s="396"/>
      <c r="CB6" s="396"/>
      <c r="CC6" s="397"/>
      <c r="CD6" s="398" t="s">
        <v>105</v>
      </c>
      <c r="CE6" s="399"/>
      <c r="CF6" s="399"/>
      <c r="CG6" s="399"/>
      <c r="CH6" s="399"/>
      <c r="CI6" s="399"/>
      <c r="CJ6" s="399"/>
      <c r="CK6" s="399"/>
      <c r="CL6" s="399"/>
      <c r="CM6" s="399"/>
      <c r="CN6" s="399"/>
      <c r="CO6" s="399"/>
      <c r="CP6" s="399"/>
      <c r="CQ6" s="399"/>
      <c r="CR6" s="399"/>
      <c r="CS6" s="400"/>
      <c r="CT6" s="432">
        <v>93.3</v>
      </c>
      <c r="CU6" s="433"/>
      <c r="CV6" s="433"/>
      <c r="CW6" s="433"/>
      <c r="CX6" s="433"/>
      <c r="CY6" s="433"/>
      <c r="CZ6" s="433"/>
      <c r="DA6" s="434"/>
      <c r="DB6" s="432">
        <v>93</v>
      </c>
      <c r="DC6" s="433"/>
      <c r="DD6" s="433"/>
      <c r="DE6" s="433"/>
      <c r="DF6" s="433"/>
      <c r="DG6" s="433"/>
      <c r="DH6" s="433"/>
      <c r="DI6" s="434"/>
    </row>
    <row r="7" spans="1:119" ht="18.75" customHeight="1" x14ac:dyDescent="0.2">
      <c r="A7" s="175"/>
      <c r="B7" s="371"/>
      <c r="C7" s="372"/>
      <c r="D7" s="372"/>
      <c r="E7" s="373"/>
      <c r="F7" s="373"/>
      <c r="G7" s="373"/>
      <c r="H7" s="373"/>
      <c r="I7" s="373"/>
      <c r="J7" s="373"/>
      <c r="K7" s="373"/>
      <c r="L7" s="373"/>
      <c r="M7" s="373"/>
      <c r="N7" s="373"/>
      <c r="O7" s="373"/>
      <c r="P7" s="373"/>
      <c r="Q7" s="373"/>
      <c r="R7" s="379"/>
      <c r="S7" s="379"/>
      <c r="T7" s="379"/>
      <c r="U7" s="379"/>
      <c r="V7" s="380"/>
      <c r="W7" s="383"/>
      <c r="X7" s="384"/>
      <c r="Y7" s="384"/>
      <c r="Z7" s="384"/>
      <c r="AA7" s="384"/>
      <c r="AB7" s="372"/>
      <c r="AC7" s="418"/>
      <c r="AD7" s="419"/>
      <c r="AE7" s="419"/>
      <c r="AF7" s="419"/>
      <c r="AG7" s="419"/>
      <c r="AH7" s="419"/>
      <c r="AI7" s="419"/>
      <c r="AJ7" s="419"/>
      <c r="AK7" s="419"/>
      <c r="AL7" s="420"/>
      <c r="AM7" s="424" t="s">
        <v>106</v>
      </c>
      <c r="AN7" s="425"/>
      <c r="AO7" s="425"/>
      <c r="AP7" s="425"/>
      <c r="AQ7" s="425"/>
      <c r="AR7" s="425"/>
      <c r="AS7" s="425"/>
      <c r="AT7" s="426"/>
      <c r="AU7" s="427" t="s">
        <v>107</v>
      </c>
      <c r="AV7" s="428"/>
      <c r="AW7" s="428"/>
      <c r="AX7" s="428"/>
      <c r="AY7" s="429" t="s">
        <v>108</v>
      </c>
      <c r="AZ7" s="430"/>
      <c r="BA7" s="430"/>
      <c r="BB7" s="430"/>
      <c r="BC7" s="430"/>
      <c r="BD7" s="430"/>
      <c r="BE7" s="430"/>
      <c r="BF7" s="430"/>
      <c r="BG7" s="430"/>
      <c r="BH7" s="430"/>
      <c r="BI7" s="430"/>
      <c r="BJ7" s="430"/>
      <c r="BK7" s="430"/>
      <c r="BL7" s="430"/>
      <c r="BM7" s="431"/>
      <c r="BN7" s="395">
        <v>113116</v>
      </c>
      <c r="BO7" s="396"/>
      <c r="BP7" s="396"/>
      <c r="BQ7" s="396"/>
      <c r="BR7" s="396"/>
      <c r="BS7" s="396"/>
      <c r="BT7" s="396"/>
      <c r="BU7" s="397"/>
      <c r="BV7" s="395">
        <v>184466</v>
      </c>
      <c r="BW7" s="396"/>
      <c r="BX7" s="396"/>
      <c r="BY7" s="396"/>
      <c r="BZ7" s="396"/>
      <c r="CA7" s="396"/>
      <c r="CB7" s="396"/>
      <c r="CC7" s="397"/>
      <c r="CD7" s="398" t="s">
        <v>109</v>
      </c>
      <c r="CE7" s="399"/>
      <c r="CF7" s="399"/>
      <c r="CG7" s="399"/>
      <c r="CH7" s="399"/>
      <c r="CI7" s="399"/>
      <c r="CJ7" s="399"/>
      <c r="CK7" s="399"/>
      <c r="CL7" s="399"/>
      <c r="CM7" s="399"/>
      <c r="CN7" s="399"/>
      <c r="CO7" s="399"/>
      <c r="CP7" s="399"/>
      <c r="CQ7" s="399"/>
      <c r="CR7" s="399"/>
      <c r="CS7" s="400"/>
      <c r="CT7" s="395">
        <v>6676953</v>
      </c>
      <c r="CU7" s="396"/>
      <c r="CV7" s="396"/>
      <c r="CW7" s="396"/>
      <c r="CX7" s="396"/>
      <c r="CY7" s="396"/>
      <c r="CZ7" s="396"/>
      <c r="DA7" s="397"/>
      <c r="DB7" s="395">
        <v>6879029</v>
      </c>
      <c r="DC7" s="396"/>
      <c r="DD7" s="396"/>
      <c r="DE7" s="396"/>
      <c r="DF7" s="396"/>
      <c r="DG7" s="396"/>
      <c r="DH7" s="396"/>
      <c r="DI7" s="397"/>
    </row>
    <row r="8" spans="1:119" ht="18.75" customHeight="1" thickBot="1" x14ac:dyDescent="0.25">
      <c r="A8" s="175"/>
      <c r="B8" s="404"/>
      <c r="C8" s="405"/>
      <c r="D8" s="405"/>
      <c r="E8" s="406"/>
      <c r="F8" s="406"/>
      <c r="G8" s="406"/>
      <c r="H8" s="406"/>
      <c r="I8" s="406"/>
      <c r="J8" s="406"/>
      <c r="K8" s="406"/>
      <c r="L8" s="406"/>
      <c r="M8" s="406"/>
      <c r="N8" s="406"/>
      <c r="O8" s="406"/>
      <c r="P8" s="406"/>
      <c r="Q8" s="406"/>
      <c r="R8" s="409"/>
      <c r="S8" s="409"/>
      <c r="T8" s="409"/>
      <c r="U8" s="409"/>
      <c r="V8" s="410"/>
      <c r="W8" s="413"/>
      <c r="X8" s="414"/>
      <c r="Y8" s="414"/>
      <c r="Z8" s="414"/>
      <c r="AA8" s="414"/>
      <c r="AB8" s="405"/>
      <c r="AC8" s="421"/>
      <c r="AD8" s="422"/>
      <c r="AE8" s="422"/>
      <c r="AF8" s="422"/>
      <c r="AG8" s="422"/>
      <c r="AH8" s="422"/>
      <c r="AI8" s="422"/>
      <c r="AJ8" s="422"/>
      <c r="AK8" s="422"/>
      <c r="AL8" s="423"/>
      <c r="AM8" s="424" t="s">
        <v>110</v>
      </c>
      <c r="AN8" s="425"/>
      <c r="AO8" s="425"/>
      <c r="AP8" s="425"/>
      <c r="AQ8" s="425"/>
      <c r="AR8" s="425"/>
      <c r="AS8" s="425"/>
      <c r="AT8" s="426"/>
      <c r="AU8" s="427" t="s">
        <v>96</v>
      </c>
      <c r="AV8" s="428"/>
      <c r="AW8" s="428"/>
      <c r="AX8" s="428"/>
      <c r="AY8" s="429" t="s">
        <v>111</v>
      </c>
      <c r="AZ8" s="430"/>
      <c r="BA8" s="430"/>
      <c r="BB8" s="430"/>
      <c r="BC8" s="430"/>
      <c r="BD8" s="430"/>
      <c r="BE8" s="430"/>
      <c r="BF8" s="430"/>
      <c r="BG8" s="430"/>
      <c r="BH8" s="430"/>
      <c r="BI8" s="430"/>
      <c r="BJ8" s="430"/>
      <c r="BK8" s="430"/>
      <c r="BL8" s="430"/>
      <c r="BM8" s="431"/>
      <c r="BN8" s="395">
        <v>663766</v>
      </c>
      <c r="BO8" s="396"/>
      <c r="BP8" s="396"/>
      <c r="BQ8" s="396"/>
      <c r="BR8" s="396"/>
      <c r="BS8" s="396"/>
      <c r="BT8" s="396"/>
      <c r="BU8" s="397"/>
      <c r="BV8" s="395">
        <v>696217</v>
      </c>
      <c r="BW8" s="396"/>
      <c r="BX8" s="396"/>
      <c r="BY8" s="396"/>
      <c r="BZ8" s="396"/>
      <c r="CA8" s="396"/>
      <c r="CB8" s="396"/>
      <c r="CC8" s="397"/>
      <c r="CD8" s="398" t="s">
        <v>112</v>
      </c>
      <c r="CE8" s="399"/>
      <c r="CF8" s="399"/>
      <c r="CG8" s="399"/>
      <c r="CH8" s="399"/>
      <c r="CI8" s="399"/>
      <c r="CJ8" s="399"/>
      <c r="CK8" s="399"/>
      <c r="CL8" s="399"/>
      <c r="CM8" s="399"/>
      <c r="CN8" s="399"/>
      <c r="CO8" s="399"/>
      <c r="CP8" s="399"/>
      <c r="CQ8" s="399"/>
      <c r="CR8" s="399"/>
      <c r="CS8" s="400"/>
      <c r="CT8" s="435">
        <v>0.35</v>
      </c>
      <c r="CU8" s="436"/>
      <c r="CV8" s="436"/>
      <c r="CW8" s="436"/>
      <c r="CX8" s="436"/>
      <c r="CY8" s="436"/>
      <c r="CZ8" s="436"/>
      <c r="DA8" s="437"/>
      <c r="DB8" s="435">
        <v>0.35</v>
      </c>
      <c r="DC8" s="436"/>
      <c r="DD8" s="436"/>
      <c r="DE8" s="436"/>
      <c r="DF8" s="436"/>
      <c r="DG8" s="436"/>
      <c r="DH8" s="436"/>
      <c r="DI8" s="437"/>
    </row>
    <row r="9" spans="1:119" ht="18.75" customHeight="1" thickBot="1" x14ac:dyDescent="0.25">
      <c r="A9" s="175"/>
      <c r="B9" s="389" t="s">
        <v>113</v>
      </c>
      <c r="C9" s="390"/>
      <c r="D9" s="390"/>
      <c r="E9" s="390"/>
      <c r="F9" s="390"/>
      <c r="G9" s="390"/>
      <c r="H9" s="390"/>
      <c r="I9" s="390"/>
      <c r="J9" s="390"/>
      <c r="K9" s="438"/>
      <c r="L9" s="439" t="s">
        <v>114</v>
      </c>
      <c r="M9" s="440"/>
      <c r="N9" s="440"/>
      <c r="O9" s="440"/>
      <c r="P9" s="440"/>
      <c r="Q9" s="441"/>
      <c r="R9" s="442">
        <v>17638</v>
      </c>
      <c r="S9" s="443"/>
      <c r="T9" s="443"/>
      <c r="U9" s="443"/>
      <c r="V9" s="444"/>
      <c r="W9" s="352" t="s">
        <v>115</v>
      </c>
      <c r="X9" s="353"/>
      <c r="Y9" s="353"/>
      <c r="Z9" s="353"/>
      <c r="AA9" s="353"/>
      <c r="AB9" s="353"/>
      <c r="AC9" s="353"/>
      <c r="AD9" s="353"/>
      <c r="AE9" s="353"/>
      <c r="AF9" s="353"/>
      <c r="AG9" s="353"/>
      <c r="AH9" s="353"/>
      <c r="AI9" s="353"/>
      <c r="AJ9" s="353"/>
      <c r="AK9" s="353"/>
      <c r="AL9" s="354"/>
      <c r="AM9" s="424" t="s">
        <v>116</v>
      </c>
      <c r="AN9" s="425"/>
      <c r="AO9" s="425"/>
      <c r="AP9" s="425"/>
      <c r="AQ9" s="425"/>
      <c r="AR9" s="425"/>
      <c r="AS9" s="425"/>
      <c r="AT9" s="426"/>
      <c r="AU9" s="427" t="s">
        <v>96</v>
      </c>
      <c r="AV9" s="428"/>
      <c r="AW9" s="428"/>
      <c r="AX9" s="428"/>
      <c r="AY9" s="429" t="s">
        <v>117</v>
      </c>
      <c r="AZ9" s="430"/>
      <c r="BA9" s="430"/>
      <c r="BB9" s="430"/>
      <c r="BC9" s="430"/>
      <c r="BD9" s="430"/>
      <c r="BE9" s="430"/>
      <c r="BF9" s="430"/>
      <c r="BG9" s="430"/>
      <c r="BH9" s="430"/>
      <c r="BI9" s="430"/>
      <c r="BJ9" s="430"/>
      <c r="BK9" s="430"/>
      <c r="BL9" s="430"/>
      <c r="BM9" s="431"/>
      <c r="BN9" s="395">
        <v>-32451</v>
      </c>
      <c r="BO9" s="396"/>
      <c r="BP9" s="396"/>
      <c r="BQ9" s="396"/>
      <c r="BR9" s="396"/>
      <c r="BS9" s="396"/>
      <c r="BT9" s="396"/>
      <c r="BU9" s="397"/>
      <c r="BV9" s="395">
        <v>162725</v>
      </c>
      <c r="BW9" s="396"/>
      <c r="BX9" s="396"/>
      <c r="BY9" s="396"/>
      <c r="BZ9" s="396"/>
      <c r="CA9" s="396"/>
      <c r="CB9" s="396"/>
      <c r="CC9" s="397"/>
      <c r="CD9" s="398" t="s">
        <v>118</v>
      </c>
      <c r="CE9" s="399"/>
      <c r="CF9" s="399"/>
      <c r="CG9" s="399"/>
      <c r="CH9" s="399"/>
      <c r="CI9" s="399"/>
      <c r="CJ9" s="399"/>
      <c r="CK9" s="399"/>
      <c r="CL9" s="399"/>
      <c r="CM9" s="399"/>
      <c r="CN9" s="399"/>
      <c r="CO9" s="399"/>
      <c r="CP9" s="399"/>
      <c r="CQ9" s="399"/>
      <c r="CR9" s="399"/>
      <c r="CS9" s="400"/>
      <c r="CT9" s="392">
        <v>9.9</v>
      </c>
      <c r="CU9" s="393"/>
      <c r="CV9" s="393"/>
      <c r="CW9" s="393"/>
      <c r="CX9" s="393"/>
      <c r="CY9" s="393"/>
      <c r="CZ9" s="393"/>
      <c r="DA9" s="394"/>
      <c r="DB9" s="392">
        <v>8.1999999999999993</v>
      </c>
      <c r="DC9" s="393"/>
      <c r="DD9" s="393"/>
      <c r="DE9" s="393"/>
      <c r="DF9" s="393"/>
      <c r="DG9" s="393"/>
      <c r="DH9" s="393"/>
      <c r="DI9" s="394"/>
    </row>
    <row r="10" spans="1:119" ht="18.75" customHeight="1" thickBot="1" x14ac:dyDescent="0.25">
      <c r="A10" s="175"/>
      <c r="B10" s="389"/>
      <c r="C10" s="390"/>
      <c r="D10" s="390"/>
      <c r="E10" s="390"/>
      <c r="F10" s="390"/>
      <c r="G10" s="390"/>
      <c r="H10" s="390"/>
      <c r="I10" s="390"/>
      <c r="J10" s="390"/>
      <c r="K10" s="438"/>
      <c r="L10" s="445" t="s">
        <v>119</v>
      </c>
      <c r="M10" s="425"/>
      <c r="N10" s="425"/>
      <c r="O10" s="425"/>
      <c r="P10" s="425"/>
      <c r="Q10" s="426"/>
      <c r="R10" s="446">
        <v>19538</v>
      </c>
      <c r="S10" s="447"/>
      <c r="T10" s="447"/>
      <c r="U10" s="447"/>
      <c r="V10" s="448"/>
      <c r="W10" s="383"/>
      <c r="X10" s="384"/>
      <c r="Y10" s="384"/>
      <c r="Z10" s="384"/>
      <c r="AA10" s="384"/>
      <c r="AB10" s="384"/>
      <c r="AC10" s="384"/>
      <c r="AD10" s="384"/>
      <c r="AE10" s="384"/>
      <c r="AF10" s="384"/>
      <c r="AG10" s="384"/>
      <c r="AH10" s="384"/>
      <c r="AI10" s="384"/>
      <c r="AJ10" s="384"/>
      <c r="AK10" s="384"/>
      <c r="AL10" s="387"/>
      <c r="AM10" s="424" t="s">
        <v>120</v>
      </c>
      <c r="AN10" s="425"/>
      <c r="AO10" s="425"/>
      <c r="AP10" s="425"/>
      <c r="AQ10" s="425"/>
      <c r="AR10" s="425"/>
      <c r="AS10" s="425"/>
      <c r="AT10" s="426"/>
      <c r="AU10" s="427" t="s">
        <v>121</v>
      </c>
      <c r="AV10" s="428"/>
      <c r="AW10" s="428"/>
      <c r="AX10" s="428"/>
      <c r="AY10" s="429" t="s">
        <v>122</v>
      </c>
      <c r="AZ10" s="430"/>
      <c r="BA10" s="430"/>
      <c r="BB10" s="430"/>
      <c r="BC10" s="430"/>
      <c r="BD10" s="430"/>
      <c r="BE10" s="430"/>
      <c r="BF10" s="430"/>
      <c r="BG10" s="430"/>
      <c r="BH10" s="430"/>
      <c r="BI10" s="430"/>
      <c r="BJ10" s="430"/>
      <c r="BK10" s="430"/>
      <c r="BL10" s="430"/>
      <c r="BM10" s="431"/>
      <c r="BN10" s="395">
        <v>348131</v>
      </c>
      <c r="BO10" s="396"/>
      <c r="BP10" s="396"/>
      <c r="BQ10" s="396"/>
      <c r="BR10" s="396"/>
      <c r="BS10" s="396"/>
      <c r="BT10" s="396"/>
      <c r="BU10" s="397"/>
      <c r="BV10" s="395">
        <v>266787</v>
      </c>
      <c r="BW10" s="396"/>
      <c r="BX10" s="396"/>
      <c r="BY10" s="396"/>
      <c r="BZ10" s="396"/>
      <c r="CA10" s="396"/>
      <c r="CB10" s="396"/>
      <c r="CC10" s="397"/>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9"/>
      <c r="C11" s="390"/>
      <c r="D11" s="390"/>
      <c r="E11" s="390"/>
      <c r="F11" s="390"/>
      <c r="G11" s="390"/>
      <c r="H11" s="390"/>
      <c r="I11" s="390"/>
      <c r="J11" s="390"/>
      <c r="K11" s="438"/>
      <c r="L11" s="449" t="s">
        <v>124</v>
      </c>
      <c r="M11" s="450"/>
      <c r="N11" s="450"/>
      <c r="O11" s="450"/>
      <c r="P11" s="450"/>
      <c r="Q11" s="451"/>
      <c r="R11" s="452" t="s">
        <v>125</v>
      </c>
      <c r="S11" s="453"/>
      <c r="T11" s="453"/>
      <c r="U11" s="453"/>
      <c r="V11" s="454"/>
      <c r="W11" s="383"/>
      <c r="X11" s="384"/>
      <c r="Y11" s="384"/>
      <c r="Z11" s="384"/>
      <c r="AA11" s="384"/>
      <c r="AB11" s="384"/>
      <c r="AC11" s="384"/>
      <c r="AD11" s="384"/>
      <c r="AE11" s="384"/>
      <c r="AF11" s="384"/>
      <c r="AG11" s="384"/>
      <c r="AH11" s="384"/>
      <c r="AI11" s="384"/>
      <c r="AJ11" s="384"/>
      <c r="AK11" s="384"/>
      <c r="AL11" s="387"/>
      <c r="AM11" s="424" t="s">
        <v>126</v>
      </c>
      <c r="AN11" s="425"/>
      <c r="AO11" s="425"/>
      <c r="AP11" s="425"/>
      <c r="AQ11" s="425"/>
      <c r="AR11" s="425"/>
      <c r="AS11" s="425"/>
      <c r="AT11" s="426"/>
      <c r="AU11" s="427" t="s">
        <v>96</v>
      </c>
      <c r="AV11" s="428"/>
      <c r="AW11" s="428"/>
      <c r="AX11" s="428"/>
      <c r="AY11" s="429" t="s">
        <v>127</v>
      </c>
      <c r="AZ11" s="430"/>
      <c r="BA11" s="430"/>
      <c r="BB11" s="430"/>
      <c r="BC11" s="430"/>
      <c r="BD11" s="430"/>
      <c r="BE11" s="430"/>
      <c r="BF11" s="430"/>
      <c r="BG11" s="430"/>
      <c r="BH11" s="430"/>
      <c r="BI11" s="430"/>
      <c r="BJ11" s="430"/>
      <c r="BK11" s="430"/>
      <c r="BL11" s="430"/>
      <c r="BM11" s="431"/>
      <c r="BN11" s="395">
        <v>0</v>
      </c>
      <c r="BO11" s="396"/>
      <c r="BP11" s="396"/>
      <c r="BQ11" s="396"/>
      <c r="BR11" s="396"/>
      <c r="BS11" s="396"/>
      <c r="BT11" s="396"/>
      <c r="BU11" s="397"/>
      <c r="BV11" s="395">
        <v>0</v>
      </c>
      <c r="BW11" s="396"/>
      <c r="BX11" s="396"/>
      <c r="BY11" s="396"/>
      <c r="BZ11" s="396"/>
      <c r="CA11" s="396"/>
      <c r="CB11" s="396"/>
      <c r="CC11" s="397"/>
      <c r="CD11" s="398" t="s">
        <v>128</v>
      </c>
      <c r="CE11" s="399"/>
      <c r="CF11" s="399"/>
      <c r="CG11" s="399"/>
      <c r="CH11" s="399"/>
      <c r="CI11" s="399"/>
      <c r="CJ11" s="399"/>
      <c r="CK11" s="399"/>
      <c r="CL11" s="399"/>
      <c r="CM11" s="399"/>
      <c r="CN11" s="399"/>
      <c r="CO11" s="399"/>
      <c r="CP11" s="399"/>
      <c r="CQ11" s="399"/>
      <c r="CR11" s="399"/>
      <c r="CS11" s="400"/>
      <c r="CT11" s="435" t="s">
        <v>129</v>
      </c>
      <c r="CU11" s="436"/>
      <c r="CV11" s="436"/>
      <c r="CW11" s="436"/>
      <c r="CX11" s="436"/>
      <c r="CY11" s="436"/>
      <c r="CZ11" s="436"/>
      <c r="DA11" s="437"/>
      <c r="DB11" s="435" t="s">
        <v>130</v>
      </c>
      <c r="DC11" s="436"/>
      <c r="DD11" s="436"/>
      <c r="DE11" s="436"/>
      <c r="DF11" s="436"/>
      <c r="DG11" s="436"/>
      <c r="DH11" s="436"/>
      <c r="DI11" s="437"/>
    </row>
    <row r="12" spans="1:119" ht="18.75" customHeight="1" x14ac:dyDescent="0.2">
      <c r="A12" s="175"/>
      <c r="B12" s="455" t="s">
        <v>131</v>
      </c>
      <c r="C12" s="456"/>
      <c r="D12" s="456"/>
      <c r="E12" s="456"/>
      <c r="F12" s="456"/>
      <c r="G12" s="456"/>
      <c r="H12" s="456"/>
      <c r="I12" s="456"/>
      <c r="J12" s="456"/>
      <c r="K12" s="457"/>
      <c r="L12" s="464" t="s">
        <v>132</v>
      </c>
      <c r="M12" s="465"/>
      <c r="N12" s="465"/>
      <c r="O12" s="465"/>
      <c r="P12" s="465"/>
      <c r="Q12" s="466"/>
      <c r="R12" s="467">
        <v>18050</v>
      </c>
      <c r="S12" s="468"/>
      <c r="T12" s="468"/>
      <c r="U12" s="468"/>
      <c r="V12" s="469"/>
      <c r="W12" s="470" t="s">
        <v>1</v>
      </c>
      <c r="X12" s="428"/>
      <c r="Y12" s="428"/>
      <c r="Z12" s="428"/>
      <c r="AA12" s="428"/>
      <c r="AB12" s="471"/>
      <c r="AC12" s="472" t="s">
        <v>133</v>
      </c>
      <c r="AD12" s="473"/>
      <c r="AE12" s="473"/>
      <c r="AF12" s="473"/>
      <c r="AG12" s="474"/>
      <c r="AH12" s="472" t="s">
        <v>134</v>
      </c>
      <c r="AI12" s="473"/>
      <c r="AJ12" s="473"/>
      <c r="AK12" s="473"/>
      <c r="AL12" s="475"/>
      <c r="AM12" s="424" t="s">
        <v>135</v>
      </c>
      <c r="AN12" s="425"/>
      <c r="AO12" s="425"/>
      <c r="AP12" s="425"/>
      <c r="AQ12" s="425"/>
      <c r="AR12" s="425"/>
      <c r="AS12" s="425"/>
      <c r="AT12" s="426"/>
      <c r="AU12" s="427" t="s">
        <v>121</v>
      </c>
      <c r="AV12" s="428"/>
      <c r="AW12" s="428"/>
      <c r="AX12" s="428"/>
      <c r="AY12" s="429" t="s">
        <v>136</v>
      </c>
      <c r="AZ12" s="430"/>
      <c r="BA12" s="430"/>
      <c r="BB12" s="430"/>
      <c r="BC12" s="430"/>
      <c r="BD12" s="430"/>
      <c r="BE12" s="430"/>
      <c r="BF12" s="430"/>
      <c r="BG12" s="430"/>
      <c r="BH12" s="430"/>
      <c r="BI12" s="430"/>
      <c r="BJ12" s="430"/>
      <c r="BK12" s="430"/>
      <c r="BL12" s="430"/>
      <c r="BM12" s="431"/>
      <c r="BN12" s="395">
        <v>0</v>
      </c>
      <c r="BO12" s="396"/>
      <c r="BP12" s="396"/>
      <c r="BQ12" s="396"/>
      <c r="BR12" s="396"/>
      <c r="BS12" s="396"/>
      <c r="BT12" s="396"/>
      <c r="BU12" s="397"/>
      <c r="BV12" s="395">
        <v>0</v>
      </c>
      <c r="BW12" s="396"/>
      <c r="BX12" s="396"/>
      <c r="BY12" s="396"/>
      <c r="BZ12" s="396"/>
      <c r="CA12" s="396"/>
      <c r="CB12" s="396"/>
      <c r="CC12" s="397"/>
      <c r="CD12" s="398" t="s">
        <v>137</v>
      </c>
      <c r="CE12" s="399"/>
      <c r="CF12" s="399"/>
      <c r="CG12" s="399"/>
      <c r="CH12" s="399"/>
      <c r="CI12" s="399"/>
      <c r="CJ12" s="399"/>
      <c r="CK12" s="399"/>
      <c r="CL12" s="399"/>
      <c r="CM12" s="399"/>
      <c r="CN12" s="399"/>
      <c r="CO12" s="399"/>
      <c r="CP12" s="399"/>
      <c r="CQ12" s="399"/>
      <c r="CR12" s="399"/>
      <c r="CS12" s="400"/>
      <c r="CT12" s="435" t="s">
        <v>138</v>
      </c>
      <c r="CU12" s="436"/>
      <c r="CV12" s="436"/>
      <c r="CW12" s="436"/>
      <c r="CX12" s="436"/>
      <c r="CY12" s="436"/>
      <c r="CZ12" s="436"/>
      <c r="DA12" s="437"/>
      <c r="DB12" s="435" t="s">
        <v>130</v>
      </c>
      <c r="DC12" s="436"/>
      <c r="DD12" s="436"/>
      <c r="DE12" s="436"/>
      <c r="DF12" s="436"/>
      <c r="DG12" s="436"/>
      <c r="DH12" s="436"/>
      <c r="DI12" s="437"/>
    </row>
    <row r="13" spans="1:119" ht="18.75" customHeight="1" x14ac:dyDescent="0.2">
      <c r="A13" s="175"/>
      <c r="B13" s="458"/>
      <c r="C13" s="459"/>
      <c r="D13" s="459"/>
      <c r="E13" s="459"/>
      <c r="F13" s="459"/>
      <c r="G13" s="459"/>
      <c r="H13" s="459"/>
      <c r="I13" s="459"/>
      <c r="J13" s="459"/>
      <c r="K13" s="460"/>
      <c r="L13" s="184"/>
      <c r="M13" s="486" t="s">
        <v>139</v>
      </c>
      <c r="N13" s="487"/>
      <c r="O13" s="487"/>
      <c r="P13" s="487"/>
      <c r="Q13" s="488"/>
      <c r="R13" s="479">
        <v>17679</v>
      </c>
      <c r="S13" s="480"/>
      <c r="T13" s="480"/>
      <c r="U13" s="480"/>
      <c r="V13" s="481"/>
      <c r="W13" s="411" t="s">
        <v>140</v>
      </c>
      <c r="X13" s="412"/>
      <c r="Y13" s="412"/>
      <c r="Z13" s="412"/>
      <c r="AA13" s="412"/>
      <c r="AB13" s="402"/>
      <c r="AC13" s="446">
        <v>1869</v>
      </c>
      <c r="AD13" s="447"/>
      <c r="AE13" s="447"/>
      <c r="AF13" s="447"/>
      <c r="AG13" s="489"/>
      <c r="AH13" s="446">
        <v>2172</v>
      </c>
      <c r="AI13" s="447"/>
      <c r="AJ13" s="447"/>
      <c r="AK13" s="447"/>
      <c r="AL13" s="448"/>
      <c r="AM13" s="424" t="s">
        <v>141</v>
      </c>
      <c r="AN13" s="425"/>
      <c r="AO13" s="425"/>
      <c r="AP13" s="425"/>
      <c r="AQ13" s="425"/>
      <c r="AR13" s="425"/>
      <c r="AS13" s="425"/>
      <c r="AT13" s="426"/>
      <c r="AU13" s="427" t="s">
        <v>121</v>
      </c>
      <c r="AV13" s="428"/>
      <c r="AW13" s="428"/>
      <c r="AX13" s="428"/>
      <c r="AY13" s="429" t="s">
        <v>142</v>
      </c>
      <c r="AZ13" s="430"/>
      <c r="BA13" s="430"/>
      <c r="BB13" s="430"/>
      <c r="BC13" s="430"/>
      <c r="BD13" s="430"/>
      <c r="BE13" s="430"/>
      <c r="BF13" s="430"/>
      <c r="BG13" s="430"/>
      <c r="BH13" s="430"/>
      <c r="BI13" s="430"/>
      <c r="BJ13" s="430"/>
      <c r="BK13" s="430"/>
      <c r="BL13" s="430"/>
      <c r="BM13" s="431"/>
      <c r="BN13" s="395">
        <v>315680</v>
      </c>
      <c r="BO13" s="396"/>
      <c r="BP13" s="396"/>
      <c r="BQ13" s="396"/>
      <c r="BR13" s="396"/>
      <c r="BS13" s="396"/>
      <c r="BT13" s="396"/>
      <c r="BU13" s="397"/>
      <c r="BV13" s="395">
        <v>429512</v>
      </c>
      <c r="BW13" s="396"/>
      <c r="BX13" s="396"/>
      <c r="BY13" s="396"/>
      <c r="BZ13" s="396"/>
      <c r="CA13" s="396"/>
      <c r="CB13" s="396"/>
      <c r="CC13" s="397"/>
      <c r="CD13" s="398" t="s">
        <v>143</v>
      </c>
      <c r="CE13" s="399"/>
      <c r="CF13" s="399"/>
      <c r="CG13" s="399"/>
      <c r="CH13" s="399"/>
      <c r="CI13" s="399"/>
      <c r="CJ13" s="399"/>
      <c r="CK13" s="399"/>
      <c r="CL13" s="399"/>
      <c r="CM13" s="399"/>
      <c r="CN13" s="399"/>
      <c r="CO13" s="399"/>
      <c r="CP13" s="399"/>
      <c r="CQ13" s="399"/>
      <c r="CR13" s="399"/>
      <c r="CS13" s="400"/>
      <c r="CT13" s="392">
        <v>3.8</v>
      </c>
      <c r="CU13" s="393"/>
      <c r="CV13" s="393"/>
      <c r="CW13" s="393"/>
      <c r="CX13" s="393"/>
      <c r="CY13" s="393"/>
      <c r="CZ13" s="393"/>
      <c r="DA13" s="394"/>
      <c r="DB13" s="392">
        <v>3.1</v>
      </c>
      <c r="DC13" s="393"/>
      <c r="DD13" s="393"/>
      <c r="DE13" s="393"/>
      <c r="DF13" s="393"/>
      <c r="DG13" s="393"/>
      <c r="DH13" s="393"/>
      <c r="DI13" s="394"/>
    </row>
    <row r="14" spans="1:119" ht="18.75" customHeight="1" thickBot="1" x14ac:dyDescent="0.25">
      <c r="A14" s="175"/>
      <c r="B14" s="458"/>
      <c r="C14" s="459"/>
      <c r="D14" s="459"/>
      <c r="E14" s="459"/>
      <c r="F14" s="459"/>
      <c r="G14" s="459"/>
      <c r="H14" s="459"/>
      <c r="I14" s="459"/>
      <c r="J14" s="459"/>
      <c r="K14" s="460"/>
      <c r="L14" s="476" t="s">
        <v>144</v>
      </c>
      <c r="M14" s="477"/>
      <c r="N14" s="477"/>
      <c r="O14" s="477"/>
      <c r="P14" s="477"/>
      <c r="Q14" s="478"/>
      <c r="R14" s="479">
        <v>18267</v>
      </c>
      <c r="S14" s="480"/>
      <c r="T14" s="480"/>
      <c r="U14" s="480"/>
      <c r="V14" s="481"/>
      <c r="W14" s="385"/>
      <c r="X14" s="386"/>
      <c r="Y14" s="386"/>
      <c r="Z14" s="386"/>
      <c r="AA14" s="386"/>
      <c r="AB14" s="375"/>
      <c r="AC14" s="482">
        <v>22.1</v>
      </c>
      <c r="AD14" s="483"/>
      <c r="AE14" s="483"/>
      <c r="AF14" s="483"/>
      <c r="AG14" s="484"/>
      <c r="AH14" s="482">
        <v>23.6</v>
      </c>
      <c r="AI14" s="483"/>
      <c r="AJ14" s="483"/>
      <c r="AK14" s="483"/>
      <c r="AL14" s="485"/>
      <c r="AM14" s="424"/>
      <c r="AN14" s="425"/>
      <c r="AO14" s="425"/>
      <c r="AP14" s="425"/>
      <c r="AQ14" s="425"/>
      <c r="AR14" s="425"/>
      <c r="AS14" s="425"/>
      <c r="AT14" s="426"/>
      <c r="AU14" s="427"/>
      <c r="AV14" s="428"/>
      <c r="AW14" s="428"/>
      <c r="AX14" s="428"/>
      <c r="AY14" s="429"/>
      <c r="AZ14" s="430"/>
      <c r="BA14" s="430"/>
      <c r="BB14" s="430"/>
      <c r="BC14" s="430"/>
      <c r="BD14" s="430"/>
      <c r="BE14" s="430"/>
      <c r="BF14" s="430"/>
      <c r="BG14" s="430"/>
      <c r="BH14" s="430"/>
      <c r="BI14" s="430"/>
      <c r="BJ14" s="430"/>
      <c r="BK14" s="430"/>
      <c r="BL14" s="430"/>
      <c r="BM14" s="431"/>
      <c r="BN14" s="395"/>
      <c r="BO14" s="396"/>
      <c r="BP14" s="396"/>
      <c r="BQ14" s="396"/>
      <c r="BR14" s="396"/>
      <c r="BS14" s="396"/>
      <c r="BT14" s="396"/>
      <c r="BU14" s="397"/>
      <c r="BV14" s="395"/>
      <c r="BW14" s="396"/>
      <c r="BX14" s="396"/>
      <c r="BY14" s="396"/>
      <c r="BZ14" s="396"/>
      <c r="CA14" s="396"/>
      <c r="CB14" s="396"/>
      <c r="CC14" s="397"/>
      <c r="CD14" s="490" t="s">
        <v>145</v>
      </c>
      <c r="CE14" s="491"/>
      <c r="CF14" s="491"/>
      <c r="CG14" s="491"/>
      <c r="CH14" s="491"/>
      <c r="CI14" s="491"/>
      <c r="CJ14" s="491"/>
      <c r="CK14" s="491"/>
      <c r="CL14" s="491"/>
      <c r="CM14" s="491"/>
      <c r="CN14" s="491"/>
      <c r="CO14" s="491"/>
      <c r="CP14" s="491"/>
      <c r="CQ14" s="491"/>
      <c r="CR14" s="491"/>
      <c r="CS14" s="492"/>
      <c r="CT14" s="493" t="s">
        <v>129</v>
      </c>
      <c r="CU14" s="494"/>
      <c r="CV14" s="494"/>
      <c r="CW14" s="494"/>
      <c r="CX14" s="494"/>
      <c r="CY14" s="494"/>
      <c r="CZ14" s="494"/>
      <c r="DA14" s="495"/>
      <c r="DB14" s="493" t="s">
        <v>129</v>
      </c>
      <c r="DC14" s="494"/>
      <c r="DD14" s="494"/>
      <c r="DE14" s="494"/>
      <c r="DF14" s="494"/>
      <c r="DG14" s="494"/>
      <c r="DH14" s="494"/>
      <c r="DI14" s="495"/>
    </row>
    <row r="15" spans="1:119" ht="18.75" customHeight="1" x14ac:dyDescent="0.2">
      <c r="A15" s="175"/>
      <c r="B15" s="458"/>
      <c r="C15" s="459"/>
      <c r="D15" s="459"/>
      <c r="E15" s="459"/>
      <c r="F15" s="459"/>
      <c r="G15" s="459"/>
      <c r="H15" s="459"/>
      <c r="I15" s="459"/>
      <c r="J15" s="459"/>
      <c r="K15" s="460"/>
      <c r="L15" s="184"/>
      <c r="M15" s="486" t="s">
        <v>146</v>
      </c>
      <c r="N15" s="487"/>
      <c r="O15" s="487"/>
      <c r="P15" s="487"/>
      <c r="Q15" s="488"/>
      <c r="R15" s="479">
        <v>18086</v>
      </c>
      <c r="S15" s="480"/>
      <c r="T15" s="480"/>
      <c r="U15" s="480"/>
      <c r="V15" s="481"/>
      <c r="W15" s="411" t="s">
        <v>147</v>
      </c>
      <c r="X15" s="412"/>
      <c r="Y15" s="412"/>
      <c r="Z15" s="412"/>
      <c r="AA15" s="412"/>
      <c r="AB15" s="402"/>
      <c r="AC15" s="446">
        <v>1694</v>
      </c>
      <c r="AD15" s="447"/>
      <c r="AE15" s="447"/>
      <c r="AF15" s="447"/>
      <c r="AG15" s="489"/>
      <c r="AH15" s="446">
        <v>1877</v>
      </c>
      <c r="AI15" s="447"/>
      <c r="AJ15" s="447"/>
      <c r="AK15" s="447"/>
      <c r="AL15" s="448"/>
      <c r="AM15" s="424"/>
      <c r="AN15" s="425"/>
      <c r="AO15" s="425"/>
      <c r="AP15" s="425"/>
      <c r="AQ15" s="425"/>
      <c r="AR15" s="425"/>
      <c r="AS15" s="425"/>
      <c r="AT15" s="426"/>
      <c r="AU15" s="427"/>
      <c r="AV15" s="428"/>
      <c r="AW15" s="428"/>
      <c r="AX15" s="428"/>
      <c r="AY15" s="355" t="s">
        <v>148</v>
      </c>
      <c r="AZ15" s="356"/>
      <c r="BA15" s="356"/>
      <c r="BB15" s="356"/>
      <c r="BC15" s="356"/>
      <c r="BD15" s="356"/>
      <c r="BE15" s="356"/>
      <c r="BF15" s="356"/>
      <c r="BG15" s="356"/>
      <c r="BH15" s="356"/>
      <c r="BI15" s="356"/>
      <c r="BJ15" s="356"/>
      <c r="BK15" s="356"/>
      <c r="BL15" s="356"/>
      <c r="BM15" s="357"/>
      <c r="BN15" s="358">
        <v>2171443</v>
      </c>
      <c r="BO15" s="359"/>
      <c r="BP15" s="359"/>
      <c r="BQ15" s="359"/>
      <c r="BR15" s="359"/>
      <c r="BS15" s="359"/>
      <c r="BT15" s="359"/>
      <c r="BU15" s="360"/>
      <c r="BV15" s="358">
        <v>2017634</v>
      </c>
      <c r="BW15" s="359"/>
      <c r="BX15" s="359"/>
      <c r="BY15" s="359"/>
      <c r="BZ15" s="359"/>
      <c r="CA15" s="359"/>
      <c r="CB15" s="359"/>
      <c r="CC15" s="360"/>
      <c r="CD15" s="496" t="s">
        <v>149</v>
      </c>
      <c r="CE15" s="497"/>
      <c r="CF15" s="497"/>
      <c r="CG15" s="497"/>
      <c r="CH15" s="497"/>
      <c r="CI15" s="497"/>
      <c r="CJ15" s="497"/>
      <c r="CK15" s="497"/>
      <c r="CL15" s="497"/>
      <c r="CM15" s="497"/>
      <c r="CN15" s="497"/>
      <c r="CO15" s="497"/>
      <c r="CP15" s="497"/>
      <c r="CQ15" s="497"/>
      <c r="CR15" s="497"/>
      <c r="CS15" s="49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8"/>
      <c r="C16" s="459"/>
      <c r="D16" s="459"/>
      <c r="E16" s="459"/>
      <c r="F16" s="459"/>
      <c r="G16" s="459"/>
      <c r="H16" s="459"/>
      <c r="I16" s="459"/>
      <c r="J16" s="459"/>
      <c r="K16" s="460"/>
      <c r="L16" s="476" t="s">
        <v>150</v>
      </c>
      <c r="M16" s="499"/>
      <c r="N16" s="499"/>
      <c r="O16" s="499"/>
      <c r="P16" s="499"/>
      <c r="Q16" s="500"/>
      <c r="R16" s="501" t="s">
        <v>151</v>
      </c>
      <c r="S16" s="502"/>
      <c r="T16" s="502"/>
      <c r="U16" s="502"/>
      <c r="V16" s="503"/>
      <c r="W16" s="385"/>
      <c r="X16" s="386"/>
      <c r="Y16" s="386"/>
      <c r="Z16" s="386"/>
      <c r="AA16" s="386"/>
      <c r="AB16" s="375"/>
      <c r="AC16" s="482">
        <v>20</v>
      </c>
      <c r="AD16" s="483"/>
      <c r="AE16" s="483"/>
      <c r="AF16" s="483"/>
      <c r="AG16" s="484"/>
      <c r="AH16" s="482">
        <v>20.399999999999999</v>
      </c>
      <c r="AI16" s="483"/>
      <c r="AJ16" s="483"/>
      <c r="AK16" s="483"/>
      <c r="AL16" s="485"/>
      <c r="AM16" s="424"/>
      <c r="AN16" s="425"/>
      <c r="AO16" s="425"/>
      <c r="AP16" s="425"/>
      <c r="AQ16" s="425"/>
      <c r="AR16" s="425"/>
      <c r="AS16" s="425"/>
      <c r="AT16" s="426"/>
      <c r="AU16" s="427"/>
      <c r="AV16" s="428"/>
      <c r="AW16" s="428"/>
      <c r="AX16" s="428"/>
      <c r="AY16" s="429" t="s">
        <v>152</v>
      </c>
      <c r="AZ16" s="430"/>
      <c r="BA16" s="430"/>
      <c r="BB16" s="430"/>
      <c r="BC16" s="430"/>
      <c r="BD16" s="430"/>
      <c r="BE16" s="430"/>
      <c r="BF16" s="430"/>
      <c r="BG16" s="430"/>
      <c r="BH16" s="430"/>
      <c r="BI16" s="430"/>
      <c r="BJ16" s="430"/>
      <c r="BK16" s="430"/>
      <c r="BL16" s="430"/>
      <c r="BM16" s="431"/>
      <c r="BN16" s="395">
        <v>6054517</v>
      </c>
      <c r="BO16" s="396"/>
      <c r="BP16" s="396"/>
      <c r="BQ16" s="396"/>
      <c r="BR16" s="396"/>
      <c r="BS16" s="396"/>
      <c r="BT16" s="396"/>
      <c r="BU16" s="397"/>
      <c r="BV16" s="395">
        <v>6096342</v>
      </c>
      <c r="BW16" s="396"/>
      <c r="BX16" s="396"/>
      <c r="BY16" s="396"/>
      <c r="BZ16" s="396"/>
      <c r="CA16" s="396"/>
      <c r="CB16" s="396"/>
      <c r="CC16" s="397"/>
      <c r="CD16" s="188"/>
      <c r="CE16" s="509"/>
      <c r="CF16" s="509"/>
      <c r="CG16" s="509"/>
      <c r="CH16" s="509"/>
      <c r="CI16" s="509"/>
      <c r="CJ16" s="509"/>
      <c r="CK16" s="509"/>
      <c r="CL16" s="509"/>
      <c r="CM16" s="509"/>
      <c r="CN16" s="509"/>
      <c r="CO16" s="509"/>
      <c r="CP16" s="509"/>
      <c r="CQ16" s="509"/>
      <c r="CR16" s="509"/>
      <c r="CS16" s="510"/>
      <c r="CT16" s="392"/>
      <c r="CU16" s="393"/>
      <c r="CV16" s="393"/>
      <c r="CW16" s="393"/>
      <c r="CX16" s="393"/>
      <c r="CY16" s="393"/>
      <c r="CZ16" s="393"/>
      <c r="DA16" s="394"/>
      <c r="DB16" s="392"/>
      <c r="DC16" s="393"/>
      <c r="DD16" s="393"/>
      <c r="DE16" s="393"/>
      <c r="DF16" s="393"/>
      <c r="DG16" s="393"/>
      <c r="DH16" s="393"/>
      <c r="DI16" s="394"/>
    </row>
    <row r="17" spans="1:113" ht="18.75" customHeight="1" thickBot="1" x14ac:dyDescent="0.25">
      <c r="A17" s="175"/>
      <c r="B17" s="461"/>
      <c r="C17" s="462"/>
      <c r="D17" s="462"/>
      <c r="E17" s="462"/>
      <c r="F17" s="462"/>
      <c r="G17" s="462"/>
      <c r="H17" s="462"/>
      <c r="I17" s="462"/>
      <c r="J17" s="462"/>
      <c r="K17" s="463"/>
      <c r="L17" s="189"/>
      <c r="M17" s="506" t="s">
        <v>153</v>
      </c>
      <c r="N17" s="507"/>
      <c r="O17" s="507"/>
      <c r="P17" s="507"/>
      <c r="Q17" s="508"/>
      <c r="R17" s="501" t="s">
        <v>154</v>
      </c>
      <c r="S17" s="502"/>
      <c r="T17" s="502"/>
      <c r="U17" s="502"/>
      <c r="V17" s="503"/>
      <c r="W17" s="411" t="s">
        <v>155</v>
      </c>
      <c r="X17" s="412"/>
      <c r="Y17" s="412"/>
      <c r="Z17" s="412"/>
      <c r="AA17" s="412"/>
      <c r="AB17" s="402"/>
      <c r="AC17" s="446">
        <v>4911</v>
      </c>
      <c r="AD17" s="447"/>
      <c r="AE17" s="447"/>
      <c r="AF17" s="447"/>
      <c r="AG17" s="489"/>
      <c r="AH17" s="446">
        <v>5165</v>
      </c>
      <c r="AI17" s="447"/>
      <c r="AJ17" s="447"/>
      <c r="AK17" s="447"/>
      <c r="AL17" s="448"/>
      <c r="AM17" s="424"/>
      <c r="AN17" s="425"/>
      <c r="AO17" s="425"/>
      <c r="AP17" s="425"/>
      <c r="AQ17" s="425"/>
      <c r="AR17" s="425"/>
      <c r="AS17" s="425"/>
      <c r="AT17" s="426"/>
      <c r="AU17" s="427"/>
      <c r="AV17" s="428"/>
      <c r="AW17" s="428"/>
      <c r="AX17" s="428"/>
      <c r="AY17" s="429" t="s">
        <v>156</v>
      </c>
      <c r="AZ17" s="430"/>
      <c r="BA17" s="430"/>
      <c r="BB17" s="430"/>
      <c r="BC17" s="430"/>
      <c r="BD17" s="430"/>
      <c r="BE17" s="430"/>
      <c r="BF17" s="430"/>
      <c r="BG17" s="430"/>
      <c r="BH17" s="430"/>
      <c r="BI17" s="430"/>
      <c r="BJ17" s="430"/>
      <c r="BK17" s="430"/>
      <c r="BL17" s="430"/>
      <c r="BM17" s="431"/>
      <c r="BN17" s="395">
        <v>2714411</v>
      </c>
      <c r="BO17" s="396"/>
      <c r="BP17" s="396"/>
      <c r="BQ17" s="396"/>
      <c r="BR17" s="396"/>
      <c r="BS17" s="396"/>
      <c r="BT17" s="396"/>
      <c r="BU17" s="397"/>
      <c r="BV17" s="395">
        <v>2509477</v>
      </c>
      <c r="BW17" s="396"/>
      <c r="BX17" s="396"/>
      <c r="BY17" s="396"/>
      <c r="BZ17" s="396"/>
      <c r="CA17" s="396"/>
      <c r="CB17" s="396"/>
      <c r="CC17" s="397"/>
      <c r="CD17" s="188"/>
      <c r="CE17" s="509"/>
      <c r="CF17" s="509"/>
      <c r="CG17" s="509"/>
      <c r="CH17" s="509"/>
      <c r="CI17" s="509"/>
      <c r="CJ17" s="509"/>
      <c r="CK17" s="509"/>
      <c r="CL17" s="509"/>
      <c r="CM17" s="509"/>
      <c r="CN17" s="509"/>
      <c r="CO17" s="509"/>
      <c r="CP17" s="509"/>
      <c r="CQ17" s="509"/>
      <c r="CR17" s="509"/>
      <c r="CS17" s="510"/>
      <c r="CT17" s="392"/>
      <c r="CU17" s="393"/>
      <c r="CV17" s="393"/>
      <c r="CW17" s="393"/>
      <c r="CX17" s="393"/>
      <c r="CY17" s="393"/>
      <c r="CZ17" s="393"/>
      <c r="DA17" s="394"/>
      <c r="DB17" s="392"/>
      <c r="DC17" s="393"/>
      <c r="DD17" s="393"/>
      <c r="DE17" s="393"/>
      <c r="DF17" s="393"/>
      <c r="DG17" s="393"/>
      <c r="DH17" s="393"/>
      <c r="DI17" s="394"/>
    </row>
    <row r="18" spans="1:113" ht="18.75" customHeight="1" thickBot="1" x14ac:dyDescent="0.25">
      <c r="A18" s="175"/>
      <c r="B18" s="517" t="s">
        <v>157</v>
      </c>
      <c r="C18" s="438"/>
      <c r="D18" s="438"/>
      <c r="E18" s="518"/>
      <c r="F18" s="518"/>
      <c r="G18" s="518"/>
      <c r="H18" s="518"/>
      <c r="I18" s="518"/>
      <c r="J18" s="518"/>
      <c r="K18" s="518"/>
      <c r="L18" s="519">
        <v>282.93</v>
      </c>
      <c r="M18" s="519"/>
      <c r="N18" s="519"/>
      <c r="O18" s="519"/>
      <c r="P18" s="519"/>
      <c r="Q18" s="519"/>
      <c r="R18" s="520"/>
      <c r="S18" s="520"/>
      <c r="T18" s="520"/>
      <c r="U18" s="520"/>
      <c r="V18" s="521"/>
      <c r="W18" s="413"/>
      <c r="X18" s="414"/>
      <c r="Y18" s="414"/>
      <c r="Z18" s="414"/>
      <c r="AA18" s="414"/>
      <c r="AB18" s="405"/>
      <c r="AC18" s="522">
        <v>58</v>
      </c>
      <c r="AD18" s="523"/>
      <c r="AE18" s="523"/>
      <c r="AF18" s="523"/>
      <c r="AG18" s="524"/>
      <c r="AH18" s="522">
        <v>56.1</v>
      </c>
      <c r="AI18" s="523"/>
      <c r="AJ18" s="523"/>
      <c r="AK18" s="523"/>
      <c r="AL18" s="525"/>
      <c r="AM18" s="424"/>
      <c r="AN18" s="425"/>
      <c r="AO18" s="425"/>
      <c r="AP18" s="425"/>
      <c r="AQ18" s="425"/>
      <c r="AR18" s="425"/>
      <c r="AS18" s="425"/>
      <c r="AT18" s="426"/>
      <c r="AU18" s="427"/>
      <c r="AV18" s="428"/>
      <c r="AW18" s="428"/>
      <c r="AX18" s="428"/>
      <c r="AY18" s="429" t="s">
        <v>158</v>
      </c>
      <c r="AZ18" s="430"/>
      <c r="BA18" s="430"/>
      <c r="BB18" s="430"/>
      <c r="BC18" s="430"/>
      <c r="BD18" s="430"/>
      <c r="BE18" s="430"/>
      <c r="BF18" s="430"/>
      <c r="BG18" s="430"/>
      <c r="BH18" s="430"/>
      <c r="BI18" s="430"/>
      <c r="BJ18" s="430"/>
      <c r="BK18" s="430"/>
      <c r="BL18" s="430"/>
      <c r="BM18" s="431"/>
      <c r="BN18" s="395">
        <v>6259705</v>
      </c>
      <c r="BO18" s="396"/>
      <c r="BP18" s="396"/>
      <c r="BQ18" s="396"/>
      <c r="BR18" s="396"/>
      <c r="BS18" s="396"/>
      <c r="BT18" s="396"/>
      <c r="BU18" s="397"/>
      <c r="BV18" s="395">
        <v>6315807</v>
      </c>
      <c r="BW18" s="396"/>
      <c r="BX18" s="396"/>
      <c r="BY18" s="396"/>
      <c r="BZ18" s="396"/>
      <c r="CA18" s="396"/>
      <c r="CB18" s="396"/>
      <c r="CC18" s="397"/>
      <c r="CD18" s="188"/>
      <c r="CE18" s="509"/>
      <c r="CF18" s="509"/>
      <c r="CG18" s="509"/>
      <c r="CH18" s="509"/>
      <c r="CI18" s="509"/>
      <c r="CJ18" s="509"/>
      <c r="CK18" s="509"/>
      <c r="CL18" s="509"/>
      <c r="CM18" s="509"/>
      <c r="CN18" s="509"/>
      <c r="CO18" s="509"/>
      <c r="CP18" s="509"/>
      <c r="CQ18" s="509"/>
      <c r="CR18" s="509"/>
      <c r="CS18" s="510"/>
      <c r="CT18" s="392"/>
      <c r="CU18" s="393"/>
      <c r="CV18" s="393"/>
      <c r="CW18" s="393"/>
      <c r="CX18" s="393"/>
      <c r="CY18" s="393"/>
      <c r="CZ18" s="393"/>
      <c r="DA18" s="394"/>
      <c r="DB18" s="392"/>
      <c r="DC18" s="393"/>
      <c r="DD18" s="393"/>
      <c r="DE18" s="393"/>
      <c r="DF18" s="393"/>
      <c r="DG18" s="393"/>
      <c r="DH18" s="393"/>
      <c r="DI18" s="394"/>
    </row>
    <row r="19" spans="1:113" ht="18.75" customHeight="1" thickBot="1" x14ac:dyDescent="0.25">
      <c r="A19" s="175"/>
      <c r="B19" s="517" t="s">
        <v>159</v>
      </c>
      <c r="C19" s="438"/>
      <c r="D19" s="438"/>
      <c r="E19" s="518"/>
      <c r="F19" s="518"/>
      <c r="G19" s="518"/>
      <c r="H19" s="518"/>
      <c r="I19" s="518"/>
      <c r="J19" s="518"/>
      <c r="K19" s="518"/>
      <c r="L19" s="526">
        <v>62</v>
      </c>
      <c r="M19" s="526"/>
      <c r="N19" s="526"/>
      <c r="O19" s="526"/>
      <c r="P19" s="526"/>
      <c r="Q19" s="526"/>
      <c r="R19" s="527"/>
      <c r="S19" s="527"/>
      <c r="T19" s="527"/>
      <c r="U19" s="527"/>
      <c r="V19" s="528"/>
      <c r="W19" s="352"/>
      <c r="X19" s="353"/>
      <c r="Y19" s="353"/>
      <c r="Z19" s="353"/>
      <c r="AA19" s="353"/>
      <c r="AB19" s="353"/>
      <c r="AC19" s="504"/>
      <c r="AD19" s="504"/>
      <c r="AE19" s="504"/>
      <c r="AF19" s="504"/>
      <c r="AG19" s="504"/>
      <c r="AH19" s="504"/>
      <c r="AI19" s="504"/>
      <c r="AJ19" s="504"/>
      <c r="AK19" s="504"/>
      <c r="AL19" s="505"/>
      <c r="AM19" s="424"/>
      <c r="AN19" s="425"/>
      <c r="AO19" s="425"/>
      <c r="AP19" s="425"/>
      <c r="AQ19" s="425"/>
      <c r="AR19" s="425"/>
      <c r="AS19" s="425"/>
      <c r="AT19" s="426"/>
      <c r="AU19" s="427"/>
      <c r="AV19" s="428"/>
      <c r="AW19" s="428"/>
      <c r="AX19" s="428"/>
      <c r="AY19" s="429" t="s">
        <v>160</v>
      </c>
      <c r="AZ19" s="430"/>
      <c r="BA19" s="430"/>
      <c r="BB19" s="430"/>
      <c r="BC19" s="430"/>
      <c r="BD19" s="430"/>
      <c r="BE19" s="430"/>
      <c r="BF19" s="430"/>
      <c r="BG19" s="430"/>
      <c r="BH19" s="430"/>
      <c r="BI19" s="430"/>
      <c r="BJ19" s="430"/>
      <c r="BK19" s="430"/>
      <c r="BL19" s="430"/>
      <c r="BM19" s="431"/>
      <c r="BN19" s="395">
        <v>9393297</v>
      </c>
      <c r="BO19" s="396"/>
      <c r="BP19" s="396"/>
      <c r="BQ19" s="396"/>
      <c r="BR19" s="396"/>
      <c r="BS19" s="396"/>
      <c r="BT19" s="396"/>
      <c r="BU19" s="397"/>
      <c r="BV19" s="395">
        <v>10009253</v>
      </c>
      <c r="BW19" s="396"/>
      <c r="BX19" s="396"/>
      <c r="BY19" s="396"/>
      <c r="BZ19" s="396"/>
      <c r="CA19" s="396"/>
      <c r="CB19" s="396"/>
      <c r="CC19" s="397"/>
      <c r="CD19" s="188"/>
      <c r="CE19" s="509"/>
      <c r="CF19" s="509"/>
      <c r="CG19" s="509"/>
      <c r="CH19" s="509"/>
      <c r="CI19" s="509"/>
      <c r="CJ19" s="509"/>
      <c r="CK19" s="509"/>
      <c r="CL19" s="509"/>
      <c r="CM19" s="509"/>
      <c r="CN19" s="509"/>
      <c r="CO19" s="509"/>
      <c r="CP19" s="509"/>
      <c r="CQ19" s="509"/>
      <c r="CR19" s="509"/>
      <c r="CS19" s="510"/>
      <c r="CT19" s="392"/>
      <c r="CU19" s="393"/>
      <c r="CV19" s="393"/>
      <c r="CW19" s="393"/>
      <c r="CX19" s="393"/>
      <c r="CY19" s="393"/>
      <c r="CZ19" s="393"/>
      <c r="DA19" s="394"/>
      <c r="DB19" s="392"/>
      <c r="DC19" s="393"/>
      <c r="DD19" s="393"/>
      <c r="DE19" s="393"/>
      <c r="DF19" s="393"/>
      <c r="DG19" s="393"/>
      <c r="DH19" s="393"/>
      <c r="DI19" s="394"/>
    </row>
    <row r="20" spans="1:113" ht="18.75" customHeight="1" thickBot="1" x14ac:dyDescent="0.25">
      <c r="A20" s="175"/>
      <c r="B20" s="517" t="s">
        <v>161</v>
      </c>
      <c r="C20" s="438"/>
      <c r="D20" s="438"/>
      <c r="E20" s="518"/>
      <c r="F20" s="518"/>
      <c r="G20" s="518"/>
      <c r="H20" s="518"/>
      <c r="I20" s="518"/>
      <c r="J20" s="518"/>
      <c r="K20" s="518"/>
      <c r="L20" s="526">
        <v>8050</v>
      </c>
      <c r="M20" s="526"/>
      <c r="N20" s="526"/>
      <c r="O20" s="526"/>
      <c r="P20" s="526"/>
      <c r="Q20" s="526"/>
      <c r="R20" s="527"/>
      <c r="S20" s="527"/>
      <c r="T20" s="527"/>
      <c r="U20" s="527"/>
      <c r="V20" s="528"/>
      <c r="W20" s="413"/>
      <c r="X20" s="414"/>
      <c r="Y20" s="414"/>
      <c r="Z20" s="414"/>
      <c r="AA20" s="414"/>
      <c r="AB20" s="414"/>
      <c r="AC20" s="529"/>
      <c r="AD20" s="529"/>
      <c r="AE20" s="529"/>
      <c r="AF20" s="529"/>
      <c r="AG20" s="529"/>
      <c r="AH20" s="529"/>
      <c r="AI20" s="529"/>
      <c r="AJ20" s="529"/>
      <c r="AK20" s="529"/>
      <c r="AL20" s="530"/>
      <c r="AM20" s="531"/>
      <c r="AN20" s="450"/>
      <c r="AO20" s="450"/>
      <c r="AP20" s="450"/>
      <c r="AQ20" s="450"/>
      <c r="AR20" s="450"/>
      <c r="AS20" s="450"/>
      <c r="AT20" s="451"/>
      <c r="AU20" s="532"/>
      <c r="AV20" s="533"/>
      <c r="AW20" s="533"/>
      <c r="AX20" s="534"/>
      <c r="AY20" s="429"/>
      <c r="AZ20" s="430"/>
      <c r="BA20" s="430"/>
      <c r="BB20" s="430"/>
      <c r="BC20" s="430"/>
      <c r="BD20" s="430"/>
      <c r="BE20" s="430"/>
      <c r="BF20" s="430"/>
      <c r="BG20" s="430"/>
      <c r="BH20" s="430"/>
      <c r="BI20" s="430"/>
      <c r="BJ20" s="430"/>
      <c r="BK20" s="430"/>
      <c r="BL20" s="430"/>
      <c r="BM20" s="431"/>
      <c r="BN20" s="395"/>
      <c r="BO20" s="396"/>
      <c r="BP20" s="396"/>
      <c r="BQ20" s="396"/>
      <c r="BR20" s="396"/>
      <c r="BS20" s="396"/>
      <c r="BT20" s="396"/>
      <c r="BU20" s="397"/>
      <c r="BV20" s="395"/>
      <c r="BW20" s="396"/>
      <c r="BX20" s="396"/>
      <c r="BY20" s="396"/>
      <c r="BZ20" s="396"/>
      <c r="CA20" s="396"/>
      <c r="CB20" s="396"/>
      <c r="CC20" s="397"/>
      <c r="CD20" s="188"/>
      <c r="CE20" s="509"/>
      <c r="CF20" s="509"/>
      <c r="CG20" s="509"/>
      <c r="CH20" s="509"/>
      <c r="CI20" s="509"/>
      <c r="CJ20" s="509"/>
      <c r="CK20" s="509"/>
      <c r="CL20" s="509"/>
      <c r="CM20" s="509"/>
      <c r="CN20" s="509"/>
      <c r="CO20" s="509"/>
      <c r="CP20" s="509"/>
      <c r="CQ20" s="509"/>
      <c r="CR20" s="509"/>
      <c r="CS20" s="510"/>
      <c r="CT20" s="392"/>
      <c r="CU20" s="393"/>
      <c r="CV20" s="393"/>
      <c r="CW20" s="393"/>
      <c r="CX20" s="393"/>
      <c r="CY20" s="393"/>
      <c r="CZ20" s="393"/>
      <c r="DA20" s="394"/>
      <c r="DB20" s="392"/>
      <c r="DC20" s="393"/>
      <c r="DD20" s="393"/>
      <c r="DE20" s="393"/>
      <c r="DF20" s="393"/>
      <c r="DG20" s="393"/>
      <c r="DH20" s="393"/>
      <c r="DI20" s="394"/>
    </row>
    <row r="21" spans="1:113" ht="18.75" customHeight="1" thickBot="1" x14ac:dyDescent="0.25">
      <c r="A21" s="175"/>
      <c r="B21" s="535" t="s">
        <v>162</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c r="AV21" s="536"/>
      <c r="AW21" s="536"/>
      <c r="AX21" s="537"/>
      <c r="AY21" s="511"/>
      <c r="AZ21" s="512"/>
      <c r="BA21" s="512"/>
      <c r="BB21" s="512"/>
      <c r="BC21" s="512"/>
      <c r="BD21" s="512"/>
      <c r="BE21" s="512"/>
      <c r="BF21" s="512"/>
      <c r="BG21" s="512"/>
      <c r="BH21" s="512"/>
      <c r="BI21" s="512"/>
      <c r="BJ21" s="512"/>
      <c r="BK21" s="512"/>
      <c r="BL21" s="512"/>
      <c r="BM21" s="513"/>
      <c r="BN21" s="514"/>
      <c r="BO21" s="515"/>
      <c r="BP21" s="515"/>
      <c r="BQ21" s="515"/>
      <c r="BR21" s="515"/>
      <c r="BS21" s="515"/>
      <c r="BT21" s="515"/>
      <c r="BU21" s="516"/>
      <c r="BV21" s="514"/>
      <c r="BW21" s="515"/>
      <c r="BX21" s="515"/>
      <c r="BY21" s="515"/>
      <c r="BZ21" s="515"/>
      <c r="CA21" s="515"/>
      <c r="CB21" s="515"/>
      <c r="CC21" s="516"/>
      <c r="CD21" s="188"/>
      <c r="CE21" s="509"/>
      <c r="CF21" s="509"/>
      <c r="CG21" s="509"/>
      <c r="CH21" s="509"/>
      <c r="CI21" s="509"/>
      <c r="CJ21" s="509"/>
      <c r="CK21" s="509"/>
      <c r="CL21" s="509"/>
      <c r="CM21" s="509"/>
      <c r="CN21" s="509"/>
      <c r="CO21" s="509"/>
      <c r="CP21" s="509"/>
      <c r="CQ21" s="509"/>
      <c r="CR21" s="509"/>
      <c r="CS21" s="510"/>
      <c r="CT21" s="392"/>
      <c r="CU21" s="393"/>
      <c r="CV21" s="393"/>
      <c r="CW21" s="393"/>
      <c r="CX21" s="393"/>
      <c r="CY21" s="393"/>
      <c r="CZ21" s="393"/>
      <c r="DA21" s="394"/>
      <c r="DB21" s="392"/>
      <c r="DC21" s="393"/>
      <c r="DD21" s="393"/>
      <c r="DE21" s="393"/>
      <c r="DF21" s="393"/>
      <c r="DG21" s="393"/>
      <c r="DH21" s="393"/>
      <c r="DI21" s="394"/>
    </row>
    <row r="22" spans="1:113" ht="18.75" customHeight="1" x14ac:dyDescent="0.2">
      <c r="A22" s="175"/>
      <c r="B22" s="565" t="s">
        <v>163</v>
      </c>
      <c r="C22" s="539"/>
      <c r="D22" s="540"/>
      <c r="E22" s="407" t="s">
        <v>1</v>
      </c>
      <c r="F22" s="412"/>
      <c r="G22" s="412"/>
      <c r="H22" s="412"/>
      <c r="I22" s="412"/>
      <c r="J22" s="412"/>
      <c r="K22" s="402"/>
      <c r="L22" s="407" t="s">
        <v>164</v>
      </c>
      <c r="M22" s="412"/>
      <c r="N22" s="412"/>
      <c r="O22" s="412"/>
      <c r="P22" s="402"/>
      <c r="Q22" s="570" t="s">
        <v>165</v>
      </c>
      <c r="R22" s="571"/>
      <c r="S22" s="571"/>
      <c r="T22" s="571"/>
      <c r="U22" s="571"/>
      <c r="V22" s="572"/>
      <c r="W22" s="538" t="s">
        <v>166</v>
      </c>
      <c r="X22" s="539"/>
      <c r="Y22" s="540"/>
      <c r="Z22" s="407" t="s">
        <v>1</v>
      </c>
      <c r="AA22" s="412"/>
      <c r="AB22" s="412"/>
      <c r="AC22" s="412"/>
      <c r="AD22" s="412"/>
      <c r="AE22" s="412"/>
      <c r="AF22" s="412"/>
      <c r="AG22" s="402"/>
      <c r="AH22" s="576" t="s">
        <v>167</v>
      </c>
      <c r="AI22" s="412"/>
      <c r="AJ22" s="412"/>
      <c r="AK22" s="412"/>
      <c r="AL22" s="402"/>
      <c r="AM22" s="576" t="s">
        <v>168</v>
      </c>
      <c r="AN22" s="577"/>
      <c r="AO22" s="577"/>
      <c r="AP22" s="577"/>
      <c r="AQ22" s="577"/>
      <c r="AR22" s="578"/>
      <c r="AS22" s="570" t="s">
        <v>165</v>
      </c>
      <c r="AT22" s="571"/>
      <c r="AU22" s="571"/>
      <c r="AV22" s="571"/>
      <c r="AW22" s="571"/>
      <c r="AX22" s="582"/>
      <c r="AY22" s="355" t="s">
        <v>169</v>
      </c>
      <c r="AZ22" s="356"/>
      <c r="BA22" s="356"/>
      <c r="BB22" s="356"/>
      <c r="BC22" s="356"/>
      <c r="BD22" s="356"/>
      <c r="BE22" s="356"/>
      <c r="BF22" s="356"/>
      <c r="BG22" s="356"/>
      <c r="BH22" s="356"/>
      <c r="BI22" s="356"/>
      <c r="BJ22" s="356"/>
      <c r="BK22" s="356"/>
      <c r="BL22" s="356"/>
      <c r="BM22" s="357"/>
      <c r="BN22" s="358">
        <v>8857326</v>
      </c>
      <c r="BO22" s="359"/>
      <c r="BP22" s="359"/>
      <c r="BQ22" s="359"/>
      <c r="BR22" s="359"/>
      <c r="BS22" s="359"/>
      <c r="BT22" s="359"/>
      <c r="BU22" s="360"/>
      <c r="BV22" s="358">
        <v>9078181</v>
      </c>
      <c r="BW22" s="359"/>
      <c r="BX22" s="359"/>
      <c r="BY22" s="359"/>
      <c r="BZ22" s="359"/>
      <c r="CA22" s="359"/>
      <c r="CB22" s="359"/>
      <c r="CC22" s="360"/>
      <c r="CD22" s="188"/>
      <c r="CE22" s="509"/>
      <c r="CF22" s="509"/>
      <c r="CG22" s="509"/>
      <c r="CH22" s="509"/>
      <c r="CI22" s="509"/>
      <c r="CJ22" s="509"/>
      <c r="CK22" s="509"/>
      <c r="CL22" s="509"/>
      <c r="CM22" s="509"/>
      <c r="CN22" s="509"/>
      <c r="CO22" s="509"/>
      <c r="CP22" s="509"/>
      <c r="CQ22" s="509"/>
      <c r="CR22" s="509"/>
      <c r="CS22" s="510"/>
      <c r="CT22" s="392"/>
      <c r="CU22" s="393"/>
      <c r="CV22" s="393"/>
      <c r="CW22" s="393"/>
      <c r="CX22" s="393"/>
      <c r="CY22" s="393"/>
      <c r="CZ22" s="393"/>
      <c r="DA22" s="394"/>
      <c r="DB22" s="392"/>
      <c r="DC22" s="393"/>
      <c r="DD22" s="393"/>
      <c r="DE22" s="393"/>
      <c r="DF22" s="393"/>
      <c r="DG22" s="393"/>
      <c r="DH22" s="393"/>
      <c r="DI22" s="394"/>
    </row>
    <row r="23" spans="1:113" ht="18.75" customHeight="1" x14ac:dyDescent="0.2">
      <c r="A23" s="175"/>
      <c r="B23" s="566"/>
      <c r="C23" s="542"/>
      <c r="D23" s="543"/>
      <c r="E23" s="381"/>
      <c r="F23" s="386"/>
      <c r="G23" s="386"/>
      <c r="H23" s="386"/>
      <c r="I23" s="386"/>
      <c r="J23" s="386"/>
      <c r="K23" s="375"/>
      <c r="L23" s="381"/>
      <c r="M23" s="386"/>
      <c r="N23" s="386"/>
      <c r="O23" s="386"/>
      <c r="P23" s="375"/>
      <c r="Q23" s="573"/>
      <c r="R23" s="574"/>
      <c r="S23" s="574"/>
      <c r="T23" s="574"/>
      <c r="U23" s="574"/>
      <c r="V23" s="575"/>
      <c r="W23" s="541"/>
      <c r="X23" s="542"/>
      <c r="Y23" s="543"/>
      <c r="Z23" s="381"/>
      <c r="AA23" s="386"/>
      <c r="AB23" s="386"/>
      <c r="AC23" s="386"/>
      <c r="AD23" s="386"/>
      <c r="AE23" s="386"/>
      <c r="AF23" s="386"/>
      <c r="AG23" s="375"/>
      <c r="AH23" s="381"/>
      <c r="AI23" s="386"/>
      <c r="AJ23" s="386"/>
      <c r="AK23" s="386"/>
      <c r="AL23" s="375"/>
      <c r="AM23" s="579"/>
      <c r="AN23" s="580"/>
      <c r="AO23" s="580"/>
      <c r="AP23" s="580"/>
      <c r="AQ23" s="580"/>
      <c r="AR23" s="581"/>
      <c r="AS23" s="573"/>
      <c r="AT23" s="574"/>
      <c r="AU23" s="574"/>
      <c r="AV23" s="574"/>
      <c r="AW23" s="574"/>
      <c r="AX23" s="583"/>
      <c r="AY23" s="429" t="s">
        <v>170</v>
      </c>
      <c r="AZ23" s="430"/>
      <c r="BA23" s="430"/>
      <c r="BB23" s="430"/>
      <c r="BC23" s="430"/>
      <c r="BD23" s="430"/>
      <c r="BE23" s="430"/>
      <c r="BF23" s="430"/>
      <c r="BG23" s="430"/>
      <c r="BH23" s="430"/>
      <c r="BI23" s="430"/>
      <c r="BJ23" s="430"/>
      <c r="BK23" s="430"/>
      <c r="BL23" s="430"/>
      <c r="BM23" s="431"/>
      <c r="BN23" s="395">
        <v>8681855</v>
      </c>
      <c r="BO23" s="396"/>
      <c r="BP23" s="396"/>
      <c r="BQ23" s="396"/>
      <c r="BR23" s="396"/>
      <c r="BS23" s="396"/>
      <c r="BT23" s="396"/>
      <c r="BU23" s="397"/>
      <c r="BV23" s="395">
        <v>8809080</v>
      </c>
      <c r="BW23" s="396"/>
      <c r="BX23" s="396"/>
      <c r="BY23" s="396"/>
      <c r="BZ23" s="396"/>
      <c r="CA23" s="396"/>
      <c r="CB23" s="396"/>
      <c r="CC23" s="397"/>
      <c r="CD23" s="188"/>
      <c r="CE23" s="509"/>
      <c r="CF23" s="509"/>
      <c r="CG23" s="509"/>
      <c r="CH23" s="509"/>
      <c r="CI23" s="509"/>
      <c r="CJ23" s="509"/>
      <c r="CK23" s="509"/>
      <c r="CL23" s="509"/>
      <c r="CM23" s="509"/>
      <c r="CN23" s="509"/>
      <c r="CO23" s="509"/>
      <c r="CP23" s="509"/>
      <c r="CQ23" s="509"/>
      <c r="CR23" s="509"/>
      <c r="CS23" s="510"/>
      <c r="CT23" s="392"/>
      <c r="CU23" s="393"/>
      <c r="CV23" s="393"/>
      <c r="CW23" s="393"/>
      <c r="CX23" s="393"/>
      <c r="CY23" s="393"/>
      <c r="CZ23" s="393"/>
      <c r="DA23" s="394"/>
      <c r="DB23" s="392"/>
      <c r="DC23" s="393"/>
      <c r="DD23" s="393"/>
      <c r="DE23" s="393"/>
      <c r="DF23" s="393"/>
      <c r="DG23" s="393"/>
      <c r="DH23" s="393"/>
      <c r="DI23" s="394"/>
    </row>
    <row r="24" spans="1:113" ht="18.75" customHeight="1" thickBot="1" x14ac:dyDescent="0.25">
      <c r="A24" s="175"/>
      <c r="B24" s="566"/>
      <c r="C24" s="542"/>
      <c r="D24" s="543"/>
      <c r="E24" s="445" t="s">
        <v>171</v>
      </c>
      <c r="F24" s="425"/>
      <c r="G24" s="425"/>
      <c r="H24" s="425"/>
      <c r="I24" s="425"/>
      <c r="J24" s="425"/>
      <c r="K24" s="426"/>
      <c r="L24" s="446">
        <v>1</v>
      </c>
      <c r="M24" s="447"/>
      <c r="N24" s="447"/>
      <c r="O24" s="447"/>
      <c r="P24" s="489"/>
      <c r="Q24" s="446">
        <v>7720</v>
      </c>
      <c r="R24" s="447"/>
      <c r="S24" s="447"/>
      <c r="T24" s="447"/>
      <c r="U24" s="447"/>
      <c r="V24" s="489"/>
      <c r="W24" s="541"/>
      <c r="X24" s="542"/>
      <c r="Y24" s="543"/>
      <c r="Z24" s="445" t="s">
        <v>172</v>
      </c>
      <c r="AA24" s="425"/>
      <c r="AB24" s="425"/>
      <c r="AC24" s="425"/>
      <c r="AD24" s="425"/>
      <c r="AE24" s="425"/>
      <c r="AF24" s="425"/>
      <c r="AG24" s="426"/>
      <c r="AH24" s="446">
        <v>224</v>
      </c>
      <c r="AI24" s="447"/>
      <c r="AJ24" s="447"/>
      <c r="AK24" s="447"/>
      <c r="AL24" s="489"/>
      <c r="AM24" s="446">
        <v>717248</v>
      </c>
      <c r="AN24" s="447"/>
      <c r="AO24" s="447"/>
      <c r="AP24" s="447"/>
      <c r="AQ24" s="447"/>
      <c r="AR24" s="489"/>
      <c r="AS24" s="446">
        <v>3202</v>
      </c>
      <c r="AT24" s="447"/>
      <c r="AU24" s="447"/>
      <c r="AV24" s="447"/>
      <c r="AW24" s="447"/>
      <c r="AX24" s="448"/>
      <c r="AY24" s="511" t="s">
        <v>173</v>
      </c>
      <c r="AZ24" s="512"/>
      <c r="BA24" s="512"/>
      <c r="BB24" s="512"/>
      <c r="BC24" s="512"/>
      <c r="BD24" s="512"/>
      <c r="BE24" s="512"/>
      <c r="BF24" s="512"/>
      <c r="BG24" s="512"/>
      <c r="BH24" s="512"/>
      <c r="BI24" s="512"/>
      <c r="BJ24" s="512"/>
      <c r="BK24" s="512"/>
      <c r="BL24" s="512"/>
      <c r="BM24" s="513"/>
      <c r="BN24" s="395">
        <v>5274095</v>
      </c>
      <c r="BO24" s="396"/>
      <c r="BP24" s="396"/>
      <c r="BQ24" s="396"/>
      <c r="BR24" s="396"/>
      <c r="BS24" s="396"/>
      <c r="BT24" s="396"/>
      <c r="BU24" s="397"/>
      <c r="BV24" s="395">
        <v>5213609</v>
      </c>
      <c r="BW24" s="396"/>
      <c r="BX24" s="396"/>
      <c r="BY24" s="396"/>
      <c r="BZ24" s="396"/>
      <c r="CA24" s="396"/>
      <c r="CB24" s="396"/>
      <c r="CC24" s="397"/>
      <c r="CD24" s="188"/>
      <c r="CE24" s="509"/>
      <c r="CF24" s="509"/>
      <c r="CG24" s="509"/>
      <c r="CH24" s="509"/>
      <c r="CI24" s="509"/>
      <c r="CJ24" s="509"/>
      <c r="CK24" s="509"/>
      <c r="CL24" s="509"/>
      <c r="CM24" s="509"/>
      <c r="CN24" s="509"/>
      <c r="CO24" s="509"/>
      <c r="CP24" s="509"/>
      <c r="CQ24" s="509"/>
      <c r="CR24" s="509"/>
      <c r="CS24" s="510"/>
      <c r="CT24" s="392"/>
      <c r="CU24" s="393"/>
      <c r="CV24" s="393"/>
      <c r="CW24" s="393"/>
      <c r="CX24" s="393"/>
      <c r="CY24" s="393"/>
      <c r="CZ24" s="393"/>
      <c r="DA24" s="394"/>
      <c r="DB24" s="392"/>
      <c r="DC24" s="393"/>
      <c r="DD24" s="393"/>
      <c r="DE24" s="393"/>
      <c r="DF24" s="393"/>
      <c r="DG24" s="393"/>
      <c r="DH24" s="393"/>
      <c r="DI24" s="394"/>
    </row>
    <row r="25" spans="1:113" ht="18.75" customHeight="1" x14ac:dyDescent="0.2">
      <c r="A25" s="175"/>
      <c r="B25" s="566"/>
      <c r="C25" s="542"/>
      <c r="D25" s="543"/>
      <c r="E25" s="445" t="s">
        <v>174</v>
      </c>
      <c r="F25" s="425"/>
      <c r="G25" s="425"/>
      <c r="H25" s="425"/>
      <c r="I25" s="425"/>
      <c r="J25" s="425"/>
      <c r="K25" s="426"/>
      <c r="L25" s="446">
        <v>1</v>
      </c>
      <c r="M25" s="447"/>
      <c r="N25" s="447"/>
      <c r="O25" s="447"/>
      <c r="P25" s="489"/>
      <c r="Q25" s="446">
        <v>6160</v>
      </c>
      <c r="R25" s="447"/>
      <c r="S25" s="447"/>
      <c r="T25" s="447"/>
      <c r="U25" s="447"/>
      <c r="V25" s="489"/>
      <c r="W25" s="541"/>
      <c r="X25" s="542"/>
      <c r="Y25" s="543"/>
      <c r="Z25" s="445" t="s">
        <v>175</v>
      </c>
      <c r="AA25" s="425"/>
      <c r="AB25" s="425"/>
      <c r="AC25" s="425"/>
      <c r="AD25" s="425"/>
      <c r="AE25" s="425"/>
      <c r="AF25" s="425"/>
      <c r="AG25" s="426"/>
      <c r="AH25" s="446" t="s">
        <v>129</v>
      </c>
      <c r="AI25" s="447"/>
      <c r="AJ25" s="447"/>
      <c r="AK25" s="447"/>
      <c r="AL25" s="489"/>
      <c r="AM25" s="446" t="s">
        <v>176</v>
      </c>
      <c r="AN25" s="447"/>
      <c r="AO25" s="447"/>
      <c r="AP25" s="447"/>
      <c r="AQ25" s="447"/>
      <c r="AR25" s="489"/>
      <c r="AS25" s="446" t="s">
        <v>129</v>
      </c>
      <c r="AT25" s="447"/>
      <c r="AU25" s="447"/>
      <c r="AV25" s="447"/>
      <c r="AW25" s="447"/>
      <c r="AX25" s="448"/>
      <c r="AY25" s="355" t="s">
        <v>177</v>
      </c>
      <c r="AZ25" s="356"/>
      <c r="BA25" s="356"/>
      <c r="BB25" s="356"/>
      <c r="BC25" s="356"/>
      <c r="BD25" s="356"/>
      <c r="BE25" s="356"/>
      <c r="BF25" s="356"/>
      <c r="BG25" s="356"/>
      <c r="BH25" s="356"/>
      <c r="BI25" s="356"/>
      <c r="BJ25" s="356"/>
      <c r="BK25" s="356"/>
      <c r="BL25" s="356"/>
      <c r="BM25" s="357"/>
      <c r="BN25" s="358">
        <v>1779848</v>
      </c>
      <c r="BO25" s="359"/>
      <c r="BP25" s="359"/>
      <c r="BQ25" s="359"/>
      <c r="BR25" s="359"/>
      <c r="BS25" s="359"/>
      <c r="BT25" s="359"/>
      <c r="BU25" s="360"/>
      <c r="BV25" s="358">
        <v>369663</v>
      </c>
      <c r="BW25" s="359"/>
      <c r="BX25" s="359"/>
      <c r="BY25" s="359"/>
      <c r="BZ25" s="359"/>
      <c r="CA25" s="359"/>
      <c r="CB25" s="359"/>
      <c r="CC25" s="360"/>
      <c r="CD25" s="188"/>
      <c r="CE25" s="509"/>
      <c r="CF25" s="509"/>
      <c r="CG25" s="509"/>
      <c r="CH25" s="509"/>
      <c r="CI25" s="509"/>
      <c r="CJ25" s="509"/>
      <c r="CK25" s="509"/>
      <c r="CL25" s="509"/>
      <c r="CM25" s="509"/>
      <c r="CN25" s="509"/>
      <c r="CO25" s="509"/>
      <c r="CP25" s="509"/>
      <c r="CQ25" s="509"/>
      <c r="CR25" s="509"/>
      <c r="CS25" s="510"/>
      <c r="CT25" s="392"/>
      <c r="CU25" s="393"/>
      <c r="CV25" s="393"/>
      <c r="CW25" s="393"/>
      <c r="CX25" s="393"/>
      <c r="CY25" s="393"/>
      <c r="CZ25" s="393"/>
      <c r="DA25" s="394"/>
      <c r="DB25" s="392"/>
      <c r="DC25" s="393"/>
      <c r="DD25" s="393"/>
      <c r="DE25" s="393"/>
      <c r="DF25" s="393"/>
      <c r="DG25" s="393"/>
      <c r="DH25" s="393"/>
      <c r="DI25" s="394"/>
    </row>
    <row r="26" spans="1:113" ht="18.75" customHeight="1" x14ac:dyDescent="0.2">
      <c r="A26" s="175"/>
      <c r="B26" s="566"/>
      <c r="C26" s="542"/>
      <c r="D26" s="543"/>
      <c r="E26" s="445" t="s">
        <v>178</v>
      </c>
      <c r="F26" s="425"/>
      <c r="G26" s="425"/>
      <c r="H26" s="425"/>
      <c r="I26" s="425"/>
      <c r="J26" s="425"/>
      <c r="K26" s="426"/>
      <c r="L26" s="446">
        <v>1</v>
      </c>
      <c r="M26" s="447"/>
      <c r="N26" s="447"/>
      <c r="O26" s="447"/>
      <c r="P26" s="489"/>
      <c r="Q26" s="446">
        <v>5570</v>
      </c>
      <c r="R26" s="447"/>
      <c r="S26" s="447"/>
      <c r="T26" s="447"/>
      <c r="U26" s="447"/>
      <c r="V26" s="489"/>
      <c r="W26" s="541"/>
      <c r="X26" s="542"/>
      <c r="Y26" s="543"/>
      <c r="Z26" s="445" t="s">
        <v>179</v>
      </c>
      <c r="AA26" s="547"/>
      <c r="AB26" s="547"/>
      <c r="AC26" s="547"/>
      <c r="AD26" s="547"/>
      <c r="AE26" s="547"/>
      <c r="AF26" s="547"/>
      <c r="AG26" s="548"/>
      <c r="AH26" s="446">
        <v>2</v>
      </c>
      <c r="AI26" s="447"/>
      <c r="AJ26" s="447"/>
      <c r="AK26" s="447"/>
      <c r="AL26" s="489"/>
      <c r="AM26" s="446" t="s">
        <v>180</v>
      </c>
      <c r="AN26" s="447"/>
      <c r="AO26" s="447"/>
      <c r="AP26" s="447"/>
      <c r="AQ26" s="447"/>
      <c r="AR26" s="489"/>
      <c r="AS26" s="446" t="s">
        <v>180</v>
      </c>
      <c r="AT26" s="447"/>
      <c r="AU26" s="447"/>
      <c r="AV26" s="447"/>
      <c r="AW26" s="447"/>
      <c r="AX26" s="448"/>
      <c r="AY26" s="398" t="s">
        <v>181</v>
      </c>
      <c r="AZ26" s="399"/>
      <c r="BA26" s="399"/>
      <c r="BB26" s="399"/>
      <c r="BC26" s="399"/>
      <c r="BD26" s="399"/>
      <c r="BE26" s="399"/>
      <c r="BF26" s="399"/>
      <c r="BG26" s="399"/>
      <c r="BH26" s="399"/>
      <c r="BI26" s="399"/>
      <c r="BJ26" s="399"/>
      <c r="BK26" s="399"/>
      <c r="BL26" s="399"/>
      <c r="BM26" s="400"/>
      <c r="BN26" s="395" t="s">
        <v>176</v>
      </c>
      <c r="BO26" s="396"/>
      <c r="BP26" s="396"/>
      <c r="BQ26" s="396"/>
      <c r="BR26" s="396"/>
      <c r="BS26" s="396"/>
      <c r="BT26" s="396"/>
      <c r="BU26" s="397"/>
      <c r="BV26" s="395" t="s">
        <v>176</v>
      </c>
      <c r="BW26" s="396"/>
      <c r="BX26" s="396"/>
      <c r="BY26" s="396"/>
      <c r="BZ26" s="396"/>
      <c r="CA26" s="396"/>
      <c r="CB26" s="396"/>
      <c r="CC26" s="397"/>
      <c r="CD26" s="188"/>
      <c r="CE26" s="509"/>
      <c r="CF26" s="509"/>
      <c r="CG26" s="509"/>
      <c r="CH26" s="509"/>
      <c r="CI26" s="509"/>
      <c r="CJ26" s="509"/>
      <c r="CK26" s="509"/>
      <c r="CL26" s="509"/>
      <c r="CM26" s="509"/>
      <c r="CN26" s="509"/>
      <c r="CO26" s="509"/>
      <c r="CP26" s="509"/>
      <c r="CQ26" s="509"/>
      <c r="CR26" s="509"/>
      <c r="CS26" s="510"/>
      <c r="CT26" s="392"/>
      <c r="CU26" s="393"/>
      <c r="CV26" s="393"/>
      <c r="CW26" s="393"/>
      <c r="CX26" s="393"/>
      <c r="CY26" s="393"/>
      <c r="CZ26" s="393"/>
      <c r="DA26" s="394"/>
      <c r="DB26" s="392"/>
      <c r="DC26" s="393"/>
      <c r="DD26" s="393"/>
      <c r="DE26" s="393"/>
      <c r="DF26" s="393"/>
      <c r="DG26" s="393"/>
      <c r="DH26" s="393"/>
      <c r="DI26" s="394"/>
    </row>
    <row r="27" spans="1:113" ht="18.75" customHeight="1" thickBot="1" x14ac:dyDescent="0.25">
      <c r="A27" s="175"/>
      <c r="B27" s="566"/>
      <c r="C27" s="542"/>
      <c r="D27" s="543"/>
      <c r="E27" s="445" t="s">
        <v>182</v>
      </c>
      <c r="F27" s="425"/>
      <c r="G27" s="425"/>
      <c r="H27" s="425"/>
      <c r="I27" s="425"/>
      <c r="J27" s="425"/>
      <c r="K27" s="426"/>
      <c r="L27" s="446">
        <v>1</v>
      </c>
      <c r="M27" s="447"/>
      <c r="N27" s="447"/>
      <c r="O27" s="447"/>
      <c r="P27" s="489"/>
      <c r="Q27" s="446">
        <v>3570</v>
      </c>
      <c r="R27" s="447"/>
      <c r="S27" s="447"/>
      <c r="T27" s="447"/>
      <c r="U27" s="447"/>
      <c r="V27" s="489"/>
      <c r="W27" s="541"/>
      <c r="X27" s="542"/>
      <c r="Y27" s="543"/>
      <c r="Z27" s="445" t="s">
        <v>183</v>
      </c>
      <c r="AA27" s="425"/>
      <c r="AB27" s="425"/>
      <c r="AC27" s="425"/>
      <c r="AD27" s="425"/>
      <c r="AE27" s="425"/>
      <c r="AF27" s="425"/>
      <c r="AG27" s="426"/>
      <c r="AH27" s="446">
        <v>3</v>
      </c>
      <c r="AI27" s="447"/>
      <c r="AJ27" s="447"/>
      <c r="AK27" s="447"/>
      <c r="AL27" s="489"/>
      <c r="AM27" s="446">
        <v>11103</v>
      </c>
      <c r="AN27" s="447"/>
      <c r="AO27" s="447"/>
      <c r="AP27" s="447"/>
      <c r="AQ27" s="447"/>
      <c r="AR27" s="489"/>
      <c r="AS27" s="446">
        <v>3701</v>
      </c>
      <c r="AT27" s="447"/>
      <c r="AU27" s="447"/>
      <c r="AV27" s="447"/>
      <c r="AW27" s="447"/>
      <c r="AX27" s="448"/>
      <c r="AY27" s="490" t="s">
        <v>184</v>
      </c>
      <c r="AZ27" s="491"/>
      <c r="BA27" s="491"/>
      <c r="BB27" s="491"/>
      <c r="BC27" s="491"/>
      <c r="BD27" s="491"/>
      <c r="BE27" s="491"/>
      <c r="BF27" s="491"/>
      <c r="BG27" s="491"/>
      <c r="BH27" s="491"/>
      <c r="BI27" s="491"/>
      <c r="BJ27" s="491"/>
      <c r="BK27" s="491"/>
      <c r="BL27" s="491"/>
      <c r="BM27" s="492"/>
      <c r="BN27" s="514" t="s">
        <v>176</v>
      </c>
      <c r="BO27" s="515"/>
      <c r="BP27" s="515"/>
      <c r="BQ27" s="515"/>
      <c r="BR27" s="515"/>
      <c r="BS27" s="515"/>
      <c r="BT27" s="515"/>
      <c r="BU27" s="516"/>
      <c r="BV27" s="514" t="s">
        <v>176</v>
      </c>
      <c r="BW27" s="515"/>
      <c r="BX27" s="515"/>
      <c r="BY27" s="515"/>
      <c r="BZ27" s="515"/>
      <c r="CA27" s="515"/>
      <c r="CB27" s="515"/>
      <c r="CC27" s="516"/>
      <c r="CD27" s="190"/>
      <c r="CE27" s="509"/>
      <c r="CF27" s="509"/>
      <c r="CG27" s="509"/>
      <c r="CH27" s="509"/>
      <c r="CI27" s="509"/>
      <c r="CJ27" s="509"/>
      <c r="CK27" s="509"/>
      <c r="CL27" s="509"/>
      <c r="CM27" s="509"/>
      <c r="CN27" s="509"/>
      <c r="CO27" s="509"/>
      <c r="CP27" s="509"/>
      <c r="CQ27" s="509"/>
      <c r="CR27" s="509"/>
      <c r="CS27" s="510"/>
      <c r="CT27" s="392"/>
      <c r="CU27" s="393"/>
      <c r="CV27" s="393"/>
      <c r="CW27" s="393"/>
      <c r="CX27" s="393"/>
      <c r="CY27" s="393"/>
      <c r="CZ27" s="393"/>
      <c r="DA27" s="394"/>
      <c r="DB27" s="392"/>
      <c r="DC27" s="393"/>
      <c r="DD27" s="393"/>
      <c r="DE27" s="393"/>
      <c r="DF27" s="393"/>
      <c r="DG27" s="393"/>
      <c r="DH27" s="393"/>
      <c r="DI27" s="394"/>
    </row>
    <row r="28" spans="1:113" ht="18.75" customHeight="1" x14ac:dyDescent="0.2">
      <c r="A28" s="175"/>
      <c r="B28" s="566"/>
      <c r="C28" s="542"/>
      <c r="D28" s="543"/>
      <c r="E28" s="445" t="s">
        <v>185</v>
      </c>
      <c r="F28" s="425"/>
      <c r="G28" s="425"/>
      <c r="H28" s="425"/>
      <c r="I28" s="425"/>
      <c r="J28" s="425"/>
      <c r="K28" s="426"/>
      <c r="L28" s="446">
        <v>1</v>
      </c>
      <c r="M28" s="447"/>
      <c r="N28" s="447"/>
      <c r="O28" s="447"/>
      <c r="P28" s="489"/>
      <c r="Q28" s="446">
        <v>3150</v>
      </c>
      <c r="R28" s="447"/>
      <c r="S28" s="447"/>
      <c r="T28" s="447"/>
      <c r="U28" s="447"/>
      <c r="V28" s="489"/>
      <c r="W28" s="541"/>
      <c r="X28" s="542"/>
      <c r="Y28" s="543"/>
      <c r="Z28" s="445" t="s">
        <v>186</v>
      </c>
      <c r="AA28" s="425"/>
      <c r="AB28" s="425"/>
      <c r="AC28" s="425"/>
      <c r="AD28" s="425"/>
      <c r="AE28" s="425"/>
      <c r="AF28" s="425"/>
      <c r="AG28" s="426"/>
      <c r="AH28" s="446" t="s">
        <v>176</v>
      </c>
      <c r="AI28" s="447"/>
      <c r="AJ28" s="447"/>
      <c r="AK28" s="447"/>
      <c r="AL28" s="489"/>
      <c r="AM28" s="446" t="s">
        <v>129</v>
      </c>
      <c r="AN28" s="447"/>
      <c r="AO28" s="447"/>
      <c r="AP28" s="447"/>
      <c r="AQ28" s="447"/>
      <c r="AR28" s="489"/>
      <c r="AS28" s="446" t="s">
        <v>176</v>
      </c>
      <c r="AT28" s="447"/>
      <c r="AU28" s="447"/>
      <c r="AV28" s="447"/>
      <c r="AW28" s="447"/>
      <c r="AX28" s="448"/>
      <c r="AY28" s="549" t="s">
        <v>187</v>
      </c>
      <c r="AZ28" s="550"/>
      <c r="BA28" s="550"/>
      <c r="BB28" s="551"/>
      <c r="BC28" s="355" t="s">
        <v>50</v>
      </c>
      <c r="BD28" s="356"/>
      <c r="BE28" s="356"/>
      <c r="BF28" s="356"/>
      <c r="BG28" s="356"/>
      <c r="BH28" s="356"/>
      <c r="BI28" s="356"/>
      <c r="BJ28" s="356"/>
      <c r="BK28" s="356"/>
      <c r="BL28" s="356"/>
      <c r="BM28" s="357"/>
      <c r="BN28" s="358">
        <v>3560486</v>
      </c>
      <c r="BO28" s="359"/>
      <c r="BP28" s="359"/>
      <c r="BQ28" s="359"/>
      <c r="BR28" s="359"/>
      <c r="BS28" s="359"/>
      <c r="BT28" s="359"/>
      <c r="BU28" s="360"/>
      <c r="BV28" s="358">
        <v>3212355</v>
      </c>
      <c r="BW28" s="359"/>
      <c r="BX28" s="359"/>
      <c r="BY28" s="359"/>
      <c r="BZ28" s="359"/>
      <c r="CA28" s="359"/>
      <c r="CB28" s="359"/>
      <c r="CC28" s="360"/>
      <c r="CD28" s="188"/>
      <c r="CE28" s="509"/>
      <c r="CF28" s="509"/>
      <c r="CG28" s="509"/>
      <c r="CH28" s="509"/>
      <c r="CI28" s="509"/>
      <c r="CJ28" s="509"/>
      <c r="CK28" s="509"/>
      <c r="CL28" s="509"/>
      <c r="CM28" s="509"/>
      <c r="CN28" s="509"/>
      <c r="CO28" s="509"/>
      <c r="CP28" s="509"/>
      <c r="CQ28" s="509"/>
      <c r="CR28" s="509"/>
      <c r="CS28" s="510"/>
      <c r="CT28" s="392"/>
      <c r="CU28" s="393"/>
      <c r="CV28" s="393"/>
      <c r="CW28" s="393"/>
      <c r="CX28" s="393"/>
      <c r="CY28" s="393"/>
      <c r="CZ28" s="393"/>
      <c r="DA28" s="394"/>
      <c r="DB28" s="392"/>
      <c r="DC28" s="393"/>
      <c r="DD28" s="393"/>
      <c r="DE28" s="393"/>
      <c r="DF28" s="393"/>
      <c r="DG28" s="393"/>
      <c r="DH28" s="393"/>
      <c r="DI28" s="394"/>
    </row>
    <row r="29" spans="1:113" ht="18.75" customHeight="1" x14ac:dyDescent="0.2">
      <c r="A29" s="175"/>
      <c r="B29" s="566"/>
      <c r="C29" s="542"/>
      <c r="D29" s="543"/>
      <c r="E29" s="445" t="s">
        <v>188</v>
      </c>
      <c r="F29" s="425"/>
      <c r="G29" s="425"/>
      <c r="H29" s="425"/>
      <c r="I29" s="425"/>
      <c r="J29" s="425"/>
      <c r="K29" s="426"/>
      <c r="L29" s="446">
        <v>12</v>
      </c>
      <c r="M29" s="447"/>
      <c r="N29" s="447"/>
      <c r="O29" s="447"/>
      <c r="P29" s="489"/>
      <c r="Q29" s="446">
        <v>3040</v>
      </c>
      <c r="R29" s="447"/>
      <c r="S29" s="447"/>
      <c r="T29" s="447"/>
      <c r="U29" s="447"/>
      <c r="V29" s="489"/>
      <c r="W29" s="544"/>
      <c r="X29" s="545"/>
      <c r="Y29" s="546"/>
      <c r="Z29" s="445" t="s">
        <v>189</v>
      </c>
      <c r="AA29" s="425"/>
      <c r="AB29" s="425"/>
      <c r="AC29" s="425"/>
      <c r="AD29" s="425"/>
      <c r="AE29" s="425"/>
      <c r="AF29" s="425"/>
      <c r="AG29" s="426"/>
      <c r="AH29" s="446">
        <v>227</v>
      </c>
      <c r="AI29" s="447"/>
      <c r="AJ29" s="447"/>
      <c r="AK29" s="447"/>
      <c r="AL29" s="489"/>
      <c r="AM29" s="446">
        <v>728351</v>
      </c>
      <c r="AN29" s="447"/>
      <c r="AO29" s="447"/>
      <c r="AP29" s="447"/>
      <c r="AQ29" s="447"/>
      <c r="AR29" s="489"/>
      <c r="AS29" s="446">
        <v>3209</v>
      </c>
      <c r="AT29" s="447"/>
      <c r="AU29" s="447"/>
      <c r="AV29" s="447"/>
      <c r="AW29" s="447"/>
      <c r="AX29" s="448"/>
      <c r="AY29" s="552"/>
      <c r="AZ29" s="553"/>
      <c r="BA29" s="553"/>
      <c r="BB29" s="554"/>
      <c r="BC29" s="429" t="s">
        <v>190</v>
      </c>
      <c r="BD29" s="430"/>
      <c r="BE29" s="430"/>
      <c r="BF29" s="430"/>
      <c r="BG29" s="430"/>
      <c r="BH29" s="430"/>
      <c r="BI29" s="430"/>
      <c r="BJ29" s="430"/>
      <c r="BK29" s="430"/>
      <c r="BL29" s="430"/>
      <c r="BM29" s="431"/>
      <c r="BN29" s="395">
        <v>96642</v>
      </c>
      <c r="BO29" s="396"/>
      <c r="BP29" s="396"/>
      <c r="BQ29" s="396"/>
      <c r="BR29" s="396"/>
      <c r="BS29" s="396"/>
      <c r="BT29" s="396"/>
      <c r="BU29" s="397"/>
      <c r="BV29" s="395">
        <v>96664</v>
      </c>
      <c r="BW29" s="396"/>
      <c r="BX29" s="396"/>
      <c r="BY29" s="396"/>
      <c r="BZ29" s="396"/>
      <c r="CA29" s="396"/>
      <c r="CB29" s="396"/>
      <c r="CC29" s="397"/>
      <c r="CD29" s="190"/>
      <c r="CE29" s="509"/>
      <c r="CF29" s="509"/>
      <c r="CG29" s="509"/>
      <c r="CH29" s="509"/>
      <c r="CI29" s="509"/>
      <c r="CJ29" s="509"/>
      <c r="CK29" s="509"/>
      <c r="CL29" s="509"/>
      <c r="CM29" s="509"/>
      <c r="CN29" s="509"/>
      <c r="CO29" s="509"/>
      <c r="CP29" s="509"/>
      <c r="CQ29" s="509"/>
      <c r="CR29" s="509"/>
      <c r="CS29" s="510"/>
      <c r="CT29" s="392"/>
      <c r="CU29" s="393"/>
      <c r="CV29" s="393"/>
      <c r="CW29" s="393"/>
      <c r="CX29" s="393"/>
      <c r="CY29" s="393"/>
      <c r="CZ29" s="393"/>
      <c r="DA29" s="394"/>
      <c r="DB29" s="392"/>
      <c r="DC29" s="393"/>
      <c r="DD29" s="393"/>
      <c r="DE29" s="393"/>
      <c r="DF29" s="393"/>
      <c r="DG29" s="393"/>
      <c r="DH29" s="393"/>
      <c r="DI29" s="394"/>
    </row>
    <row r="30" spans="1:113" ht="18.75" customHeight="1" thickBot="1" x14ac:dyDescent="0.25">
      <c r="A30" s="175"/>
      <c r="B30" s="567"/>
      <c r="C30" s="568"/>
      <c r="D30" s="569"/>
      <c r="E30" s="449"/>
      <c r="F30" s="450"/>
      <c r="G30" s="450"/>
      <c r="H30" s="450"/>
      <c r="I30" s="450"/>
      <c r="J30" s="450"/>
      <c r="K30" s="451"/>
      <c r="L30" s="559"/>
      <c r="M30" s="560"/>
      <c r="N30" s="560"/>
      <c r="O30" s="560"/>
      <c r="P30" s="561"/>
      <c r="Q30" s="559"/>
      <c r="R30" s="560"/>
      <c r="S30" s="560"/>
      <c r="T30" s="560"/>
      <c r="U30" s="560"/>
      <c r="V30" s="561"/>
      <c r="W30" s="562" t="s">
        <v>191</v>
      </c>
      <c r="X30" s="563"/>
      <c r="Y30" s="563"/>
      <c r="Z30" s="563"/>
      <c r="AA30" s="563"/>
      <c r="AB30" s="563"/>
      <c r="AC30" s="563"/>
      <c r="AD30" s="563"/>
      <c r="AE30" s="563"/>
      <c r="AF30" s="563"/>
      <c r="AG30" s="564"/>
      <c r="AH30" s="522">
        <v>98.5</v>
      </c>
      <c r="AI30" s="523"/>
      <c r="AJ30" s="523"/>
      <c r="AK30" s="523"/>
      <c r="AL30" s="523"/>
      <c r="AM30" s="523"/>
      <c r="AN30" s="523"/>
      <c r="AO30" s="523"/>
      <c r="AP30" s="523"/>
      <c r="AQ30" s="523"/>
      <c r="AR30" s="523"/>
      <c r="AS30" s="523"/>
      <c r="AT30" s="523"/>
      <c r="AU30" s="523"/>
      <c r="AV30" s="523"/>
      <c r="AW30" s="523"/>
      <c r="AX30" s="525"/>
      <c r="AY30" s="555"/>
      <c r="AZ30" s="556"/>
      <c r="BA30" s="556"/>
      <c r="BB30" s="557"/>
      <c r="BC30" s="511" t="s">
        <v>52</v>
      </c>
      <c r="BD30" s="512"/>
      <c r="BE30" s="512"/>
      <c r="BF30" s="512"/>
      <c r="BG30" s="512"/>
      <c r="BH30" s="512"/>
      <c r="BI30" s="512"/>
      <c r="BJ30" s="512"/>
      <c r="BK30" s="512"/>
      <c r="BL30" s="512"/>
      <c r="BM30" s="513"/>
      <c r="BN30" s="514">
        <v>3493669</v>
      </c>
      <c r="BO30" s="515"/>
      <c r="BP30" s="515"/>
      <c r="BQ30" s="515"/>
      <c r="BR30" s="515"/>
      <c r="BS30" s="515"/>
      <c r="BT30" s="515"/>
      <c r="BU30" s="516"/>
      <c r="BV30" s="514">
        <v>3568731</v>
      </c>
      <c r="BW30" s="515"/>
      <c r="BX30" s="515"/>
      <c r="BY30" s="515"/>
      <c r="BZ30" s="515"/>
      <c r="CA30" s="515"/>
      <c r="CB30" s="515"/>
      <c r="CC30" s="516"/>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8" t="s">
        <v>192</v>
      </c>
      <c r="D32" s="558"/>
      <c r="E32" s="558"/>
      <c r="F32" s="558"/>
      <c r="G32" s="558"/>
      <c r="H32" s="558"/>
      <c r="I32" s="558"/>
      <c r="J32" s="558"/>
      <c r="K32" s="558"/>
      <c r="L32" s="558"/>
      <c r="M32" s="558"/>
      <c r="N32" s="558"/>
      <c r="O32" s="558"/>
      <c r="P32" s="558"/>
      <c r="Q32" s="558"/>
      <c r="R32" s="558"/>
      <c r="S32" s="558"/>
      <c r="U32" s="399" t="s">
        <v>193</v>
      </c>
      <c r="V32" s="399"/>
      <c r="W32" s="399"/>
      <c r="X32" s="399"/>
      <c r="Y32" s="399"/>
      <c r="Z32" s="399"/>
      <c r="AA32" s="399"/>
      <c r="AB32" s="399"/>
      <c r="AC32" s="399"/>
      <c r="AD32" s="399"/>
      <c r="AE32" s="399"/>
      <c r="AF32" s="399"/>
      <c r="AG32" s="399"/>
      <c r="AH32" s="399"/>
      <c r="AI32" s="399"/>
      <c r="AJ32" s="399"/>
      <c r="AK32" s="399"/>
      <c r="AM32" s="399" t="s">
        <v>194</v>
      </c>
      <c r="AN32" s="399"/>
      <c r="AO32" s="399"/>
      <c r="AP32" s="399"/>
      <c r="AQ32" s="399"/>
      <c r="AR32" s="399"/>
      <c r="AS32" s="399"/>
      <c r="AT32" s="399"/>
      <c r="AU32" s="399"/>
      <c r="AV32" s="399"/>
      <c r="AW32" s="399"/>
      <c r="AX32" s="399"/>
      <c r="AY32" s="399"/>
      <c r="AZ32" s="399"/>
      <c r="BA32" s="399"/>
      <c r="BB32" s="399"/>
      <c r="BC32" s="399"/>
      <c r="BE32" s="399" t="s">
        <v>195</v>
      </c>
      <c r="BF32" s="399"/>
      <c r="BG32" s="399"/>
      <c r="BH32" s="399"/>
      <c r="BI32" s="399"/>
      <c r="BJ32" s="399"/>
      <c r="BK32" s="399"/>
      <c r="BL32" s="399"/>
      <c r="BM32" s="399"/>
      <c r="BN32" s="399"/>
      <c r="BO32" s="399"/>
      <c r="BP32" s="399"/>
      <c r="BQ32" s="399"/>
      <c r="BR32" s="399"/>
      <c r="BS32" s="399"/>
      <c r="BT32" s="399"/>
      <c r="BU32" s="399"/>
      <c r="BW32" s="399" t="s">
        <v>196</v>
      </c>
      <c r="BX32" s="399"/>
      <c r="BY32" s="399"/>
      <c r="BZ32" s="399"/>
      <c r="CA32" s="399"/>
      <c r="CB32" s="399"/>
      <c r="CC32" s="399"/>
      <c r="CD32" s="399"/>
      <c r="CE32" s="399"/>
      <c r="CF32" s="399"/>
      <c r="CG32" s="399"/>
      <c r="CH32" s="399"/>
      <c r="CI32" s="399"/>
      <c r="CJ32" s="399"/>
      <c r="CK32" s="399"/>
      <c r="CL32" s="399"/>
      <c r="CM32" s="399"/>
      <c r="CO32" s="399" t="s">
        <v>197</v>
      </c>
      <c r="CP32" s="399"/>
      <c r="CQ32" s="399"/>
      <c r="CR32" s="399"/>
      <c r="CS32" s="399"/>
      <c r="CT32" s="399"/>
      <c r="CU32" s="399"/>
      <c r="CV32" s="399"/>
      <c r="CW32" s="399"/>
      <c r="CX32" s="399"/>
      <c r="CY32" s="399"/>
      <c r="CZ32" s="399"/>
      <c r="DA32" s="399"/>
      <c r="DB32" s="399"/>
      <c r="DC32" s="399"/>
      <c r="DD32" s="399"/>
      <c r="DE32" s="399"/>
      <c r="DI32" s="198"/>
    </row>
    <row r="33" spans="1:113" ht="13.5" customHeight="1" x14ac:dyDescent="0.2">
      <c r="A33" s="175"/>
      <c r="B33" s="199"/>
      <c r="C33" s="419" t="s">
        <v>198</v>
      </c>
      <c r="D33" s="419"/>
      <c r="E33" s="384" t="s">
        <v>199</v>
      </c>
      <c r="F33" s="384"/>
      <c r="G33" s="384"/>
      <c r="H33" s="384"/>
      <c r="I33" s="384"/>
      <c r="J33" s="384"/>
      <c r="K33" s="384"/>
      <c r="L33" s="384"/>
      <c r="M33" s="384"/>
      <c r="N33" s="384"/>
      <c r="O33" s="384"/>
      <c r="P33" s="384"/>
      <c r="Q33" s="384"/>
      <c r="R33" s="384"/>
      <c r="S33" s="384"/>
      <c r="T33" s="200"/>
      <c r="U33" s="419" t="s">
        <v>200</v>
      </c>
      <c r="V33" s="419"/>
      <c r="W33" s="384" t="s">
        <v>201</v>
      </c>
      <c r="X33" s="384"/>
      <c r="Y33" s="384"/>
      <c r="Z33" s="384"/>
      <c r="AA33" s="384"/>
      <c r="AB33" s="384"/>
      <c r="AC33" s="384"/>
      <c r="AD33" s="384"/>
      <c r="AE33" s="384"/>
      <c r="AF33" s="384"/>
      <c r="AG33" s="384"/>
      <c r="AH33" s="384"/>
      <c r="AI33" s="384"/>
      <c r="AJ33" s="384"/>
      <c r="AK33" s="384"/>
      <c r="AL33" s="200"/>
      <c r="AM33" s="419" t="s">
        <v>200</v>
      </c>
      <c r="AN33" s="419"/>
      <c r="AO33" s="384" t="s">
        <v>199</v>
      </c>
      <c r="AP33" s="384"/>
      <c r="AQ33" s="384"/>
      <c r="AR33" s="384"/>
      <c r="AS33" s="384"/>
      <c r="AT33" s="384"/>
      <c r="AU33" s="384"/>
      <c r="AV33" s="384"/>
      <c r="AW33" s="384"/>
      <c r="AX33" s="384"/>
      <c r="AY33" s="384"/>
      <c r="AZ33" s="384"/>
      <c r="BA33" s="384"/>
      <c r="BB33" s="384"/>
      <c r="BC33" s="384"/>
      <c r="BD33" s="201"/>
      <c r="BE33" s="384" t="s">
        <v>202</v>
      </c>
      <c r="BF33" s="384"/>
      <c r="BG33" s="384" t="s">
        <v>203</v>
      </c>
      <c r="BH33" s="384"/>
      <c r="BI33" s="384"/>
      <c r="BJ33" s="384"/>
      <c r="BK33" s="384"/>
      <c r="BL33" s="384"/>
      <c r="BM33" s="384"/>
      <c r="BN33" s="384"/>
      <c r="BO33" s="384"/>
      <c r="BP33" s="384"/>
      <c r="BQ33" s="384"/>
      <c r="BR33" s="384"/>
      <c r="BS33" s="384"/>
      <c r="BT33" s="384"/>
      <c r="BU33" s="384"/>
      <c r="BV33" s="201"/>
      <c r="BW33" s="419" t="s">
        <v>202</v>
      </c>
      <c r="BX33" s="419"/>
      <c r="BY33" s="384" t="s">
        <v>204</v>
      </c>
      <c r="BZ33" s="384"/>
      <c r="CA33" s="384"/>
      <c r="CB33" s="384"/>
      <c r="CC33" s="384"/>
      <c r="CD33" s="384"/>
      <c r="CE33" s="384"/>
      <c r="CF33" s="384"/>
      <c r="CG33" s="384"/>
      <c r="CH33" s="384"/>
      <c r="CI33" s="384"/>
      <c r="CJ33" s="384"/>
      <c r="CK33" s="384"/>
      <c r="CL33" s="384"/>
      <c r="CM33" s="384"/>
      <c r="CN33" s="200"/>
      <c r="CO33" s="419" t="s">
        <v>198</v>
      </c>
      <c r="CP33" s="419"/>
      <c r="CQ33" s="384" t="s">
        <v>205</v>
      </c>
      <c r="CR33" s="384"/>
      <c r="CS33" s="384"/>
      <c r="CT33" s="384"/>
      <c r="CU33" s="384"/>
      <c r="CV33" s="384"/>
      <c r="CW33" s="384"/>
      <c r="CX33" s="384"/>
      <c r="CY33" s="384"/>
      <c r="CZ33" s="384"/>
      <c r="DA33" s="384"/>
      <c r="DB33" s="384"/>
      <c r="DC33" s="384"/>
      <c r="DD33" s="384"/>
      <c r="DE33" s="384"/>
      <c r="DF33" s="200"/>
      <c r="DG33" s="584" t="s">
        <v>206</v>
      </c>
      <c r="DH33" s="584"/>
      <c r="DI33" s="202"/>
    </row>
    <row r="34" spans="1:113" ht="32.25" customHeight="1" x14ac:dyDescent="0.2">
      <c r="A34" s="175"/>
      <c r="B34" s="199"/>
      <c r="C34" s="585">
        <f>IF(E34="","",1)</f>
        <v>1</v>
      </c>
      <c r="D34" s="585"/>
      <c r="E34" s="586" t="str">
        <f>IF('各会計、関係団体の財政状況及び健全化判断比率'!B7="","",'各会計、関係団体の財政状況及び健全化判断比率'!B7)</f>
        <v>一般会計</v>
      </c>
      <c r="F34" s="586"/>
      <c r="G34" s="586"/>
      <c r="H34" s="586"/>
      <c r="I34" s="586"/>
      <c r="J34" s="586"/>
      <c r="K34" s="586"/>
      <c r="L34" s="586"/>
      <c r="M34" s="586"/>
      <c r="N34" s="586"/>
      <c r="O34" s="586"/>
      <c r="P34" s="586"/>
      <c r="Q34" s="586"/>
      <c r="R34" s="586"/>
      <c r="S34" s="586"/>
      <c r="T34" s="175"/>
      <c r="U34" s="585">
        <f>IF(W34="","",MAX(C34:D43)+1)</f>
        <v>2</v>
      </c>
      <c r="V34" s="585"/>
      <c r="W34" s="586" t="str">
        <f>IF('各会計、関係団体の財政状況及び健全化判断比率'!B28="","",'各会計、関係団体の財政状況及び健全化判断比率'!B28)</f>
        <v>国民健康保険特別会計</v>
      </c>
      <c r="X34" s="586"/>
      <c r="Y34" s="586"/>
      <c r="Z34" s="586"/>
      <c r="AA34" s="586"/>
      <c r="AB34" s="586"/>
      <c r="AC34" s="586"/>
      <c r="AD34" s="586"/>
      <c r="AE34" s="586"/>
      <c r="AF34" s="586"/>
      <c r="AG34" s="586"/>
      <c r="AH34" s="586"/>
      <c r="AI34" s="586"/>
      <c r="AJ34" s="586"/>
      <c r="AK34" s="586"/>
      <c r="AL34" s="175"/>
      <c r="AM34" s="585">
        <f>IF(AO34="","",MAX(C34:D43,U34:V43)+1)</f>
        <v>6</v>
      </c>
      <c r="AN34" s="585"/>
      <c r="AO34" s="586" t="str">
        <f>IF('各会計、関係団体の財政状況及び健全化判断比率'!B32="","",'各会計、関係団体の財政状況及び健全化判断比率'!B32)</f>
        <v>水道事業会計</v>
      </c>
      <c r="AP34" s="586"/>
      <c r="AQ34" s="586"/>
      <c r="AR34" s="586"/>
      <c r="AS34" s="586"/>
      <c r="AT34" s="586"/>
      <c r="AU34" s="586"/>
      <c r="AV34" s="586"/>
      <c r="AW34" s="586"/>
      <c r="AX34" s="586"/>
      <c r="AY34" s="586"/>
      <c r="AZ34" s="586"/>
      <c r="BA34" s="586"/>
      <c r="BB34" s="586"/>
      <c r="BC34" s="586"/>
      <c r="BD34" s="175"/>
      <c r="BE34" s="585">
        <f>IF(BG34="","",MAX(C34:D43,U34:V43,AM34:AN43)+1)</f>
        <v>8</v>
      </c>
      <c r="BF34" s="585"/>
      <c r="BG34" s="586" t="str">
        <f>IF('各会計、関係団体の財政状況及び健全化判断比率'!B34="","",'各会計、関係団体の財政状況及び健全化判断比率'!B34)</f>
        <v>産業団地整備事業特別会計</v>
      </c>
      <c r="BH34" s="586"/>
      <c r="BI34" s="586"/>
      <c r="BJ34" s="586"/>
      <c r="BK34" s="586"/>
      <c r="BL34" s="586"/>
      <c r="BM34" s="586"/>
      <c r="BN34" s="586"/>
      <c r="BO34" s="586"/>
      <c r="BP34" s="586"/>
      <c r="BQ34" s="586"/>
      <c r="BR34" s="586"/>
      <c r="BS34" s="586"/>
      <c r="BT34" s="586"/>
      <c r="BU34" s="586"/>
      <c r="BV34" s="175"/>
      <c r="BW34" s="585">
        <f>IF(BY34="","",MAX(C34:D43,U34:V43,AM34:AN43,BE34:BF43)+1)</f>
        <v>9</v>
      </c>
      <c r="BX34" s="585"/>
      <c r="BY34" s="586" t="str">
        <f>IF('各会計、関係団体の財政状況及び健全化判断比率'!B68="","",'各会計、関係団体の財政状況及び健全化判断比率'!B68)</f>
        <v>西諸広域行政事務組合</v>
      </c>
      <c r="BZ34" s="586"/>
      <c r="CA34" s="586"/>
      <c r="CB34" s="586"/>
      <c r="CC34" s="586"/>
      <c r="CD34" s="586"/>
      <c r="CE34" s="586"/>
      <c r="CF34" s="586"/>
      <c r="CG34" s="586"/>
      <c r="CH34" s="586"/>
      <c r="CI34" s="586"/>
      <c r="CJ34" s="586"/>
      <c r="CK34" s="586"/>
      <c r="CL34" s="586"/>
      <c r="CM34" s="586"/>
      <c r="CN34" s="175"/>
      <c r="CO34" s="585" t="str">
        <f>IF(CQ34="","",MAX(C34:D43,U34:V43,AM34:AN43,BE34:BF43,BW34:BX43)+1)</f>
        <v/>
      </c>
      <c r="CP34" s="585"/>
      <c r="CQ34" s="586" t="str">
        <f>IF('各会計、関係団体の財政状況及び健全化判断比率'!BS7="","",'各会計、関係団体の財政状況及び健全化判断比率'!BS7)</f>
        <v/>
      </c>
      <c r="CR34" s="586"/>
      <c r="CS34" s="586"/>
      <c r="CT34" s="586"/>
      <c r="CU34" s="586"/>
      <c r="CV34" s="586"/>
      <c r="CW34" s="586"/>
      <c r="CX34" s="586"/>
      <c r="CY34" s="586"/>
      <c r="CZ34" s="586"/>
      <c r="DA34" s="586"/>
      <c r="DB34" s="586"/>
      <c r="DC34" s="586"/>
      <c r="DD34" s="586"/>
      <c r="DE34" s="586"/>
      <c r="DG34" s="587" t="str">
        <f>IF('各会計、関係団体の財政状況及び健全化判断比率'!BR7="","",'各会計、関係団体の財政状況及び健全化判断比率'!BR7)</f>
        <v/>
      </c>
      <c r="DH34" s="587"/>
      <c r="DI34" s="202"/>
    </row>
    <row r="35" spans="1:113" ht="32.25" customHeight="1" x14ac:dyDescent="0.2">
      <c r="A35" s="175"/>
      <c r="B35" s="199"/>
      <c r="C35" s="585" t="str">
        <f>IF(E35="","",C34+1)</f>
        <v/>
      </c>
      <c r="D35" s="585"/>
      <c r="E35" s="586" t="str">
        <f>IF('各会計、関係団体の財政状況及び健全化判断比率'!B8="","",'各会計、関係団体の財政状況及び健全化判断比率'!B8)</f>
        <v/>
      </c>
      <c r="F35" s="586"/>
      <c r="G35" s="586"/>
      <c r="H35" s="586"/>
      <c r="I35" s="586"/>
      <c r="J35" s="586"/>
      <c r="K35" s="586"/>
      <c r="L35" s="586"/>
      <c r="M35" s="586"/>
      <c r="N35" s="586"/>
      <c r="O35" s="586"/>
      <c r="P35" s="586"/>
      <c r="Q35" s="586"/>
      <c r="R35" s="586"/>
      <c r="S35" s="586"/>
      <c r="T35" s="175"/>
      <c r="U35" s="585">
        <f>IF(W35="","",U34+1)</f>
        <v>3</v>
      </c>
      <c r="V35" s="585"/>
      <c r="W35" s="586" t="str">
        <f>IF('各会計、関係団体の財政状況及び健全化判断比率'!B29="","",'各会計、関係団体の財政状況及び健全化判断比率'!B29)</f>
        <v>介護保険特別会計（保険事業勘定）</v>
      </c>
      <c r="X35" s="586"/>
      <c r="Y35" s="586"/>
      <c r="Z35" s="586"/>
      <c r="AA35" s="586"/>
      <c r="AB35" s="586"/>
      <c r="AC35" s="586"/>
      <c r="AD35" s="586"/>
      <c r="AE35" s="586"/>
      <c r="AF35" s="586"/>
      <c r="AG35" s="586"/>
      <c r="AH35" s="586"/>
      <c r="AI35" s="586"/>
      <c r="AJ35" s="586"/>
      <c r="AK35" s="586"/>
      <c r="AL35" s="175"/>
      <c r="AM35" s="585">
        <f t="shared" ref="AM35:AM43" si="0">IF(AO35="","",AM34+1)</f>
        <v>7</v>
      </c>
      <c r="AN35" s="585"/>
      <c r="AO35" s="586" t="str">
        <f>IF('各会計、関係団体の財政状況及び健全化判断比率'!B33="","",'各会計、関係団体の財政状況及び健全化判断比率'!B33)</f>
        <v>病院事業会計</v>
      </c>
      <c r="AP35" s="586"/>
      <c r="AQ35" s="586"/>
      <c r="AR35" s="586"/>
      <c r="AS35" s="586"/>
      <c r="AT35" s="586"/>
      <c r="AU35" s="586"/>
      <c r="AV35" s="586"/>
      <c r="AW35" s="586"/>
      <c r="AX35" s="586"/>
      <c r="AY35" s="586"/>
      <c r="AZ35" s="586"/>
      <c r="BA35" s="586"/>
      <c r="BB35" s="586"/>
      <c r="BC35" s="586"/>
      <c r="BD35" s="175"/>
      <c r="BE35" s="585" t="str">
        <f t="shared" ref="BE35:BE43" si="1">IF(BG35="","",BE34+1)</f>
        <v/>
      </c>
      <c r="BF35" s="585"/>
      <c r="BG35" s="586"/>
      <c r="BH35" s="586"/>
      <c r="BI35" s="586"/>
      <c r="BJ35" s="586"/>
      <c r="BK35" s="586"/>
      <c r="BL35" s="586"/>
      <c r="BM35" s="586"/>
      <c r="BN35" s="586"/>
      <c r="BO35" s="586"/>
      <c r="BP35" s="586"/>
      <c r="BQ35" s="586"/>
      <c r="BR35" s="586"/>
      <c r="BS35" s="586"/>
      <c r="BT35" s="586"/>
      <c r="BU35" s="586"/>
      <c r="BV35" s="175"/>
      <c r="BW35" s="585">
        <f t="shared" ref="BW35:BW43" si="2">IF(BY35="","",BW34+1)</f>
        <v>10</v>
      </c>
      <c r="BX35" s="585"/>
      <c r="BY35" s="586" t="str">
        <f>IF('各会計、関係団体の財政状況及び健全化判断比率'!B69="","",'各会計、関係団体の財政状況及び健全化判断比率'!B69)</f>
        <v>宮崎県後期高齢者医療広域連合　一般会計</v>
      </c>
      <c r="BZ35" s="586"/>
      <c r="CA35" s="586"/>
      <c r="CB35" s="586"/>
      <c r="CC35" s="586"/>
      <c r="CD35" s="586"/>
      <c r="CE35" s="586"/>
      <c r="CF35" s="586"/>
      <c r="CG35" s="586"/>
      <c r="CH35" s="586"/>
      <c r="CI35" s="586"/>
      <c r="CJ35" s="586"/>
      <c r="CK35" s="586"/>
      <c r="CL35" s="586"/>
      <c r="CM35" s="586"/>
      <c r="CN35" s="175"/>
      <c r="CO35" s="585" t="str">
        <f t="shared" ref="CO35:CO43" si="3">IF(CQ35="","",CO34+1)</f>
        <v/>
      </c>
      <c r="CP35" s="585"/>
      <c r="CQ35" s="586" t="str">
        <f>IF('各会計、関係団体の財政状況及び健全化判断比率'!BS8="","",'各会計、関係団体の財政状況及び健全化判断比率'!BS8)</f>
        <v/>
      </c>
      <c r="CR35" s="586"/>
      <c r="CS35" s="586"/>
      <c r="CT35" s="586"/>
      <c r="CU35" s="586"/>
      <c r="CV35" s="586"/>
      <c r="CW35" s="586"/>
      <c r="CX35" s="586"/>
      <c r="CY35" s="586"/>
      <c r="CZ35" s="586"/>
      <c r="DA35" s="586"/>
      <c r="DB35" s="586"/>
      <c r="DC35" s="586"/>
      <c r="DD35" s="586"/>
      <c r="DE35" s="586"/>
      <c r="DG35" s="587" t="str">
        <f>IF('各会計、関係団体の財政状況及び健全化判断比率'!BR8="","",'各会計、関係団体の財政状況及び健全化判断比率'!BR8)</f>
        <v/>
      </c>
      <c r="DH35" s="587"/>
      <c r="DI35" s="202"/>
    </row>
    <row r="36" spans="1:113" ht="32.25" customHeight="1" x14ac:dyDescent="0.2">
      <c r="A36" s="175"/>
      <c r="B36" s="199"/>
      <c r="C36" s="585" t="str">
        <f>IF(E36="","",C35+1)</f>
        <v/>
      </c>
      <c r="D36" s="585"/>
      <c r="E36" s="586" t="str">
        <f>IF('各会計、関係団体の財政状況及び健全化判断比率'!B9="","",'各会計、関係団体の財政状況及び健全化判断比率'!B9)</f>
        <v/>
      </c>
      <c r="F36" s="586"/>
      <c r="G36" s="586"/>
      <c r="H36" s="586"/>
      <c r="I36" s="586"/>
      <c r="J36" s="586"/>
      <c r="K36" s="586"/>
      <c r="L36" s="586"/>
      <c r="M36" s="586"/>
      <c r="N36" s="586"/>
      <c r="O36" s="586"/>
      <c r="P36" s="586"/>
      <c r="Q36" s="586"/>
      <c r="R36" s="586"/>
      <c r="S36" s="586"/>
      <c r="T36" s="175"/>
      <c r="U36" s="585">
        <f t="shared" ref="U36:U43" si="4">IF(W36="","",U35+1)</f>
        <v>4</v>
      </c>
      <c r="V36" s="585"/>
      <c r="W36" s="586" t="str">
        <f>IF('各会計、関係団体の財政状況及び健全化判断比率'!B30="","",'各会計、関係団体の財政状況及び健全化判断比率'!B30)</f>
        <v>介護保険特別会計（介護サービス事業勘定）</v>
      </c>
      <c r="X36" s="586"/>
      <c r="Y36" s="586"/>
      <c r="Z36" s="586"/>
      <c r="AA36" s="586"/>
      <c r="AB36" s="586"/>
      <c r="AC36" s="586"/>
      <c r="AD36" s="586"/>
      <c r="AE36" s="586"/>
      <c r="AF36" s="586"/>
      <c r="AG36" s="586"/>
      <c r="AH36" s="586"/>
      <c r="AI36" s="586"/>
      <c r="AJ36" s="586"/>
      <c r="AK36" s="586"/>
      <c r="AL36" s="175"/>
      <c r="AM36" s="585" t="str">
        <f t="shared" si="0"/>
        <v/>
      </c>
      <c r="AN36" s="585"/>
      <c r="AO36" s="586"/>
      <c r="AP36" s="586"/>
      <c r="AQ36" s="586"/>
      <c r="AR36" s="586"/>
      <c r="AS36" s="586"/>
      <c r="AT36" s="586"/>
      <c r="AU36" s="586"/>
      <c r="AV36" s="586"/>
      <c r="AW36" s="586"/>
      <c r="AX36" s="586"/>
      <c r="AY36" s="586"/>
      <c r="AZ36" s="586"/>
      <c r="BA36" s="586"/>
      <c r="BB36" s="586"/>
      <c r="BC36" s="586"/>
      <c r="BD36" s="175"/>
      <c r="BE36" s="585" t="str">
        <f t="shared" si="1"/>
        <v/>
      </c>
      <c r="BF36" s="585"/>
      <c r="BG36" s="586"/>
      <c r="BH36" s="586"/>
      <c r="BI36" s="586"/>
      <c r="BJ36" s="586"/>
      <c r="BK36" s="586"/>
      <c r="BL36" s="586"/>
      <c r="BM36" s="586"/>
      <c r="BN36" s="586"/>
      <c r="BO36" s="586"/>
      <c r="BP36" s="586"/>
      <c r="BQ36" s="586"/>
      <c r="BR36" s="586"/>
      <c r="BS36" s="586"/>
      <c r="BT36" s="586"/>
      <c r="BU36" s="586"/>
      <c r="BV36" s="175"/>
      <c r="BW36" s="585">
        <f t="shared" si="2"/>
        <v>11</v>
      </c>
      <c r="BX36" s="585"/>
      <c r="BY36" s="586" t="str">
        <f>IF('各会計、関係団体の財政状況及び健全化判断比率'!B70="","",'各会計、関係団体の財政状況及び健全化判断比率'!B70)</f>
        <v>宮崎県後期高齢者医療広域連合　後期高齢者医療特別会計</v>
      </c>
      <c r="BZ36" s="586"/>
      <c r="CA36" s="586"/>
      <c r="CB36" s="586"/>
      <c r="CC36" s="586"/>
      <c r="CD36" s="586"/>
      <c r="CE36" s="586"/>
      <c r="CF36" s="586"/>
      <c r="CG36" s="586"/>
      <c r="CH36" s="586"/>
      <c r="CI36" s="586"/>
      <c r="CJ36" s="586"/>
      <c r="CK36" s="586"/>
      <c r="CL36" s="586"/>
      <c r="CM36" s="586"/>
      <c r="CN36" s="175"/>
      <c r="CO36" s="585" t="str">
        <f t="shared" si="3"/>
        <v/>
      </c>
      <c r="CP36" s="585"/>
      <c r="CQ36" s="586" t="str">
        <f>IF('各会計、関係団体の財政状況及び健全化判断比率'!BS9="","",'各会計、関係団体の財政状況及び健全化判断比率'!BS9)</f>
        <v/>
      </c>
      <c r="CR36" s="586"/>
      <c r="CS36" s="586"/>
      <c r="CT36" s="586"/>
      <c r="CU36" s="586"/>
      <c r="CV36" s="586"/>
      <c r="CW36" s="586"/>
      <c r="CX36" s="586"/>
      <c r="CY36" s="586"/>
      <c r="CZ36" s="586"/>
      <c r="DA36" s="586"/>
      <c r="DB36" s="586"/>
      <c r="DC36" s="586"/>
      <c r="DD36" s="586"/>
      <c r="DE36" s="586"/>
      <c r="DG36" s="587" t="str">
        <f>IF('各会計、関係団体の財政状況及び健全化判断比率'!BR9="","",'各会計、関係団体の財政状況及び健全化判断比率'!BR9)</f>
        <v/>
      </c>
      <c r="DH36" s="587"/>
      <c r="DI36" s="202"/>
    </row>
    <row r="37" spans="1:113" ht="32.25" customHeight="1" x14ac:dyDescent="0.2">
      <c r="A37" s="175"/>
      <c r="B37" s="199"/>
      <c r="C37" s="585" t="str">
        <f>IF(E37="","",C36+1)</f>
        <v/>
      </c>
      <c r="D37" s="585"/>
      <c r="E37" s="586" t="str">
        <f>IF('各会計、関係団体の財政状況及び健全化判断比率'!B10="","",'各会計、関係団体の財政状況及び健全化判断比率'!B10)</f>
        <v/>
      </c>
      <c r="F37" s="586"/>
      <c r="G37" s="586"/>
      <c r="H37" s="586"/>
      <c r="I37" s="586"/>
      <c r="J37" s="586"/>
      <c r="K37" s="586"/>
      <c r="L37" s="586"/>
      <c r="M37" s="586"/>
      <c r="N37" s="586"/>
      <c r="O37" s="586"/>
      <c r="P37" s="586"/>
      <c r="Q37" s="586"/>
      <c r="R37" s="586"/>
      <c r="S37" s="586"/>
      <c r="T37" s="175"/>
      <c r="U37" s="585">
        <f t="shared" si="4"/>
        <v>5</v>
      </c>
      <c r="V37" s="585"/>
      <c r="W37" s="586" t="str">
        <f>IF('各会計、関係団体の財政状況及び健全化判断比率'!B31="","",'各会計、関係団体の財政状況及び健全化判断比率'!B31)</f>
        <v>後期高齢者医療特別会計</v>
      </c>
      <c r="X37" s="586"/>
      <c r="Y37" s="586"/>
      <c r="Z37" s="586"/>
      <c r="AA37" s="586"/>
      <c r="AB37" s="586"/>
      <c r="AC37" s="586"/>
      <c r="AD37" s="586"/>
      <c r="AE37" s="586"/>
      <c r="AF37" s="586"/>
      <c r="AG37" s="586"/>
      <c r="AH37" s="586"/>
      <c r="AI37" s="586"/>
      <c r="AJ37" s="586"/>
      <c r="AK37" s="586"/>
      <c r="AL37" s="175"/>
      <c r="AM37" s="585" t="str">
        <f t="shared" si="0"/>
        <v/>
      </c>
      <c r="AN37" s="585"/>
      <c r="AO37" s="586"/>
      <c r="AP37" s="586"/>
      <c r="AQ37" s="586"/>
      <c r="AR37" s="586"/>
      <c r="AS37" s="586"/>
      <c r="AT37" s="586"/>
      <c r="AU37" s="586"/>
      <c r="AV37" s="586"/>
      <c r="AW37" s="586"/>
      <c r="AX37" s="586"/>
      <c r="AY37" s="586"/>
      <c r="AZ37" s="586"/>
      <c r="BA37" s="586"/>
      <c r="BB37" s="586"/>
      <c r="BC37" s="586"/>
      <c r="BD37" s="175"/>
      <c r="BE37" s="585" t="str">
        <f t="shared" si="1"/>
        <v/>
      </c>
      <c r="BF37" s="585"/>
      <c r="BG37" s="586"/>
      <c r="BH37" s="586"/>
      <c r="BI37" s="586"/>
      <c r="BJ37" s="586"/>
      <c r="BK37" s="586"/>
      <c r="BL37" s="586"/>
      <c r="BM37" s="586"/>
      <c r="BN37" s="586"/>
      <c r="BO37" s="586"/>
      <c r="BP37" s="586"/>
      <c r="BQ37" s="586"/>
      <c r="BR37" s="586"/>
      <c r="BS37" s="586"/>
      <c r="BT37" s="586"/>
      <c r="BU37" s="586"/>
      <c r="BV37" s="175"/>
      <c r="BW37" s="585">
        <f t="shared" si="2"/>
        <v>12</v>
      </c>
      <c r="BX37" s="585"/>
      <c r="BY37" s="586" t="str">
        <f>IF('各会計、関係団体の財政状況及び健全化判断比率'!B71="","",'各会計、関係団体の財政状況及び健全化判断比率'!B71)</f>
        <v>宮崎県市町村総合事務組合　自治会館管理運営特別会計</v>
      </c>
      <c r="BZ37" s="586"/>
      <c r="CA37" s="586"/>
      <c r="CB37" s="586"/>
      <c r="CC37" s="586"/>
      <c r="CD37" s="586"/>
      <c r="CE37" s="586"/>
      <c r="CF37" s="586"/>
      <c r="CG37" s="586"/>
      <c r="CH37" s="586"/>
      <c r="CI37" s="586"/>
      <c r="CJ37" s="586"/>
      <c r="CK37" s="586"/>
      <c r="CL37" s="586"/>
      <c r="CM37" s="586"/>
      <c r="CN37" s="175"/>
      <c r="CO37" s="585" t="str">
        <f t="shared" si="3"/>
        <v/>
      </c>
      <c r="CP37" s="585"/>
      <c r="CQ37" s="586" t="str">
        <f>IF('各会計、関係団体の財政状況及び健全化判断比率'!BS10="","",'各会計、関係団体の財政状況及び健全化判断比率'!BS10)</f>
        <v/>
      </c>
      <c r="CR37" s="586"/>
      <c r="CS37" s="586"/>
      <c r="CT37" s="586"/>
      <c r="CU37" s="586"/>
      <c r="CV37" s="586"/>
      <c r="CW37" s="586"/>
      <c r="CX37" s="586"/>
      <c r="CY37" s="586"/>
      <c r="CZ37" s="586"/>
      <c r="DA37" s="586"/>
      <c r="DB37" s="586"/>
      <c r="DC37" s="586"/>
      <c r="DD37" s="586"/>
      <c r="DE37" s="586"/>
      <c r="DG37" s="587" t="str">
        <f>IF('各会計、関係団体の財政状況及び健全化判断比率'!BR10="","",'各会計、関係団体の財政状況及び健全化判断比率'!BR10)</f>
        <v/>
      </c>
      <c r="DH37" s="587"/>
      <c r="DI37" s="202"/>
    </row>
    <row r="38" spans="1:113" ht="32.25" customHeight="1" x14ac:dyDescent="0.2">
      <c r="A38" s="175"/>
      <c r="B38" s="199"/>
      <c r="C38" s="585" t="str">
        <f t="shared" ref="C38:C43" si="5">IF(E38="","",C37+1)</f>
        <v/>
      </c>
      <c r="D38" s="585"/>
      <c r="E38" s="586" t="str">
        <f>IF('各会計、関係団体の財政状況及び健全化判断比率'!B11="","",'各会計、関係団体の財政状況及び健全化判断比率'!B11)</f>
        <v/>
      </c>
      <c r="F38" s="586"/>
      <c r="G38" s="586"/>
      <c r="H38" s="586"/>
      <c r="I38" s="586"/>
      <c r="J38" s="586"/>
      <c r="K38" s="586"/>
      <c r="L38" s="586"/>
      <c r="M38" s="586"/>
      <c r="N38" s="586"/>
      <c r="O38" s="586"/>
      <c r="P38" s="586"/>
      <c r="Q38" s="586"/>
      <c r="R38" s="586"/>
      <c r="S38" s="586"/>
      <c r="T38" s="175"/>
      <c r="U38" s="585" t="str">
        <f t="shared" si="4"/>
        <v/>
      </c>
      <c r="V38" s="585"/>
      <c r="W38" s="586"/>
      <c r="X38" s="586"/>
      <c r="Y38" s="586"/>
      <c r="Z38" s="586"/>
      <c r="AA38" s="586"/>
      <c r="AB38" s="586"/>
      <c r="AC38" s="586"/>
      <c r="AD38" s="586"/>
      <c r="AE38" s="586"/>
      <c r="AF38" s="586"/>
      <c r="AG38" s="586"/>
      <c r="AH38" s="586"/>
      <c r="AI38" s="586"/>
      <c r="AJ38" s="586"/>
      <c r="AK38" s="586"/>
      <c r="AL38" s="175"/>
      <c r="AM38" s="585" t="str">
        <f t="shared" si="0"/>
        <v/>
      </c>
      <c r="AN38" s="585"/>
      <c r="AO38" s="586"/>
      <c r="AP38" s="586"/>
      <c r="AQ38" s="586"/>
      <c r="AR38" s="586"/>
      <c r="AS38" s="586"/>
      <c r="AT38" s="586"/>
      <c r="AU38" s="586"/>
      <c r="AV38" s="586"/>
      <c r="AW38" s="586"/>
      <c r="AX38" s="586"/>
      <c r="AY38" s="586"/>
      <c r="AZ38" s="586"/>
      <c r="BA38" s="586"/>
      <c r="BB38" s="586"/>
      <c r="BC38" s="586"/>
      <c r="BD38" s="175"/>
      <c r="BE38" s="585" t="str">
        <f t="shared" si="1"/>
        <v/>
      </c>
      <c r="BF38" s="585"/>
      <c r="BG38" s="586"/>
      <c r="BH38" s="586"/>
      <c r="BI38" s="586"/>
      <c r="BJ38" s="586"/>
      <c r="BK38" s="586"/>
      <c r="BL38" s="586"/>
      <c r="BM38" s="586"/>
      <c r="BN38" s="586"/>
      <c r="BO38" s="586"/>
      <c r="BP38" s="586"/>
      <c r="BQ38" s="586"/>
      <c r="BR38" s="586"/>
      <c r="BS38" s="586"/>
      <c r="BT38" s="586"/>
      <c r="BU38" s="586"/>
      <c r="BV38" s="175"/>
      <c r="BW38" s="585" t="str">
        <f t="shared" si="2"/>
        <v/>
      </c>
      <c r="BX38" s="585"/>
      <c r="BY38" s="586" t="str">
        <f>IF('各会計、関係団体の財政状況及び健全化判断比率'!B72="","",'各会計、関係団体の財政状況及び健全化判断比率'!B72)</f>
        <v/>
      </c>
      <c r="BZ38" s="586"/>
      <c r="CA38" s="586"/>
      <c r="CB38" s="586"/>
      <c r="CC38" s="586"/>
      <c r="CD38" s="586"/>
      <c r="CE38" s="586"/>
      <c r="CF38" s="586"/>
      <c r="CG38" s="586"/>
      <c r="CH38" s="586"/>
      <c r="CI38" s="586"/>
      <c r="CJ38" s="586"/>
      <c r="CK38" s="586"/>
      <c r="CL38" s="586"/>
      <c r="CM38" s="586"/>
      <c r="CN38" s="175"/>
      <c r="CO38" s="585" t="str">
        <f t="shared" si="3"/>
        <v/>
      </c>
      <c r="CP38" s="585"/>
      <c r="CQ38" s="586" t="str">
        <f>IF('各会計、関係団体の財政状況及び健全化判断比率'!BS11="","",'各会計、関係団体の財政状況及び健全化判断比率'!BS11)</f>
        <v/>
      </c>
      <c r="CR38" s="586"/>
      <c r="CS38" s="586"/>
      <c r="CT38" s="586"/>
      <c r="CU38" s="586"/>
      <c r="CV38" s="586"/>
      <c r="CW38" s="586"/>
      <c r="CX38" s="586"/>
      <c r="CY38" s="586"/>
      <c r="CZ38" s="586"/>
      <c r="DA38" s="586"/>
      <c r="DB38" s="586"/>
      <c r="DC38" s="586"/>
      <c r="DD38" s="586"/>
      <c r="DE38" s="586"/>
      <c r="DG38" s="587" t="str">
        <f>IF('各会計、関係団体の財政状況及び健全化判断比率'!BR11="","",'各会計、関係団体の財政状況及び健全化判断比率'!BR11)</f>
        <v/>
      </c>
      <c r="DH38" s="587"/>
      <c r="DI38" s="202"/>
    </row>
    <row r="39" spans="1:113" ht="32.25" customHeight="1" x14ac:dyDescent="0.2">
      <c r="A39" s="175"/>
      <c r="B39" s="199"/>
      <c r="C39" s="585" t="str">
        <f t="shared" si="5"/>
        <v/>
      </c>
      <c r="D39" s="585"/>
      <c r="E39" s="586" t="str">
        <f>IF('各会計、関係団体の財政状況及び健全化判断比率'!B12="","",'各会計、関係団体の財政状況及び健全化判断比率'!B12)</f>
        <v/>
      </c>
      <c r="F39" s="586"/>
      <c r="G39" s="586"/>
      <c r="H39" s="586"/>
      <c r="I39" s="586"/>
      <c r="J39" s="586"/>
      <c r="K39" s="586"/>
      <c r="L39" s="586"/>
      <c r="M39" s="586"/>
      <c r="N39" s="586"/>
      <c r="O39" s="586"/>
      <c r="P39" s="586"/>
      <c r="Q39" s="586"/>
      <c r="R39" s="586"/>
      <c r="S39" s="586"/>
      <c r="T39" s="175"/>
      <c r="U39" s="585" t="str">
        <f t="shared" si="4"/>
        <v/>
      </c>
      <c r="V39" s="585"/>
      <c r="W39" s="586"/>
      <c r="X39" s="586"/>
      <c r="Y39" s="586"/>
      <c r="Z39" s="586"/>
      <c r="AA39" s="586"/>
      <c r="AB39" s="586"/>
      <c r="AC39" s="586"/>
      <c r="AD39" s="586"/>
      <c r="AE39" s="586"/>
      <c r="AF39" s="586"/>
      <c r="AG39" s="586"/>
      <c r="AH39" s="586"/>
      <c r="AI39" s="586"/>
      <c r="AJ39" s="586"/>
      <c r="AK39" s="586"/>
      <c r="AL39" s="175"/>
      <c r="AM39" s="585" t="str">
        <f t="shared" si="0"/>
        <v/>
      </c>
      <c r="AN39" s="585"/>
      <c r="AO39" s="586"/>
      <c r="AP39" s="586"/>
      <c r="AQ39" s="586"/>
      <c r="AR39" s="586"/>
      <c r="AS39" s="586"/>
      <c r="AT39" s="586"/>
      <c r="AU39" s="586"/>
      <c r="AV39" s="586"/>
      <c r="AW39" s="586"/>
      <c r="AX39" s="586"/>
      <c r="AY39" s="586"/>
      <c r="AZ39" s="586"/>
      <c r="BA39" s="586"/>
      <c r="BB39" s="586"/>
      <c r="BC39" s="586"/>
      <c r="BD39" s="175"/>
      <c r="BE39" s="585" t="str">
        <f t="shared" si="1"/>
        <v/>
      </c>
      <c r="BF39" s="585"/>
      <c r="BG39" s="586"/>
      <c r="BH39" s="586"/>
      <c r="BI39" s="586"/>
      <c r="BJ39" s="586"/>
      <c r="BK39" s="586"/>
      <c r="BL39" s="586"/>
      <c r="BM39" s="586"/>
      <c r="BN39" s="586"/>
      <c r="BO39" s="586"/>
      <c r="BP39" s="586"/>
      <c r="BQ39" s="586"/>
      <c r="BR39" s="586"/>
      <c r="BS39" s="586"/>
      <c r="BT39" s="586"/>
      <c r="BU39" s="586"/>
      <c r="BV39" s="175"/>
      <c r="BW39" s="585" t="str">
        <f t="shared" si="2"/>
        <v/>
      </c>
      <c r="BX39" s="585"/>
      <c r="BY39" s="586" t="str">
        <f>IF('各会計、関係団体の財政状況及び健全化判断比率'!B73="","",'各会計、関係団体の財政状況及び健全化判断比率'!B73)</f>
        <v/>
      </c>
      <c r="BZ39" s="586"/>
      <c r="CA39" s="586"/>
      <c r="CB39" s="586"/>
      <c r="CC39" s="586"/>
      <c r="CD39" s="586"/>
      <c r="CE39" s="586"/>
      <c r="CF39" s="586"/>
      <c r="CG39" s="586"/>
      <c r="CH39" s="586"/>
      <c r="CI39" s="586"/>
      <c r="CJ39" s="586"/>
      <c r="CK39" s="586"/>
      <c r="CL39" s="586"/>
      <c r="CM39" s="586"/>
      <c r="CN39" s="175"/>
      <c r="CO39" s="585" t="str">
        <f t="shared" si="3"/>
        <v/>
      </c>
      <c r="CP39" s="585"/>
      <c r="CQ39" s="586" t="str">
        <f>IF('各会計、関係団体の財政状況及び健全化判断比率'!BS12="","",'各会計、関係団体の財政状況及び健全化判断比率'!BS12)</f>
        <v/>
      </c>
      <c r="CR39" s="586"/>
      <c r="CS39" s="586"/>
      <c r="CT39" s="586"/>
      <c r="CU39" s="586"/>
      <c r="CV39" s="586"/>
      <c r="CW39" s="586"/>
      <c r="CX39" s="586"/>
      <c r="CY39" s="586"/>
      <c r="CZ39" s="586"/>
      <c r="DA39" s="586"/>
      <c r="DB39" s="586"/>
      <c r="DC39" s="586"/>
      <c r="DD39" s="586"/>
      <c r="DE39" s="586"/>
      <c r="DG39" s="587" t="str">
        <f>IF('各会計、関係団体の財政状況及び健全化判断比率'!BR12="","",'各会計、関係団体の財政状況及び健全化判断比率'!BR12)</f>
        <v/>
      </c>
      <c r="DH39" s="587"/>
      <c r="DI39" s="202"/>
    </row>
    <row r="40" spans="1:113" ht="32.25" customHeight="1" x14ac:dyDescent="0.2">
      <c r="A40" s="175"/>
      <c r="B40" s="199"/>
      <c r="C40" s="585" t="str">
        <f t="shared" si="5"/>
        <v/>
      </c>
      <c r="D40" s="585"/>
      <c r="E40" s="586" t="str">
        <f>IF('各会計、関係団体の財政状況及び健全化判断比率'!B13="","",'各会計、関係団体の財政状況及び健全化判断比率'!B13)</f>
        <v/>
      </c>
      <c r="F40" s="586"/>
      <c r="G40" s="586"/>
      <c r="H40" s="586"/>
      <c r="I40" s="586"/>
      <c r="J40" s="586"/>
      <c r="K40" s="586"/>
      <c r="L40" s="586"/>
      <c r="M40" s="586"/>
      <c r="N40" s="586"/>
      <c r="O40" s="586"/>
      <c r="P40" s="586"/>
      <c r="Q40" s="586"/>
      <c r="R40" s="586"/>
      <c r="S40" s="586"/>
      <c r="T40" s="175"/>
      <c r="U40" s="585" t="str">
        <f t="shared" si="4"/>
        <v/>
      </c>
      <c r="V40" s="585"/>
      <c r="W40" s="586"/>
      <c r="X40" s="586"/>
      <c r="Y40" s="586"/>
      <c r="Z40" s="586"/>
      <c r="AA40" s="586"/>
      <c r="AB40" s="586"/>
      <c r="AC40" s="586"/>
      <c r="AD40" s="586"/>
      <c r="AE40" s="586"/>
      <c r="AF40" s="586"/>
      <c r="AG40" s="586"/>
      <c r="AH40" s="586"/>
      <c r="AI40" s="586"/>
      <c r="AJ40" s="586"/>
      <c r="AK40" s="586"/>
      <c r="AL40" s="175"/>
      <c r="AM40" s="585" t="str">
        <f t="shared" si="0"/>
        <v/>
      </c>
      <c r="AN40" s="585"/>
      <c r="AO40" s="586"/>
      <c r="AP40" s="586"/>
      <c r="AQ40" s="586"/>
      <c r="AR40" s="586"/>
      <c r="AS40" s="586"/>
      <c r="AT40" s="586"/>
      <c r="AU40" s="586"/>
      <c r="AV40" s="586"/>
      <c r="AW40" s="586"/>
      <c r="AX40" s="586"/>
      <c r="AY40" s="586"/>
      <c r="AZ40" s="586"/>
      <c r="BA40" s="586"/>
      <c r="BB40" s="586"/>
      <c r="BC40" s="586"/>
      <c r="BD40" s="175"/>
      <c r="BE40" s="585" t="str">
        <f t="shared" si="1"/>
        <v/>
      </c>
      <c r="BF40" s="585"/>
      <c r="BG40" s="586"/>
      <c r="BH40" s="586"/>
      <c r="BI40" s="586"/>
      <c r="BJ40" s="586"/>
      <c r="BK40" s="586"/>
      <c r="BL40" s="586"/>
      <c r="BM40" s="586"/>
      <c r="BN40" s="586"/>
      <c r="BO40" s="586"/>
      <c r="BP40" s="586"/>
      <c r="BQ40" s="586"/>
      <c r="BR40" s="586"/>
      <c r="BS40" s="586"/>
      <c r="BT40" s="586"/>
      <c r="BU40" s="586"/>
      <c r="BV40" s="175"/>
      <c r="BW40" s="585" t="str">
        <f t="shared" si="2"/>
        <v/>
      </c>
      <c r="BX40" s="585"/>
      <c r="BY40" s="586" t="str">
        <f>IF('各会計、関係団体の財政状況及び健全化判断比率'!B74="","",'各会計、関係団体の財政状況及び健全化判断比率'!B74)</f>
        <v/>
      </c>
      <c r="BZ40" s="586"/>
      <c r="CA40" s="586"/>
      <c r="CB40" s="586"/>
      <c r="CC40" s="586"/>
      <c r="CD40" s="586"/>
      <c r="CE40" s="586"/>
      <c r="CF40" s="586"/>
      <c r="CG40" s="586"/>
      <c r="CH40" s="586"/>
      <c r="CI40" s="586"/>
      <c r="CJ40" s="586"/>
      <c r="CK40" s="586"/>
      <c r="CL40" s="586"/>
      <c r="CM40" s="586"/>
      <c r="CN40" s="175"/>
      <c r="CO40" s="585" t="str">
        <f t="shared" si="3"/>
        <v/>
      </c>
      <c r="CP40" s="585"/>
      <c r="CQ40" s="586" t="str">
        <f>IF('各会計、関係団体の財政状況及び健全化判断比率'!BS13="","",'各会計、関係団体の財政状況及び健全化判断比率'!BS13)</f>
        <v/>
      </c>
      <c r="CR40" s="586"/>
      <c r="CS40" s="586"/>
      <c r="CT40" s="586"/>
      <c r="CU40" s="586"/>
      <c r="CV40" s="586"/>
      <c r="CW40" s="586"/>
      <c r="CX40" s="586"/>
      <c r="CY40" s="586"/>
      <c r="CZ40" s="586"/>
      <c r="DA40" s="586"/>
      <c r="DB40" s="586"/>
      <c r="DC40" s="586"/>
      <c r="DD40" s="586"/>
      <c r="DE40" s="586"/>
      <c r="DG40" s="587" t="str">
        <f>IF('各会計、関係団体の財政状況及び健全化判断比率'!BR13="","",'各会計、関係団体の財政状況及び健全化判断比率'!BR13)</f>
        <v/>
      </c>
      <c r="DH40" s="587"/>
      <c r="DI40" s="202"/>
    </row>
    <row r="41" spans="1:113" ht="32.25" customHeight="1" x14ac:dyDescent="0.2">
      <c r="A41" s="175"/>
      <c r="B41" s="199"/>
      <c r="C41" s="585" t="str">
        <f t="shared" si="5"/>
        <v/>
      </c>
      <c r="D41" s="585"/>
      <c r="E41" s="586" t="str">
        <f>IF('各会計、関係団体の財政状況及び健全化判断比率'!B14="","",'各会計、関係団体の財政状況及び健全化判断比率'!B14)</f>
        <v/>
      </c>
      <c r="F41" s="586"/>
      <c r="G41" s="586"/>
      <c r="H41" s="586"/>
      <c r="I41" s="586"/>
      <c r="J41" s="586"/>
      <c r="K41" s="586"/>
      <c r="L41" s="586"/>
      <c r="M41" s="586"/>
      <c r="N41" s="586"/>
      <c r="O41" s="586"/>
      <c r="P41" s="586"/>
      <c r="Q41" s="586"/>
      <c r="R41" s="586"/>
      <c r="S41" s="586"/>
      <c r="T41" s="175"/>
      <c r="U41" s="585" t="str">
        <f t="shared" si="4"/>
        <v/>
      </c>
      <c r="V41" s="585"/>
      <c r="W41" s="586"/>
      <c r="X41" s="586"/>
      <c r="Y41" s="586"/>
      <c r="Z41" s="586"/>
      <c r="AA41" s="586"/>
      <c r="AB41" s="586"/>
      <c r="AC41" s="586"/>
      <c r="AD41" s="586"/>
      <c r="AE41" s="586"/>
      <c r="AF41" s="586"/>
      <c r="AG41" s="586"/>
      <c r="AH41" s="586"/>
      <c r="AI41" s="586"/>
      <c r="AJ41" s="586"/>
      <c r="AK41" s="586"/>
      <c r="AL41" s="175"/>
      <c r="AM41" s="585" t="str">
        <f t="shared" si="0"/>
        <v/>
      </c>
      <c r="AN41" s="585"/>
      <c r="AO41" s="586"/>
      <c r="AP41" s="586"/>
      <c r="AQ41" s="586"/>
      <c r="AR41" s="586"/>
      <c r="AS41" s="586"/>
      <c r="AT41" s="586"/>
      <c r="AU41" s="586"/>
      <c r="AV41" s="586"/>
      <c r="AW41" s="586"/>
      <c r="AX41" s="586"/>
      <c r="AY41" s="586"/>
      <c r="AZ41" s="586"/>
      <c r="BA41" s="586"/>
      <c r="BB41" s="586"/>
      <c r="BC41" s="586"/>
      <c r="BD41" s="175"/>
      <c r="BE41" s="585" t="str">
        <f t="shared" si="1"/>
        <v/>
      </c>
      <c r="BF41" s="585"/>
      <c r="BG41" s="586"/>
      <c r="BH41" s="586"/>
      <c r="BI41" s="586"/>
      <c r="BJ41" s="586"/>
      <c r="BK41" s="586"/>
      <c r="BL41" s="586"/>
      <c r="BM41" s="586"/>
      <c r="BN41" s="586"/>
      <c r="BO41" s="586"/>
      <c r="BP41" s="586"/>
      <c r="BQ41" s="586"/>
      <c r="BR41" s="586"/>
      <c r="BS41" s="586"/>
      <c r="BT41" s="586"/>
      <c r="BU41" s="586"/>
      <c r="BV41" s="175"/>
      <c r="BW41" s="585" t="str">
        <f t="shared" si="2"/>
        <v/>
      </c>
      <c r="BX41" s="585"/>
      <c r="BY41" s="586" t="str">
        <f>IF('各会計、関係団体の財政状況及び健全化判断比率'!B75="","",'各会計、関係団体の財政状況及び健全化判断比率'!B75)</f>
        <v/>
      </c>
      <c r="BZ41" s="586"/>
      <c r="CA41" s="586"/>
      <c r="CB41" s="586"/>
      <c r="CC41" s="586"/>
      <c r="CD41" s="586"/>
      <c r="CE41" s="586"/>
      <c r="CF41" s="586"/>
      <c r="CG41" s="586"/>
      <c r="CH41" s="586"/>
      <c r="CI41" s="586"/>
      <c r="CJ41" s="586"/>
      <c r="CK41" s="586"/>
      <c r="CL41" s="586"/>
      <c r="CM41" s="586"/>
      <c r="CN41" s="175"/>
      <c r="CO41" s="585" t="str">
        <f t="shared" si="3"/>
        <v/>
      </c>
      <c r="CP41" s="585"/>
      <c r="CQ41" s="586" t="str">
        <f>IF('各会計、関係団体の財政状況及び健全化判断比率'!BS14="","",'各会計、関係団体の財政状況及び健全化判断比率'!BS14)</f>
        <v/>
      </c>
      <c r="CR41" s="586"/>
      <c r="CS41" s="586"/>
      <c r="CT41" s="586"/>
      <c r="CU41" s="586"/>
      <c r="CV41" s="586"/>
      <c r="CW41" s="586"/>
      <c r="CX41" s="586"/>
      <c r="CY41" s="586"/>
      <c r="CZ41" s="586"/>
      <c r="DA41" s="586"/>
      <c r="DB41" s="586"/>
      <c r="DC41" s="586"/>
      <c r="DD41" s="586"/>
      <c r="DE41" s="586"/>
      <c r="DG41" s="587" t="str">
        <f>IF('各会計、関係団体の財政状況及び健全化判断比率'!BR14="","",'各会計、関係団体の財政状況及び健全化判断比率'!BR14)</f>
        <v/>
      </c>
      <c r="DH41" s="587"/>
      <c r="DI41" s="202"/>
    </row>
    <row r="42" spans="1:113" ht="32.25" customHeight="1" x14ac:dyDescent="0.2">
      <c r="B42" s="199"/>
      <c r="C42" s="585" t="str">
        <f t="shared" si="5"/>
        <v/>
      </c>
      <c r="D42" s="585"/>
      <c r="E42" s="586" t="str">
        <f>IF('各会計、関係団体の財政状況及び健全化判断比率'!B15="","",'各会計、関係団体の財政状況及び健全化判断比率'!B15)</f>
        <v/>
      </c>
      <c r="F42" s="586"/>
      <c r="G42" s="586"/>
      <c r="H42" s="586"/>
      <c r="I42" s="586"/>
      <c r="J42" s="586"/>
      <c r="K42" s="586"/>
      <c r="L42" s="586"/>
      <c r="M42" s="586"/>
      <c r="N42" s="586"/>
      <c r="O42" s="586"/>
      <c r="P42" s="586"/>
      <c r="Q42" s="586"/>
      <c r="R42" s="586"/>
      <c r="S42" s="586"/>
      <c r="T42" s="175"/>
      <c r="U42" s="585" t="str">
        <f t="shared" si="4"/>
        <v/>
      </c>
      <c r="V42" s="585"/>
      <c r="W42" s="586"/>
      <c r="X42" s="586"/>
      <c r="Y42" s="586"/>
      <c r="Z42" s="586"/>
      <c r="AA42" s="586"/>
      <c r="AB42" s="586"/>
      <c r="AC42" s="586"/>
      <c r="AD42" s="586"/>
      <c r="AE42" s="586"/>
      <c r="AF42" s="586"/>
      <c r="AG42" s="586"/>
      <c r="AH42" s="586"/>
      <c r="AI42" s="586"/>
      <c r="AJ42" s="586"/>
      <c r="AK42" s="586"/>
      <c r="AL42" s="175"/>
      <c r="AM42" s="585" t="str">
        <f t="shared" si="0"/>
        <v/>
      </c>
      <c r="AN42" s="585"/>
      <c r="AO42" s="586"/>
      <c r="AP42" s="586"/>
      <c r="AQ42" s="586"/>
      <c r="AR42" s="586"/>
      <c r="AS42" s="586"/>
      <c r="AT42" s="586"/>
      <c r="AU42" s="586"/>
      <c r="AV42" s="586"/>
      <c r="AW42" s="586"/>
      <c r="AX42" s="586"/>
      <c r="AY42" s="586"/>
      <c r="AZ42" s="586"/>
      <c r="BA42" s="586"/>
      <c r="BB42" s="586"/>
      <c r="BC42" s="586"/>
      <c r="BD42" s="175"/>
      <c r="BE42" s="585" t="str">
        <f t="shared" si="1"/>
        <v/>
      </c>
      <c r="BF42" s="585"/>
      <c r="BG42" s="586"/>
      <c r="BH42" s="586"/>
      <c r="BI42" s="586"/>
      <c r="BJ42" s="586"/>
      <c r="BK42" s="586"/>
      <c r="BL42" s="586"/>
      <c r="BM42" s="586"/>
      <c r="BN42" s="586"/>
      <c r="BO42" s="586"/>
      <c r="BP42" s="586"/>
      <c r="BQ42" s="586"/>
      <c r="BR42" s="586"/>
      <c r="BS42" s="586"/>
      <c r="BT42" s="586"/>
      <c r="BU42" s="586"/>
      <c r="BV42" s="175"/>
      <c r="BW42" s="585" t="str">
        <f t="shared" si="2"/>
        <v/>
      </c>
      <c r="BX42" s="585"/>
      <c r="BY42" s="586" t="str">
        <f>IF('各会計、関係団体の財政状況及び健全化判断比率'!B76="","",'各会計、関係団体の財政状況及び健全化判断比率'!B76)</f>
        <v/>
      </c>
      <c r="BZ42" s="586"/>
      <c r="CA42" s="586"/>
      <c r="CB42" s="586"/>
      <c r="CC42" s="586"/>
      <c r="CD42" s="586"/>
      <c r="CE42" s="586"/>
      <c r="CF42" s="586"/>
      <c r="CG42" s="586"/>
      <c r="CH42" s="586"/>
      <c r="CI42" s="586"/>
      <c r="CJ42" s="586"/>
      <c r="CK42" s="586"/>
      <c r="CL42" s="586"/>
      <c r="CM42" s="586"/>
      <c r="CN42" s="175"/>
      <c r="CO42" s="585" t="str">
        <f t="shared" si="3"/>
        <v/>
      </c>
      <c r="CP42" s="585"/>
      <c r="CQ42" s="586" t="str">
        <f>IF('各会計、関係団体の財政状況及び健全化判断比率'!BS15="","",'各会計、関係団体の財政状況及び健全化判断比率'!BS15)</f>
        <v/>
      </c>
      <c r="CR42" s="586"/>
      <c r="CS42" s="586"/>
      <c r="CT42" s="586"/>
      <c r="CU42" s="586"/>
      <c r="CV42" s="586"/>
      <c r="CW42" s="586"/>
      <c r="CX42" s="586"/>
      <c r="CY42" s="586"/>
      <c r="CZ42" s="586"/>
      <c r="DA42" s="586"/>
      <c r="DB42" s="586"/>
      <c r="DC42" s="586"/>
      <c r="DD42" s="586"/>
      <c r="DE42" s="586"/>
      <c r="DG42" s="587" t="str">
        <f>IF('各会計、関係団体の財政状況及び健全化判断比率'!BR15="","",'各会計、関係団体の財政状況及び健全化判断比率'!BR15)</f>
        <v/>
      </c>
      <c r="DH42" s="587"/>
      <c r="DI42" s="202"/>
    </row>
    <row r="43" spans="1:113" ht="32.25" customHeight="1" x14ac:dyDescent="0.2">
      <c r="B43" s="199"/>
      <c r="C43" s="585" t="str">
        <f t="shared" si="5"/>
        <v/>
      </c>
      <c r="D43" s="585"/>
      <c r="E43" s="586" t="str">
        <f>IF('各会計、関係団体の財政状況及び健全化判断比率'!B16="","",'各会計、関係団体の財政状況及び健全化判断比率'!B16)</f>
        <v/>
      </c>
      <c r="F43" s="586"/>
      <c r="G43" s="586"/>
      <c r="H43" s="586"/>
      <c r="I43" s="586"/>
      <c r="J43" s="586"/>
      <c r="K43" s="586"/>
      <c r="L43" s="586"/>
      <c r="M43" s="586"/>
      <c r="N43" s="586"/>
      <c r="O43" s="586"/>
      <c r="P43" s="586"/>
      <c r="Q43" s="586"/>
      <c r="R43" s="586"/>
      <c r="S43" s="586"/>
      <c r="T43" s="175"/>
      <c r="U43" s="585" t="str">
        <f t="shared" si="4"/>
        <v/>
      </c>
      <c r="V43" s="585"/>
      <c r="W43" s="586"/>
      <c r="X43" s="586"/>
      <c r="Y43" s="586"/>
      <c r="Z43" s="586"/>
      <c r="AA43" s="586"/>
      <c r="AB43" s="586"/>
      <c r="AC43" s="586"/>
      <c r="AD43" s="586"/>
      <c r="AE43" s="586"/>
      <c r="AF43" s="586"/>
      <c r="AG43" s="586"/>
      <c r="AH43" s="586"/>
      <c r="AI43" s="586"/>
      <c r="AJ43" s="586"/>
      <c r="AK43" s="586"/>
      <c r="AL43" s="175"/>
      <c r="AM43" s="585" t="str">
        <f t="shared" si="0"/>
        <v/>
      </c>
      <c r="AN43" s="585"/>
      <c r="AO43" s="586"/>
      <c r="AP43" s="586"/>
      <c r="AQ43" s="586"/>
      <c r="AR43" s="586"/>
      <c r="AS43" s="586"/>
      <c r="AT43" s="586"/>
      <c r="AU43" s="586"/>
      <c r="AV43" s="586"/>
      <c r="AW43" s="586"/>
      <c r="AX43" s="586"/>
      <c r="AY43" s="586"/>
      <c r="AZ43" s="586"/>
      <c r="BA43" s="586"/>
      <c r="BB43" s="586"/>
      <c r="BC43" s="586"/>
      <c r="BD43" s="175"/>
      <c r="BE43" s="585" t="str">
        <f t="shared" si="1"/>
        <v/>
      </c>
      <c r="BF43" s="585"/>
      <c r="BG43" s="586"/>
      <c r="BH43" s="586"/>
      <c r="BI43" s="586"/>
      <c r="BJ43" s="586"/>
      <c r="BK43" s="586"/>
      <c r="BL43" s="586"/>
      <c r="BM43" s="586"/>
      <c r="BN43" s="586"/>
      <c r="BO43" s="586"/>
      <c r="BP43" s="586"/>
      <c r="BQ43" s="586"/>
      <c r="BR43" s="586"/>
      <c r="BS43" s="586"/>
      <c r="BT43" s="586"/>
      <c r="BU43" s="586"/>
      <c r="BV43" s="175"/>
      <c r="BW43" s="585" t="str">
        <f t="shared" si="2"/>
        <v/>
      </c>
      <c r="BX43" s="585"/>
      <c r="BY43" s="586" t="str">
        <f>IF('各会計、関係団体の財政状況及び健全化判断比率'!B77="","",'各会計、関係団体の財政状況及び健全化判断比率'!B77)</f>
        <v/>
      </c>
      <c r="BZ43" s="586"/>
      <c r="CA43" s="586"/>
      <c r="CB43" s="586"/>
      <c r="CC43" s="586"/>
      <c r="CD43" s="586"/>
      <c r="CE43" s="586"/>
      <c r="CF43" s="586"/>
      <c r="CG43" s="586"/>
      <c r="CH43" s="586"/>
      <c r="CI43" s="586"/>
      <c r="CJ43" s="586"/>
      <c r="CK43" s="586"/>
      <c r="CL43" s="586"/>
      <c r="CM43" s="586"/>
      <c r="CN43" s="175"/>
      <c r="CO43" s="585" t="str">
        <f t="shared" si="3"/>
        <v/>
      </c>
      <c r="CP43" s="585"/>
      <c r="CQ43" s="586" t="str">
        <f>IF('各会計、関係団体の財政状況及び健全化判断比率'!BS16="","",'各会計、関係団体の財政状況及び健全化判断比率'!BS16)</f>
        <v/>
      </c>
      <c r="CR43" s="586"/>
      <c r="CS43" s="586"/>
      <c r="CT43" s="586"/>
      <c r="CU43" s="586"/>
      <c r="CV43" s="586"/>
      <c r="CW43" s="586"/>
      <c r="CX43" s="586"/>
      <c r="CY43" s="586"/>
      <c r="CZ43" s="586"/>
      <c r="DA43" s="586"/>
      <c r="DB43" s="586"/>
      <c r="DC43" s="586"/>
      <c r="DD43" s="586"/>
      <c r="DE43" s="586"/>
      <c r="DG43" s="587" t="str">
        <f>IF('各会計、関係団体の財政状況及び健全化判断比率'!BR16="","",'各会計、関係団体の財政状況及び健全化判断比率'!BR16)</f>
        <v/>
      </c>
      <c r="DH43" s="587"/>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207</v>
      </c>
      <c r="E46" s="588" t="s">
        <v>208</v>
      </c>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8"/>
      <c r="AL46" s="588"/>
      <c r="AM46" s="588"/>
      <c r="AN46" s="588"/>
      <c r="AO46" s="588"/>
      <c r="AP46" s="588"/>
      <c r="AQ46" s="588"/>
      <c r="AR46" s="588"/>
      <c r="AS46" s="588"/>
      <c r="AT46" s="588"/>
      <c r="AU46" s="588"/>
      <c r="AV46" s="588"/>
      <c r="AW46" s="588"/>
      <c r="AX46" s="588"/>
      <c r="AY46" s="588"/>
      <c r="AZ46" s="588"/>
      <c r="BA46" s="588"/>
      <c r="BB46" s="588"/>
      <c r="BC46" s="588"/>
      <c r="BD46" s="588"/>
      <c r="BE46" s="588"/>
      <c r="BF46" s="588"/>
      <c r="BG46" s="588"/>
      <c r="BH46" s="588"/>
      <c r="BI46" s="588"/>
      <c r="BJ46" s="588"/>
      <c r="BK46" s="588"/>
      <c r="BL46" s="588"/>
      <c r="BM46" s="588"/>
      <c r="BN46" s="588"/>
      <c r="BO46" s="588"/>
      <c r="BP46" s="588"/>
      <c r="BQ46" s="588"/>
      <c r="BR46" s="588"/>
      <c r="BS46" s="588"/>
      <c r="BT46" s="588"/>
      <c r="BU46" s="588"/>
      <c r="BV46" s="588"/>
      <c r="BW46" s="588"/>
      <c r="BX46" s="588"/>
      <c r="BY46" s="588"/>
      <c r="BZ46" s="588"/>
      <c r="CA46" s="588"/>
      <c r="CB46" s="588"/>
      <c r="CC46" s="588"/>
      <c r="CD46" s="588"/>
      <c r="CE46" s="588"/>
      <c r="CF46" s="588"/>
      <c r="CG46" s="588"/>
      <c r="CH46" s="588"/>
      <c r="CI46" s="588"/>
      <c r="CJ46" s="588"/>
      <c r="CK46" s="588"/>
      <c r="CL46" s="588"/>
      <c r="CM46" s="588"/>
      <c r="CN46" s="588"/>
      <c r="CO46" s="588"/>
      <c r="CP46" s="588"/>
      <c r="CQ46" s="588"/>
      <c r="CR46" s="588"/>
      <c r="CS46" s="588"/>
      <c r="CT46" s="588"/>
      <c r="CU46" s="588"/>
      <c r="CV46" s="588"/>
      <c r="CW46" s="588"/>
      <c r="CX46" s="588"/>
      <c r="CY46" s="588"/>
      <c r="CZ46" s="588"/>
      <c r="DA46" s="588"/>
      <c r="DB46" s="588"/>
      <c r="DC46" s="588"/>
      <c r="DD46" s="588"/>
      <c r="DE46" s="588"/>
      <c r="DF46" s="588"/>
      <c r="DG46" s="588"/>
      <c r="DH46" s="588"/>
      <c r="DI46" s="588"/>
    </row>
    <row r="47" spans="1:113" x14ac:dyDescent="0.2">
      <c r="E47" s="588" t="s">
        <v>209</v>
      </c>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88"/>
      <c r="AL47" s="588"/>
      <c r="AM47" s="588"/>
      <c r="AN47" s="588"/>
      <c r="AO47" s="588"/>
      <c r="AP47" s="588"/>
      <c r="AQ47" s="588"/>
      <c r="AR47" s="588"/>
      <c r="AS47" s="588"/>
      <c r="AT47" s="588"/>
      <c r="AU47" s="588"/>
      <c r="AV47" s="588"/>
      <c r="AW47" s="588"/>
      <c r="AX47" s="588"/>
      <c r="AY47" s="588"/>
      <c r="AZ47" s="588"/>
      <c r="BA47" s="588"/>
      <c r="BB47" s="588"/>
      <c r="BC47" s="588"/>
      <c r="BD47" s="588"/>
      <c r="BE47" s="588"/>
      <c r="BF47" s="588"/>
      <c r="BG47" s="588"/>
      <c r="BH47" s="588"/>
      <c r="BI47" s="588"/>
      <c r="BJ47" s="588"/>
      <c r="BK47" s="588"/>
      <c r="BL47" s="588"/>
      <c r="BM47" s="588"/>
      <c r="BN47" s="588"/>
      <c r="BO47" s="588"/>
      <c r="BP47" s="588"/>
      <c r="BQ47" s="588"/>
      <c r="BR47" s="588"/>
      <c r="BS47" s="588"/>
      <c r="BT47" s="588"/>
      <c r="BU47" s="588"/>
      <c r="BV47" s="588"/>
      <c r="BW47" s="588"/>
      <c r="BX47" s="588"/>
      <c r="BY47" s="588"/>
      <c r="BZ47" s="588"/>
      <c r="CA47" s="588"/>
      <c r="CB47" s="588"/>
      <c r="CC47" s="588"/>
      <c r="CD47" s="588"/>
      <c r="CE47" s="588"/>
      <c r="CF47" s="588"/>
      <c r="CG47" s="588"/>
      <c r="CH47" s="588"/>
      <c r="CI47" s="588"/>
      <c r="CJ47" s="588"/>
      <c r="CK47" s="588"/>
      <c r="CL47" s="588"/>
      <c r="CM47" s="588"/>
      <c r="CN47" s="588"/>
      <c r="CO47" s="588"/>
      <c r="CP47" s="588"/>
      <c r="CQ47" s="588"/>
      <c r="CR47" s="588"/>
      <c r="CS47" s="588"/>
      <c r="CT47" s="588"/>
      <c r="CU47" s="588"/>
      <c r="CV47" s="588"/>
      <c r="CW47" s="588"/>
      <c r="CX47" s="588"/>
      <c r="CY47" s="588"/>
      <c r="CZ47" s="588"/>
      <c r="DA47" s="588"/>
      <c r="DB47" s="588"/>
      <c r="DC47" s="588"/>
      <c r="DD47" s="588"/>
      <c r="DE47" s="588"/>
      <c r="DF47" s="588"/>
      <c r="DG47" s="588"/>
      <c r="DH47" s="588"/>
      <c r="DI47" s="588"/>
    </row>
    <row r="48" spans="1:113" x14ac:dyDescent="0.2">
      <c r="E48" s="588" t="s">
        <v>210</v>
      </c>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8"/>
      <c r="AL48" s="588"/>
      <c r="AM48" s="588"/>
      <c r="AN48" s="588"/>
      <c r="AO48" s="588"/>
      <c r="AP48" s="588"/>
      <c r="AQ48" s="588"/>
      <c r="AR48" s="588"/>
      <c r="AS48" s="588"/>
      <c r="AT48" s="588"/>
      <c r="AU48" s="588"/>
      <c r="AV48" s="588"/>
      <c r="AW48" s="588"/>
      <c r="AX48" s="588"/>
      <c r="AY48" s="588"/>
      <c r="AZ48" s="588"/>
      <c r="BA48" s="588"/>
      <c r="BB48" s="588"/>
      <c r="BC48" s="588"/>
      <c r="BD48" s="588"/>
      <c r="BE48" s="588"/>
      <c r="BF48" s="588"/>
      <c r="BG48" s="588"/>
      <c r="BH48" s="588"/>
      <c r="BI48" s="588"/>
      <c r="BJ48" s="588"/>
      <c r="BK48" s="588"/>
      <c r="BL48" s="588"/>
      <c r="BM48" s="588"/>
      <c r="BN48" s="588"/>
      <c r="BO48" s="588"/>
      <c r="BP48" s="588"/>
      <c r="BQ48" s="588"/>
      <c r="BR48" s="588"/>
      <c r="BS48" s="588"/>
      <c r="BT48" s="588"/>
      <c r="BU48" s="588"/>
      <c r="BV48" s="588"/>
      <c r="BW48" s="588"/>
      <c r="BX48" s="588"/>
      <c r="BY48" s="588"/>
      <c r="BZ48" s="588"/>
      <c r="CA48" s="588"/>
      <c r="CB48" s="588"/>
      <c r="CC48" s="588"/>
      <c r="CD48" s="588"/>
      <c r="CE48" s="588"/>
      <c r="CF48" s="588"/>
      <c r="CG48" s="588"/>
      <c r="CH48" s="588"/>
      <c r="CI48" s="588"/>
      <c r="CJ48" s="588"/>
      <c r="CK48" s="588"/>
      <c r="CL48" s="588"/>
      <c r="CM48" s="588"/>
      <c r="CN48" s="588"/>
      <c r="CO48" s="588"/>
      <c r="CP48" s="588"/>
      <c r="CQ48" s="588"/>
      <c r="CR48" s="588"/>
      <c r="CS48" s="588"/>
      <c r="CT48" s="588"/>
      <c r="CU48" s="588"/>
      <c r="CV48" s="588"/>
      <c r="CW48" s="588"/>
      <c r="CX48" s="588"/>
      <c r="CY48" s="588"/>
      <c r="CZ48" s="588"/>
      <c r="DA48" s="588"/>
      <c r="DB48" s="588"/>
      <c r="DC48" s="588"/>
      <c r="DD48" s="588"/>
      <c r="DE48" s="588"/>
      <c r="DF48" s="588"/>
      <c r="DG48" s="588"/>
      <c r="DH48" s="588"/>
      <c r="DI48" s="588"/>
    </row>
    <row r="49" spans="5:113" x14ac:dyDescent="0.2">
      <c r="E49" s="589" t="s">
        <v>211</v>
      </c>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89"/>
      <c r="AL49" s="589"/>
      <c r="AM49" s="589"/>
      <c r="AN49" s="589"/>
      <c r="AO49" s="589"/>
      <c r="AP49" s="589"/>
      <c r="AQ49" s="589"/>
      <c r="AR49" s="589"/>
      <c r="AS49" s="589"/>
      <c r="AT49" s="589"/>
      <c r="AU49" s="589"/>
      <c r="AV49" s="589"/>
      <c r="AW49" s="589"/>
      <c r="AX49" s="589"/>
      <c r="AY49" s="589"/>
      <c r="AZ49" s="589"/>
      <c r="BA49" s="589"/>
      <c r="BB49" s="589"/>
      <c r="BC49" s="589"/>
      <c r="BD49" s="589"/>
      <c r="BE49" s="589"/>
      <c r="BF49" s="589"/>
      <c r="BG49" s="589"/>
      <c r="BH49" s="589"/>
      <c r="BI49" s="589"/>
      <c r="BJ49" s="589"/>
      <c r="BK49" s="589"/>
      <c r="BL49" s="589"/>
      <c r="BM49" s="589"/>
      <c r="BN49" s="589"/>
      <c r="BO49" s="589"/>
      <c r="BP49" s="589"/>
      <c r="BQ49" s="589"/>
      <c r="BR49" s="589"/>
      <c r="BS49" s="589"/>
      <c r="BT49" s="589"/>
      <c r="BU49" s="589"/>
      <c r="BV49" s="589"/>
      <c r="BW49" s="589"/>
      <c r="BX49" s="589"/>
      <c r="BY49" s="589"/>
      <c r="BZ49" s="589"/>
      <c r="CA49" s="589"/>
      <c r="CB49" s="589"/>
      <c r="CC49" s="589"/>
      <c r="CD49" s="589"/>
      <c r="CE49" s="589"/>
      <c r="CF49" s="589"/>
      <c r="CG49" s="589"/>
      <c r="CH49" s="589"/>
      <c r="CI49" s="589"/>
      <c r="CJ49" s="589"/>
      <c r="CK49" s="589"/>
      <c r="CL49" s="589"/>
      <c r="CM49" s="589"/>
      <c r="CN49" s="589"/>
      <c r="CO49" s="589"/>
      <c r="CP49" s="589"/>
      <c r="CQ49" s="589"/>
      <c r="CR49" s="589"/>
      <c r="CS49" s="589"/>
      <c r="CT49" s="589"/>
      <c r="CU49" s="589"/>
      <c r="CV49" s="589"/>
      <c r="CW49" s="589"/>
      <c r="CX49" s="589"/>
      <c r="CY49" s="589"/>
      <c r="CZ49" s="589"/>
      <c r="DA49" s="589"/>
      <c r="DB49" s="589"/>
      <c r="DC49" s="589"/>
      <c r="DD49" s="589"/>
      <c r="DE49" s="589"/>
      <c r="DF49" s="589"/>
      <c r="DG49" s="589"/>
      <c r="DH49" s="589"/>
      <c r="DI49" s="589"/>
    </row>
    <row r="50" spans="5:113" x14ac:dyDescent="0.2">
      <c r="E50" s="588" t="s">
        <v>212</v>
      </c>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8"/>
      <c r="AY50" s="588"/>
      <c r="AZ50" s="588"/>
      <c r="BA50" s="588"/>
      <c r="BB50" s="588"/>
      <c r="BC50" s="588"/>
      <c r="BD50" s="588"/>
      <c r="BE50" s="588"/>
      <c r="BF50" s="588"/>
      <c r="BG50" s="588"/>
      <c r="BH50" s="588"/>
      <c r="BI50" s="588"/>
      <c r="BJ50" s="588"/>
      <c r="BK50" s="588"/>
      <c r="BL50" s="588"/>
      <c r="BM50" s="588"/>
      <c r="BN50" s="588"/>
      <c r="BO50" s="588"/>
      <c r="BP50" s="588"/>
      <c r="BQ50" s="588"/>
      <c r="BR50" s="588"/>
      <c r="BS50" s="588"/>
      <c r="BT50" s="588"/>
      <c r="BU50" s="588"/>
      <c r="BV50" s="588"/>
      <c r="BW50" s="588"/>
      <c r="BX50" s="588"/>
      <c r="BY50" s="588"/>
      <c r="BZ50" s="588"/>
      <c r="CA50" s="588"/>
      <c r="CB50" s="588"/>
      <c r="CC50" s="588"/>
      <c r="CD50" s="588"/>
      <c r="CE50" s="588"/>
      <c r="CF50" s="588"/>
      <c r="CG50" s="588"/>
      <c r="CH50" s="588"/>
      <c r="CI50" s="588"/>
      <c r="CJ50" s="588"/>
      <c r="CK50" s="588"/>
      <c r="CL50" s="588"/>
      <c r="CM50" s="588"/>
      <c r="CN50" s="588"/>
      <c r="CO50" s="588"/>
      <c r="CP50" s="588"/>
      <c r="CQ50" s="588"/>
      <c r="CR50" s="588"/>
      <c r="CS50" s="588"/>
      <c r="CT50" s="588"/>
      <c r="CU50" s="588"/>
      <c r="CV50" s="588"/>
      <c r="CW50" s="588"/>
      <c r="CX50" s="588"/>
      <c r="CY50" s="588"/>
      <c r="CZ50" s="588"/>
      <c r="DA50" s="588"/>
      <c r="DB50" s="588"/>
      <c r="DC50" s="588"/>
      <c r="DD50" s="588"/>
      <c r="DE50" s="588"/>
      <c r="DF50" s="588"/>
      <c r="DG50" s="588"/>
      <c r="DH50" s="588"/>
      <c r="DI50" s="588"/>
    </row>
    <row r="51" spans="5:113" x14ac:dyDescent="0.2">
      <c r="E51" s="588" t="s">
        <v>213</v>
      </c>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88"/>
      <c r="AL51" s="588"/>
      <c r="AM51" s="588"/>
      <c r="AN51" s="588"/>
      <c r="AO51" s="588"/>
      <c r="AP51" s="588"/>
      <c r="AQ51" s="588"/>
      <c r="AR51" s="588"/>
      <c r="AS51" s="588"/>
      <c r="AT51" s="588"/>
      <c r="AU51" s="588"/>
      <c r="AV51" s="588"/>
      <c r="AW51" s="588"/>
      <c r="AX51" s="588"/>
      <c r="AY51" s="588"/>
      <c r="AZ51" s="588"/>
      <c r="BA51" s="588"/>
      <c r="BB51" s="588"/>
      <c r="BC51" s="588"/>
      <c r="BD51" s="588"/>
      <c r="BE51" s="588"/>
      <c r="BF51" s="588"/>
      <c r="BG51" s="588"/>
      <c r="BH51" s="588"/>
      <c r="BI51" s="588"/>
      <c r="BJ51" s="588"/>
      <c r="BK51" s="588"/>
      <c r="BL51" s="588"/>
      <c r="BM51" s="588"/>
      <c r="BN51" s="588"/>
      <c r="BO51" s="588"/>
      <c r="BP51" s="588"/>
      <c r="BQ51" s="588"/>
      <c r="BR51" s="588"/>
      <c r="BS51" s="588"/>
      <c r="BT51" s="588"/>
      <c r="BU51" s="588"/>
      <c r="BV51" s="588"/>
      <c r="BW51" s="588"/>
      <c r="BX51" s="588"/>
      <c r="BY51" s="588"/>
      <c r="BZ51" s="588"/>
      <c r="CA51" s="588"/>
      <c r="CB51" s="588"/>
      <c r="CC51" s="588"/>
      <c r="CD51" s="588"/>
      <c r="CE51" s="588"/>
      <c r="CF51" s="588"/>
      <c r="CG51" s="588"/>
      <c r="CH51" s="588"/>
      <c r="CI51" s="588"/>
      <c r="CJ51" s="588"/>
      <c r="CK51" s="588"/>
      <c r="CL51" s="588"/>
      <c r="CM51" s="588"/>
      <c r="CN51" s="588"/>
      <c r="CO51" s="588"/>
      <c r="CP51" s="588"/>
      <c r="CQ51" s="588"/>
      <c r="CR51" s="588"/>
      <c r="CS51" s="588"/>
      <c r="CT51" s="588"/>
      <c r="CU51" s="588"/>
      <c r="CV51" s="588"/>
      <c r="CW51" s="588"/>
      <c r="CX51" s="588"/>
      <c r="CY51" s="588"/>
      <c r="CZ51" s="588"/>
      <c r="DA51" s="588"/>
      <c r="DB51" s="588"/>
      <c r="DC51" s="588"/>
      <c r="DD51" s="588"/>
      <c r="DE51" s="588"/>
      <c r="DF51" s="588"/>
      <c r="DG51" s="588"/>
      <c r="DH51" s="588"/>
      <c r="DI51" s="588"/>
    </row>
    <row r="52" spans="5:113" x14ac:dyDescent="0.2">
      <c r="E52" s="588" t="s">
        <v>214</v>
      </c>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8"/>
      <c r="AL52" s="588"/>
      <c r="AM52" s="588"/>
      <c r="AN52" s="588"/>
      <c r="AO52" s="588"/>
      <c r="AP52" s="588"/>
      <c r="AQ52" s="588"/>
      <c r="AR52" s="588"/>
      <c r="AS52" s="588"/>
      <c r="AT52" s="588"/>
      <c r="AU52" s="588"/>
      <c r="AV52" s="588"/>
      <c r="AW52" s="588"/>
      <c r="AX52" s="588"/>
      <c r="AY52" s="588"/>
      <c r="AZ52" s="588"/>
      <c r="BA52" s="588"/>
      <c r="BB52" s="588"/>
      <c r="BC52" s="588"/>
      <c r="BD52" s="588"/>
      <c r="BE52" s="588"/>
      <c r="BF52" s="588"/>
      <c r="BG52" s="588"/>
      <c r="BH52" s="588"/>
      <c r="BI52" s="588"/>
      <c r="BJ52" s="588"/>
      <c r="BK52" s="588"/>
      <c r="BL52" s="588"/>
      <c r="BM52" s="588"/>
      <c r="BN52" s="588"/>
      <c r="BO52" s="588"/>
      <c r="BP52" s="588"/>
      <c r="BQ52" s="588"/>
      <c r="BR52" s="588"/>
      <c r="BS52" s="588"/>
      <c r="BT52" s="588"/>
      <c r="BU52" s="588"/>
      <c r="BV52" s="588"/>
      <c r="BW52" s="588"/>
      <c r="BX52" s="588"/>
      <c r="BY52" s="588"/>
      <c r="BZ52" s="588"/>
      <c r="CA52" s="588"/>
      <c r="CB52" s="588"/>
      <c r="CC52" s="588"/>
      <c r="CD52" s="588"/>
      <c r="CE52" s="588"/>
      <c r="CF52" s="588"/>
      <c r="CG52" s="588"/>
      <c r="CH52" s="588"/>
      <c r="CI52" s="588"/>
      <c r="CJ52" s="588"/>
      <c r="CK52" s="588"/>
      <c r="CL52" s="588"/>
      <c r="CM52" s="588"/>
      <c r="CN52" s="588"/>
      <c r="CO52" s="588"/>
      <c r="CP52" s="588"/>
      <c r="CQ52" s="588"/>
      <c r="CR52" s="588"/>
      <c r="CS52" s="588"/>
      <c r="CT52" s="588"/>
      <c r="CU52" s="588"/>
      <c r="CV52" s="588"/>
      <c r="CW52" s="588"/>
      <c r="CX52" s="588"/>
      <c r="CY52" s="588"/>
      <c r="CZ52" s="588"/>
      <c r="DA52" s="588"/>
      <c r="DB52" s="588"/>
      <c r="DC52" s="588"/>
      <c r="DD52" s="588"/>
      <c r="DE52" s="588"/>
      <c r="DF52" s="588"/>
      <c r="DG52" s="588"/>
      <c r="DH52" s="588"/>
      <c r="DI52" s="588"/>
    </row>
    <row r="53" spans="5:113" x14ac:dyDescent="0.2">
      <c r="E53" s="588" t="s">
        <v>215</v>
      </c>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588"/>
      <c r="AL53" s="588"/>
      <c r="AM53" s="588"/>
      <c r="AN53" s="588"/>
      <c r="AO53" s="588"/>
      <c r="AP53" s="588"/>
      <c r="AQ53" s="588"/>
      <c r="AR53" s="588"/>
      <c r="AS53" s="588"/>
      <c r="AT53" s="588"/>
      <c r="AU53" s="588"/>
      <c r="AV53" s="588"/>
      <c r="AW53" s="588"/>
      <c r="AX53" s="588"/>
      <c r="AY53" s="588"/>
      <c r="AZ53" s="588"/>
      <c r="BA53" s="588"/>
      <c r="BB53" s="588"/>
      <c r="BC53" s="588"/>
      <c r="BD53" s="588"/>
      <c r="BE53" s="588"/>
      <c r="BF53" s="588"/>
      <c r="BG53" s="588"/>
      <c r="BH53" s="588"/>
      <c r="BI53" s="588"/>
      <c r="BJ53" s="588"/>
      <c r="BK53" s="588"/>
      <c r="BL53" s="588"/>
      <c r="BM53" s="588"/>
      <c r="BN53" s="588"/>
      <c r="BO53" s="588"/>
      <c r="BP53" s="588"/>
      <c r="BQ53" s="588"/>
      <c r="BR53" s="588"/>
      <c r="BS53" s="588"/>
      <c r="BT53" s="588"/>
      <c r="BU53" s="588"/>
      <c r="BV53" s="588"/>
      <c r="BW53" s="588"/>
      <c r="BX53" s="588"/>
      <c r="BY53" s="588"/>
      <c r="BZ53" s="588"/>
      <c r="CA53" s="588"/>
      <c r="CB53" s="588"/>
      <c r="CC53" s="588"/>
      <c r="CD53" s="588"/>
      <c r="CE53" s="588"/>
      <c r="CF53" s="588"/>
      <c r="CG53" s="588"/>
      <c r="CH53" s="588"/>
      <c r="CI53" s="588"/>
      <c r="CJ53" s="588"/>
      <c r="CK53" s="588"/>
      <c r="CL53" s="588"/>
      <c r="CM53" s="588"/>
      <c r="CN53" s="588"/>
      <c r="CO53" s="588"/>
      <c r="CP53" s="588"/>
      <c r="CQ53" s="588"/>
      <c r="CR53" s="588"/>
      <c r="CS53" s="588"/>
      <c r="CT53" s="588"/>
      <c r="CU53" s="588"/>
      <c r="CV53" s="588"/>
      <c r="CW53" s="588"/>
      <c r="CX53" s="588"/>
      <c r="CY53" s="588"/>
      <c r="CZ53" s="588"/>
      <c r="DA53" s="588"/>
      <c r="DB53" s="588"/>
      <c r="DC53" s="588"/>
      <c r="DD53" s="588"/>
      <c r="DE53" s="588"/>
      <c r="DF53" s="588"/>
      <c r="DG53" s="588"/>
      <c r="DH53" s="588"/>
      <c r="DI53" s="588"/>
    </row>
    <row r="54" spans="5:113" x14ac:dyDescent="0.2"/>
    <row r="55" spans="5:113" x14ac:dyDescent="0.2"/>
    <row r="56" spans="5:113" x14ac:dyDescent="0.2"/>
  </sheetData>
  <sheetProtection algorithmName="SHA-512" hashValue="eTAWAtuSj5MlOdiqqesdjAxJ1mRuwaHUf4Z1X8whM0OdtMMmqo/9pjoUC9HcaJeVZ1HLcYprB4T/mHgVmHqGXg==" saltValue="3kc8Q3N7wg7k+9JEWR+Po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90" t="s">
        <v>216</v>
      </c>
      <c r="DI1" s="591"/>
      <c r="DJ1" s="591"/>
      <c r="DK1" s="591"/>
      <c r="DL1" s="591"/>
      <c r="DM1" s="591"/>
      <c r="DN1" s="592"/>
      <c r="DO1" s="208"/>
      <c r="DP1" s="590" t="s">
        <v>217</v>
      </c>
      <c r="DQ1" s="591"/>
      <c r="DR1" s="591"/>
      <c r="DS1" s="591"/>
      <c r="DT1" s="591"/>
      <c r="DU1" s="591"/>
      <c r="DV1" s="591"/>
      <c r="DW1" s="591"/>
      <c r="DX1" s="591"/>
      <c r="DY1" s="591"/>
      <c r="DZ1" s="591"/>
      <c r="EA1" s="591"/>
      <c r="EB1" s="591"/>
      <c r="EC1" s="592"/>
      <c r="ED1" s="207"/>
      <c r="EE1" s="207"/>
      <c r="EF1" s="207"/>
      <c r="EG1" s="207"/>
      <c r="EH1" s="207"/>
      <c r="EI1" s="207"/>
      <c r="EJ1" s="207"/>
      <c r="EK1" s="207"/>
      <c r="EL1" s="207"/>
      <c r="EM1" s="207"/>
    </row>
    <row r="2" spans="2:143" ht="22.5" customHeight="1" x14ac:dyDescent="0.2">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3" t="s">
        <v>219</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220</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4"/>
      <c r="BX3" s="594"/>
      <c r="BY3" s="594"/>
      <c r="BZ3" s="594"/>
      <c r="CA3" s="594"/>
      <c r="CB3" s="595"/>
      <c r="CD3" s="593" t="s">
        <v>221</v>
      </c>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4"/>
      <c r="DY3" s="594"/>
      <c r="DZ3" s="594"/>
      <c r="EA3" s="594"/>
      <c r="EB3" s="594"/>
      <c r="EC3" s="595"/>
    </row>
    <row r="4" spans="2:143" ht="11.25" customHeight="1" x14ac:dyDescent="0.2">
      <c r="B4" s="593" t="s">
        <v>1</v>
      </c>
      <c r="C4" s="594"/>
      <c r="D4" s="594"/>
      <c r="E4" s="594"/>
      <c r="F4" s="594"/>
      <c r="G4" s="594"/>
      <c r="H4" s="594"/>
      <c r="I4" s="594"/>
      <c r="J4" s="594"/>
      <c r="K4" s="594"/>
      <c r="L4" s="594"/>
      <c r="M4" s="594"/>
      <c r="N4" s="594"/>
      <c r="O4" s="594"/>
      <c r="P4" s="594"/>
      <c r="Q4" s="595"/>
      <c r="R4" s="593" t="s">
        <v>222</v>
      </c>
      <c r="S4" s="594"/>
      <c r="T4" s="594"/>
      <c r="U4" s="594"/>
      <c r="V4" s="594"/>
      <c r="W4" s="594"/>
      <c r="X4" s="594"/>
      <c r="Y4" s="595"/>
      <c r="Z4" s="593" t="s">
        <v>223</v>
      </c>
      <c r="AA4" s="594"/>
      <c r="AB4" s="594"/>
      <c r="AC4" s="595"/>
      <c r="AD4" s="593" t="s">
        <v>224</v>
      </c>
      <c r="AE4" s="594"/>
      <c r="AF4" s="594"/>
      <c r="AG4" s="594"/>
      <c r="AH4" s="594"/>
      <c r="AI4" s="594"/>
      <c r="AJ4" s="594"/>
      <c r="AK4" s="595"/>
      <c r="AL4" s="593" t="s">
        <v>223</v>
      </c>
      <c r="AM4" s="594"/>
      <c r="AN4" s="594"/>
      <c r="AO4" s="595"/>
      <c r="AP4" s="596" t="s">
        <v>225</v>
      </c>
      <c r="AQ4" s="596"/>
      <c r="AR4" s="596"/>
      <c r="AS4" s="596"/>
      <c r="AT4" s="596"/>
      <c r="AU4" s="596"/>
      <c r="AV4" s="596"/>
      <c r="AW4" s="596"/>
      <c r="AX4" s="596"/>
      <c r="AY4" s="596"/>
      <c r="AZ4" s="596"/>
      <c r="BA4" s="596"/>
      <c r="BB4" s="596"/>
      <c r="BC4" s="596"/>
      <c r="BD4" s="596"/>
      <c r="BE4" s="596"/>
      <c r="BF4" s="596"/>
      <c r="BG4" s="596" t="s">
        <v>226</v>
      </c>
      <c r="BH4" s="596"/>
      <c r="BI4" s="596"/>
      <c r="BJ4" s="596"/>
      <c r="BK4" s="596"/>
      <c r="BL4" s="596"/>
      <c r="BM4" s="596"/>
      <c r="BN4" s="596"/>
      <c r="BO4" s="596" t="s">
        <v>223</v>
      </c>
      <c r="BP4" s="596"/>
      <c r="BQ4" s="596"/>
      <c r="BR4" s="596"/>
      <c r="BS4" s="596" t="s">
        <v>227</v>
      </c>
      <c r="BT4" s="596"/>
      <c r="BU4" s="596"/>
      <c r="BV4" s="596"/>
      <c r="BW4" s="596"/>
      <c r="BX4" s="596"/>
      <c r="BY4" s="596"/>
      <c r="BZ4" s="596"/>
      <c r="CA4" s="596"/>
      <c r="CB4" s="596"/>
      <c r="CD4" s="593" t="s">
        <v>228</v>
      </c>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4"/>
      <c r="DY4" s="594"/>
      <c r="DZ4" s="594"/>
      <c r="EA4" s="594"/>
      <c r="EB4" s="594"/>
      <c r="EC4" s="595"/>
    </row>
    <row r="5" spans="2:143" ht="11.25" customHeight="1" x14ac:dyDescent="0.2">
      <c r="B5" s="597" t="s">
        <v>229</v>
      </c>
      <c r="C5" s="598"/>
      <c r="D5" s="598"/>
      <c r="E5" s="598"/>
      <c r="F5" s="598"/>
      <c r="G5" s="598"/>
      <c r="H5" s="598"/>
      <c r="I5" s="598"/>
      <c r="J5" s="598"/>
      <c r="K5" s="598"/>
      <c r="L5" s="598"/>
      <c r="M5" s="598"/>
      <c r="N5" s="598"/>
      <c r="O5" s="598"/>
      <c r="P5" s="598"/>
      <c r="Q5" s="599"/>
      <c r="R5" s="600">
        <v>2083655</v>
      </c>
      <c r="S5" s="601"/>
      <c r="T5" s="601"/>
      <c r="U5" s="601"/>
      <c r="V5" s="601"/>
      <c r="W5" s="601"/>
      <c r="X5" s="601"/>
      <c r="Y5" s="602"/>
      <c r="Z5" s="603">
        <v>13.9</v>
      </c>
      <c r="AA5" s="603"/>
      <c r="AB5" s="603"/>
      <c r="AC5" s="603"/>
      <c r="AD5" s="604">
        <v>2083655</v>
      </c>
      <c r="AE5" s="604"/>
      <c r="AF5" s="604"/>
      <c r="AG5" s="604"/>
      <c r="AH5" s="604"/>
      <c r="AI5" s="604"/>
      <c r="AJ5" s="604"/>
      <c r="AK5" s="604"/>
      <c r="AL5" s="605">
        <v>31.1</v>
      </c>
      <c r="AM5" s="606"/>
      <c r="AN5" s="606"/>
      <c r="AO5" s="607"/>
      <c r="AP5" s="597" t="s">
        <v>230</v>
      </c>
      <c r="AQ5" s="598"/>
      <c r="AR5" s="598"/>
      <c r="AS5" s="598"/>
      <c r="AT5" s="598"/>
      <c r="AU5" s="598"/>
      <c r="AV5" s="598"/>
      <c r="AW5" s="598"/>
      <c r="AX5" s="598"/>
      <c r="AY5" s="598"/>
      <c r="AZ5" s="598"/>
      <c r="BA5" s="598"/>
      <c r="BB5" s="598"/>
      <c r="BC5" s="598"/>
      <c r="BD5" s="598"/>
      <c r="BE5" s="598"/>
      <c r="BF5" s="599"/>
      <c r="BG5" s="611">
        <v>2078764</v>
      </c>
      <c r="BH5" s="612"/>
      <c r="BI5" s="612"/>
      <c r="BJ5" s="612"/>
      <c r="BK5" s="612"/>
      <c r="BL5" s="612"/>
      <c r="BM5" s="612"/>
      <c r="BN5" s="613"/>
      <c r="BO5" s="614">
        <v>99.8</v>
      </c>
      <c r="BP5" s="614"/>
      <c r="BQ5" s="614"/>
      <c r="BR5" s="614"/>
      <c r="BS5" s="615">
        <v>11755</v>
      </c>
      <c r="BT5" s="615"/>
      <c r="BU5" s="615"/>
      <c r="BV5" s="615"/>
      <c r="BW5" s="615"/>
      <c r="BX5" s="615"/>
      <c r="BY5" s="615"/>
      <c r="BZ5" s="615"/>
      <c r="CA5" s="615"/>
      <c r="CB5" s="619"/>
      <c r="CD5" s="593" t="s">
        <v>225</v>
      </c>
      <c r="CE5" s="594"/>
      <c r="CF5" s="594"/>
      <c r="CG5" s="594"/>
      <c r="CH5" s="594"/>
      <c r="CI5" s="594"/>
      <c r="CJ5" s="594"/>
      <c r="CK5" s="594"/>
      <c r="CL5" s="594"/>
      <c r="CM5" s="594"/>
      <c r="CN5" s="594"/>
      <c r="CO5" s="594"/>
      <c r="CP5" s="594"/>
      <c r="CQ5" s="595"/>
      <c r="CR5" s="593" t="s">
        <v>231</v>
      </c>
      <c r="CS5" s="594"/>
      <c r="CT5" s="594"/>
      <c r="CU5" s="594"/>
      <c r="CV5" s="594"/>
      <c r="CW5" s="594"/>
      <c r="CX5" s="594"/>
      <c r="CY5" s="595"/>
      <c r="CZ5" s="593" t="s">
        <v>223</v>
      </c>
      <c r="DA5" s="594"/>
      <c r="DB5" s="594"/>
      <c r="DC5" s="595"/>
      <c r="DD5" s="593" t="s">
        <v>232</v>
      </c>
      <c r="DE5" s="594"/>
      <c r="DF5" s="594"/>
      <c r="DG5" s="594"/>
      <c r="DH5" s="594"/>
      <c r="DI5" s="594"/>
      <c r="DJ5" s="594"/>
      <c r="DK5" s="594"/>
      <c r="DL5" s="594"/>
      <c r="DM5" s="594"/>
      <c r="DN5" s="594"/>
      <c r="DO5" s="594"/>
      <c r="DP5" s="595"/>
      <c r="DQ5" s="593" t="s">
        <v>233</v>
      </c>
      <c r="DR5" s="594"/>
      <c r="DS5" s="594"/>
      <c r="DT5" s="594"/>
      <c r="DU5" s="594"/>
      <c r="DV5" s="594"/>
      <c r="DW5" s="594"/>
      <c r="DX5" s="594"/>
      <c r="DY5" s="594"/>
      <c r="DZ5" s="594"/>
      <c r="EA5" s="594"/>
      <c r="EB5" s="594"/>
      <c r="EC5" s="595"/>
    </row>
    <row r="6" spans="2:143" ht="11.25" customHeight="1" x14ac:dyDescent="0.2">
      <c r="B6" s="608" t="s">
        <v>234</v>
      </c>
      <c r="C6" s="609"/>
      <c r="D6" s="609"/>
      <c r="E6" s="609"/>
      <c r="F6" s="609"/>
      <c r="G6" s="609"/>
      <c r="H6" s="609"/>
      <c r="I6" s="609"/>
      <c r="J6" s="609"/>
      <c r="K6" s="609"/>
      <c r="L6" s="609"/>
      <c r="M6" s="609"/>
      <c r="N6" s="609"/>
      <c r="O6" s="609"/>
      <c r="P6" s="609"/>
      <c r="Q6" s="610"/>
      <c r="R6" s="611">
        <v>184723</v>
      </c>
      <c r="S6" s="612"/>
      <c r="T6" s="612"/>
      <c r="U6" s="612"/>
      <c r="V6" s="612"/>
      <c r="W6" s="612"/>
      <c r="X6" s="612"/>
      <c r="Y6" s="613"/>
      <c r="Z6" s="614">
        <v>1.2</v>
      </c>
      <c r="AA6" s="614"/>
      <c r="AB6" s="614"/>
      <c r="AC6" s="614"/>
      <c r="AD6" s="615">
        <v>184723</v>
      </c>
      <c r="AE6" s="615"/>
      <c r="AF6" s="615"/>
      <c r="AG6" s="615"/>
      <c r="AH6" s="615"/>
      <c r="AI6" s="615"/>
      <c r="AJ6" s="615"/>
      <c r="AK6" s="615"/>
      <c r="AL6" s="616">
        <v>2.8</v>
      </c>
      <c r="AM6" s="617"/>
      <c r="AN6" s="617"/>
      <c r="AO6" s="618"/>
      <c r="AP6" s="608" t="s">
        <v>235</v>
      </c>
      <c r="AQ6" s="609"/>
      <c r="AR6" s="609"/>
      <c r="AS6" s="609"/>
      <c r="AT6" s="609"/>
      <c r="AU6" s="609"/>
      <c r="AV6" s="609"/>
      <c r="AW6" s="609"/>
      <c r="AX6" s="609"/>
      <c r="AY6" s="609"/>
      <c r="AZ6" s="609"/>
      <c r="BA6" s="609"/>
      <c r="BB6" s="609"/>
      <c r="BC6" s="609"/>
      <c r="BD6" s="609"/>
      <c r="BE6" s="609"/>
      <c r="BF6" s="610"/>
      <c r="BG6" s="611">
        <v>2078764</v>
      </c>
      <c r="BH6" s="612"/>
      <c r="BI6" s="612"/>
      <c r="BJ6" s="612"/>
      <c r="BK6" s="612"/>
      <c r="BL6" s="612"/>
      <c r="BM6" s="612"/>
      <c r="BN6" s="613"/>
      <c r="BO6" s="614">
        <v>99.8</v>
      </c>
      <c r="BP6" s="614"/>
      <c r="BQ6" s="614"/>
      <c r="BR6" s="614"/>
      <c r="BS6" s="615">
        <v>11755</v>
      </c>
      <c r="BT6" s="615"/>
      <c r="BU6" s="615"/>
      <c r="BV6" s="615"/>
      <c r="BW6" s="615"/>
      <c r="BX6" s="615"/>
      <c r="BY6" s="615"/>
      <c r="BZ6" s="615"/>
      <c r="CA6" s="615"/>
      <c r="CB6" s="619"/>
      <c r="CD6" s="597" t="s">
        <v>236</v>
      </c>
      <c r="CE6" s="598"/>
      <c r="CF6" s="598"/>
      <c r="CG6" s="598"/>
      <c r="CH6" s="598"/>
      <c r="CI6" s="598"/>
      <c r="CJ6" s="598"/>
      <c r="CK6" s="598"/>
      <c r="CL6" s="598"/>
      <c r="CM6" s="598"/>
      <c r="CN6" s="598"/>
      <c r="CO6" s="598"/>
      <c r="CP6" s="598"/>
      <c r="CQ6" s="599"/>
      <c r="CR6" s="611">
        <v>120985</v>
      </c>
      <c r="CS6" s="612"/>
      <c r="CT6" s="612"/>
      <c r="CU6" s="612"/>
      <c r="CV6" s="612"/>
      <c r="CW6" s="612"/>
      <c r="CX6" s="612"/>
      <c r="CY6" s="613"/>
      <c r="CZ6" s="605">
        <v>0.9</v>
      </c>
      <c r="DA6" s="606"/>
      <c r="DB6" s="606"/>
      <c r="DC6" s="622"/>
      <c r="DD6" s="620" t="s">
        <v>237</v>
      </c>
      <c r="DE6" s="612"/>
      <c r="DF6" s="612"/>
      <c r="DG6" s="612"/>
      <c r="DH6" s="612"/>
      <c r="DI6" s="612"/>
      <c r="DJ6" s="612"/>
      <c r="DK6" s="612"/>
      <c r="DL6" s="612"/>
      <c r="DM6" s="612"/>
      <c r="DN6" s="612"/>
      <c r="DO6" s="612"/>
      <c r="DP6" s="613"/>
      <c r="DQ6" s="620">
        <v>120985</v>
      </c>
      <c r="DR6" s="612"/>
      <c r="DS6" s="612"/>
      <c r="DT6" s="612"/>
      <c r="DU6" s="612"/>
      <c r="DV6" s="612"/>
      <c r="DW6" s="612"/>
      <c r="DX6" s="612"/>
      <c r="DY6" s="612"/>
      <c r="DZ6" s="612"/>
      <c r="EA6" s="612"/>
      <c r="EB6" s="612"/>
      <c r="EC6" s="621"/>
    </row>
    <row r="7" spans="2:143" ht="11.25" customHeight="1" x14ac:dyDescent="0.2">
      <c r="B7" s="608" t="s">
        <v>238</v>
      </c>
      <c r="C7" s="609"/>
      <c r="D7" s="609"/>
      <c r="E7" s="609"/>
      <c r="F7" s="609"/>
      <c r="G7" s="609"/>
      <c r="H7" s="609"/>
      <c r="I7" s="609"/>
      <c r="J7" s="609"/>
      <c r="K7" s="609"/>
      <c r="L7" s="609"/>
      <c r="M7" s="609"/>
      <c r="N7" s="609"/>
      <c r="O7" s="609"/>
      <c r="P7" s="609"/>
      <c r="Q7" s="610"/>
      <c r="R7" s="611">
        <v>314</v>
      </c>
      <c r="S7" s="612"/>
      <c r="T7" s="612"/>
      <c r="U7" s="612"/>
      <c r="V7" s="612"/>
      <c r="W7" s="612"/>
      <c r="X7" s="612"/>
      <c r="Y7" s="613"/>
      <c r="Z7" s="614">
        <v>0</v>
      </c>
      <c r="AA7" s="614"/>
      <c r="AB7" s="614"/>
      <c r="AC7" s="614"/>
      <c r="AD7" s="615">
        <v>314</v>
      </c>
      <c r="AE7" s="615"/>
      <c r="AF7" s="615"/>
      <c r="AG7" s="615"/>
      <c r="AH7" s="615"/>
      <c r="AI7" s="615"/>
      <c r="AJ7" s="615"/>
      <c r="AK7" s="615"/>
      <c r="AL7" s="616">
        <v>0</v>
      </c>
      <c r="AM7" s="617"/>
      <c r="AN7" s="617"/>
      <c r="AO7" s="618"/>
      <c r="AP7" s="608" t="s">
        <v>239</v>
      </c>
      <c r="AQ7" s="609"/>
      <c r="AR7" s="609"/>
      <c r="AS7" s="609"/>
      <c r="AT7" s="609"/>
      <c r="AU7" s="609"/>
      <c r="AV7" s="609"/>
      <c r="AW7" s="609"/>
      <c r="AX7" s="609"/>
      <c r="AY7" s="609"/>
      <c r="AZ7" s="609"/>
      <c r="BA7" s="609"/>
      <c r="BB7" s="609"/>
      <c r="BC7" s="609"/>
      <c r="BD7" s="609"/>
      <c r="BE7" s="609"/>
      <c r="BF7" s="610"/>
      <c r="BG7" s="611">
        <v>675675</v>
      </c>
      <c r="BH7" s="612"/>
      <c r="BI7" s="612"/>
      <c r="BJ7" s="612"/>
      <c r="BK7" s="612"/>
      <c r="BL7" s="612"/>
      <c r="BM7" s="612"/>
      <c r="BN7" s="613"/>
      <c r="BO7" s="614">
        <v>32.4</v>
      </c>
      <c r="BP7" s="614"/>
      <c r="BQ7" s="614"/>
      <c r="BR7" s="614"/>
      <c r="BS7" s="615">
        <v>11755</v>
      </c>
      <c r="BT7" s="615"/>
      <c r="BU7" s="615"/>
      <c r="BV7" s="615"/>
      <c r="BW7" s="615"/>
      <c r="BX7" s="615"/>
      <c r="BY7" s="615"/>
      <c r="BZ7" s="615"/>
      <c r="CA7" s="615"/>
      <c r="CB7" s="619"/>
      <c r="CD7" s="608" t="s">
        <v>240</v>
      </c>
      <c r="CE7" s="609"/>
      <c r="CF7" s="609"/>
      <c r="CG7" s="609"/>
      <c r="CH7" s="609"/>
      <c r="CI7" s="609"/>
      <c r="CJ7" s="609"/>
      <c r="CK7" s="609"/>
      <c r="CL7" s="609"/>
      <c r="CM7" s="609"/>
      <c r="CN7" s="609"/>
      <c r="CO7" s="609"/>
      <c r="CP7" s="609"/>
      <c r="CQ7" s="610"/>
      <c r="CR7" s="611">
        <v>2776490</v>
      </c>
      <c r="CS7" s="612"/>
      <c r="CT7" s="612"/>
      <c r="CU7" s="612"/>
      <c r="CV7" s="612"/>
      <c r="CW7" s="612"/>
      <c r="CX7" s="612"/>
      <c r="CY7" s="613"/>
      <c r="CZ7" s="614">
        <v>19.5</v>
      </c>
      <c r="DA7" s="614"/>
      <c r="DB7" s="614"/>
      <c r="DC7" s="614"/>
      <c r="DD7" s="620">
        <v>45653</v>
      </c>
      <c r="DE7" s="612"/>
      <c r="DF7" s="612"/>
      <c r="DG7" s="612"/>
      <c r="DH7" s="612"/>
      <c r="DI7" s="612"/>
      <c r="DJ7" s="612"/>
      <c r="DK7" s="612"/>
      <c r="DL7" s="612"/>
      <c r="DM7" s="612"/>
      <c r="DN7" s="612"/>
      <c r="DO7" s="612"/>
      <c r="DP7" s="613"/>
      <c r="DQ7" s="620">
        <v>2388120</v>
      </c>
      <c r="DR7" s="612"/>
      <c r="DS7" s="612"/>
      <c r="DT7" s="612"/>
      <c r="DU7" s="612"/>
      <c r="DV7" s="612"/>
      <c r="DW7" s="612"/>
      <c r="DX7" s="612"/>
      <c r="DY7" s="612"/>
      <c r="DZ7" s="612"/>
      <c r="EA7" s="612"/>
      <c r="EB7" s="612"/>
      <c r="EC7" s="621"/>
    </row>
    <row r="8" spans="2:143" ht="11.25" customHeight="1" x14ac:dyDescent="0.2">
      <c r="B8" s="608" t="s">
        <v>241</v>
      </c>
      <c r="C8" s="609"/>
      <c r="D8" s="609"/>
      <c r="E8" s="609"/>
      <c r="F8" s="609"/>
      <c r="G8" s="609"/>
      <c r="H8" s="609"/>
      <c r="I8" s="609"/>
      <c r="J8" s="609"/>
      <c r="K8" s="609"/>
      <c r="L8" s="609"/>
      <c r="M8" s="609"/>
      <c r="N8" s="609"/>
      <c r="O8" s="609"/>
      <c r="P8" s="609"/>
      <c r="Q8" s="610"/>
      <c r="R8" s="611">
        <v>4115</v>
      </c>
      <c r="S8" s="612"/>
      <c r="T8" s="612"/>
      <c r="U8" s="612"/>
      <c r="V8" s="612"/>
      <c r="W8" s="612"/>
      <c r="X8" s="612"/>
      <c r="Y8" s="613"/>
      <c r="Z8" s="614">
        <v>0</v>
      </c>
      <c r="AA8" s="614"/>
      <c r="AB8" s="614"/>
      <c r="AC8" s="614"/>
      <c r="AD8" s="615">
        <v>4115</v>
      </c>
      <c r="AE8" s="615"/>
      <c r="AF8" s="615"/>
      <c r="AG8" s="615"/>
      <c r="AH8" s="615"/>
      <c r="AI8" s="615"/>
      <c r="AJ8" s="615"/>
      <c r="AK8" s="615"/>
      <c r="AL8" s="616">
        <v>0.1</v>
      </c>
      <c r="AM8" s="617"/>
      <c r="AN8" s="617"/>
      <c r="AO8" s="618"/>
      <c r="AP8" s="608" t="s">
        <v>242</v>
      </c>
      <c r="AQ8" s="609"/>
      <c r="AR8" s="609"/>
      <c r="AS8" s="609"/>
      <c r="AT8" s="609"/>
      <c r="AU8" s="609"/>
      <c r="AV8" s="609"/>
      <c r="AW8" s="609"/>
      <c r="AX8" s="609"/>
      <c r="AY8" s="609"/>
      <c r="AZ8" s="609"/>
      <c r="BA8" s="609"/>
      <c r="BB8" s="609"/>
      <c r="BC8" s="609"/>
      <c r="BD8" s="609"/>
      <c r="BE8" s="609"/>
      <c r="BF8" s="610"/>
      <c r="BG8" s="611">
        <v>25198</v>
      </c>
      <c r="BH8" s="612"/>
      <c r="BI8" s="612"/>
      <c r="BJ8" s="612"/>
      <c r="BK8" s="612"/>
      <c r="BL8" s="612"/>
      <c r="BM8" s="612"/>
      <c r="BN8" s="613"/>
      <c r="BO8" s="614">
        <v>1.2</v>
      </c>
      <c r="BP8" s="614"/>
      <c r="BQ8" s="614"/>
      <c r="BR8" s="614"/>
      <c r="BS8" s="615" t="s">
        <v>237</v>
      </c>
      <c r="BT8" s="615"/>
      <c r="BU8" s="615"/>
      <c r="BV8" s="615"/>
      <c r="BW8" s="615"/>
      <c r="BX8" s="615"/>
      <c r="BY8" s="615"/>
      <c r="BZ8" s="615"/>
      <c r="CA8" s="615"/>
      <c r="CB8" s="619"/>
      <c r="CD8" s="608" t="s">
        <v>243</v>
      </c>
      <c r="CE8" s="609"/>
      <c r="CF8" s="609"/>
      <c r="CG8" s="609"/>
      <c r="CH8" s="609"/>
      <c r="CI8" s="609"/>
      <c r="CJ8" s="609"/>
      <c r="CK8" s="609"/>
      <c r="CL8" s="609"/>
      <c r="CM8" s="609"/>
      <c r="CN8" s="609"/>
      <c r="CO8" s="609"/>
      <c r="CP8" s="609"/>
      <c r="CQ8" s="610"/>
      <c r="CR8" s="611">
        <v>4301253</v>
      </c>
      <c r="CS8" s="612"/>
      <c r="CT8" s="612"/>
      <c r="CU8" s="612"/>
      <c r="CV8" s="612"/>
      <c r="CW8" s="612"/>
      <c r="CX8" s="612"/>
      <c r="CY8" s="613"/>
      <c r="CZ8" s="614">
        <v>30.2</v>
      </c>
      <c r="DA8" s="614"/>
      <c r="DB8" s="614"/>
      <c r="DC8" s="614"/>
      <c r="DD8" s="620">
        <v>10340</v>
      </c>
      <c r="DE8" s="612"/>
      <c r="DF8" s="612"/>
      <c r="DG8" s="612"/>
      <c r="DH8" s="612"/>
      <c r="DI8" s="612"/>
      <c r="DJ8" s="612"/>
      <c r="DK8" s="612"/>
      <c r="DL8" s="612"/>
      <c r="DM8" s="612"/>
      <c r="DN8" s="612"/>
      <c r="DO8" s="612"/>
      <c r="DP8" s="613"/>
      <c r="DQ8" s="620">
        <v>1934950</v>
      </c>
      <c r="DR8" s="612"/>
      <c r="DS8" s="612"/>
      <c r="DT8" s="612"/>
      <c r="DU8" s="612"/>
      <c r="DV8" s="612"/>
      <c r="DW8" s="612"/>
      <c r="DX8" s="612"/>
      <c r="DY8" s="612"/>
      <c r="DZ8" s="612"/>
      <c r="EA8" s="612"/>
      <c r="EB8" s="612"/>
      <c r="EC8" s="621"/>
    </row>
    <row r="9" spans="2:143" ht="11.25" customHeight="1" x14ac:dyDescent="0.2">
      <c r="B9" s="608" t="s">
        <v>244</v>
      </c>
      <c r="C9" s="609"/>
      <c r="D9" s="609"/>
      <c r="E9" s="609"/>
      <c r="F9" s="609"/>
      <c r="G9" s="609"/>
      <c r="H9" s="609"/>
      <c r="I9" s="609"/>
      <c r="J9" s="609"/>
      <c r="K9" s="609"/>
      <c r="L9" s="609"/>
      <c r="M9" s="609"/>
      <c r="N9" s="609"/>
      <c r="O9" s="609"/>
      <c r="P9" s="609"/>
      <c r="Q9" s="610"/>
      <c r="R9" s="611">
        <v>3333</v>
      </c>
      <c r="S9" s="612"/>
      <c r="T9" s="612"/>
      <c r="U9" s="612"/>
      <c r="V9" s="612"/>
      <c r="W9" s="612"/>
      <c r="X9" s="612"/>
      <c r="Y9" s="613"/>
      <c r="Z9" s="614">
        <v>0</v>
      </c>
      <c r="AA9" s="614"/>
      <c r="AB9" s="614"/>
      <c r="AC9" s="614"/>
      <c r="AD9" s="615">
        <v>3333</v>
      </c>
      <c r="AE9" s="615"/>
      <c r="AF9" s="615"/>
      <c r="AG9" s="615"/>
      <c r="AH9" s="615"/>
      <c r="AI9" s="615"/>
      <c r="AJ9" s="615"/>
      <c r="AK9" s="615"/>
      <c r="AL9" s="616">
        <v>0</v>
      </c>
      <c r="AM9" s="617"/>
      <c r="AN9" s="617"/>
      <c r="AO9" s="618"/>
      <c r="AP9" s="608" t="s">
        <v>245</v>
      </c>
      <c r="AQ9" s="609"/>
      <c r="AR9" s="609"/>
      <c r="AS9" s="609"/>
      <c r="AT9" s="609"/>
      <c r="AU9" s="609"/>
      <c r="AV9" s="609"/>
      <c r="AW9" s="609"/>
      <c r="AX9" s="609"/>
      <c r="AY9" s="609"/>
      <c r="AZ9" s="609"/>
      <c r="BA9" s="609"/>
      <c r="BB9" s="609"/>
      <c r="BC9" s="609"/>
      <c r="BD9" s="609"/>
      <c r="BE9" s="609"/>
      <c r="BF9" s="610"/>
      <c r="BG9" s="611">
        <v>559880</v>
      </c>
      <c r="BH9" s="612"/>
      <c r="BI9" s="612"/>
      <c r="BJ9" s="612"/>
      <c r="BK9" s="612"/>
      <c r="BL9" s="612"/>
      <c r="BM9" s="612"/>
      <c r="BN9" s="613"/>
      <c r="BO9" s="614">
        <v>26.9</v>
      </c>
      <c r="BP9" s="614"/>
      <c r="BQ9" s="614"/>
      <c r="BR9" s="614"/>
      <c r="BS9" s="615" t="s">
        <v>237</v>
      </c>
      <c r="BT9" s="615"/>
      <c r="BU9" s="615"/>
      <c r="BV9" s="615"/>
      <c r="BW9" s="615"/>
      <c r="BX9" s="615"/>
      <c r="BY9" s="615"/>
      <c r="BZ9" s="615"/>
      <c r="CA9" s="615"/>
      <c r="CB9" s="619"/>
      <c r="CD9" s="608" t="s">
        <v>246</v>
      </c>
      <c r="CE9" s="609"/>
      <c r="CF9" s="609"/>
      <c r="CG9" s="609"/>
      <c r="CH9" s="609"/>
      <c r="CI9" s="609"/>
      <c r="CJ9" s="609"/>
      <c r="CK9" s="609"/>
      <c r="CL9" s="609"/>
      <c r="CM9" s="609"/>
      <c r="CN9" s="609"/>
      <c r="CO9" s="609"/>
      <c r="CP9" s="609"/>
      <c r="CQ9" s="610"/>
      <c r="CR9" s="611">
        <v>1196475</v>
      </c>
      <c r="CS9" s="612"/>
      <c r="CT9" s="612"/>
      <c r="CU9" s="612"/>
      <c r="CV9" s="612"/>
      <c r="CW9" s="612"/>
      <c r="CX9" s="612"/>
      <c r="CY9" s="613"/>
      <c r="CZ9" s="614">
        <v>8.4</v>
      </c>
      <c r="DA9" s="614"/>
      <c r="DB9" s="614"/>
      <c r="DC9" s="614"/>
      <c r="DD9" s="620">
        <v>53165</v>
      </c>
      <c r="DE9" s="612"/>
      <c r="DF9" s="612"/>
      <c r="DG9" s="612"/>
      <c r="DH9" s="612"/>
      <c r="DI9" s="612"/>
      <c r="DJ9" s="612"/>
      <c r="DK9" s="612"/>
      <c r="DL9" s="612"/>
      <c r="DM9" s="612"/>
      <c r="DN9" s="612"/>
      <c r="DO9" s="612"/>
      <c r="DP9" s="613"/>
      <c r="DQ9" s="620">
        <v>763665</v>
      </c>
      <c r="DR9" s="612"/>
      <c r="DS9" s="612"/>
      <c r="DT9" s="612"/>
      <c r="DU9" s="612"/>
      <c r="DV9" s="612"/>
      <c r="DW9" s="612"/>
      <c r="DX9" s="612"/>
      <c r="DY9" s="612"/>
      <c r="DZ9" s="612"/>
      <c r="EA9" s="612"/>
      <c r="EB9" s="612"/>
      <c r="EC9" s="621"/>
    </row>
    <row r="10" spans="2:143" ht="11.25" customHeight="1" x14ac:dyDescent="0.2">
      <c r="B10" s="608" t="s">
        <v>247</v>
      </c>
      <c r="C10" s="609"/>
      <c r="D10" s="609"/>
      <c r="E10" s="609"/>
      <c r="F10" s="609"/>
      <c r="G10" s="609"/>
      <c r="H10" s="609"/>
      <c r="I10" s="609"/>
      <c r="J10" s="609"/>
      <c r="K10" s="609"/>
      <c r="L10" s="609"/>
      <c r="M10" s="609"/>
      <c r="N10" s="609"/>
      <c r="O10" s="609"/>
      <c r="P10" s="609"/>
      <c r="Q10" s="610"/>
      <c r="R10" s="611" t="s">
        <v>176</v>
      </c>
      <c r="S10" s="612"/>
      <c r="T10" s="612"/>
      <c r="U10" s="612"/>
      <c r="V10" s="612"/>
      <c r="W10" s="612"/>
      <c r="X10" s="612"/>
      <c r="Y10" s="613"/>
      <c r="Z10" s="614" t="s">
        <v>129</v>
      </c>
      <c r="AA10" s="614"/>
      <c r="AB10" s="614"/>
      <c r="AC10" s="614"/>
      <c r="AD10" s="615" t="s">
        <v>237</v>
      </c>
      <c r="AE10" s="615"/>
      <c r="AF10" s="615"/>
      <c r="AG10" s="615"/>
      <c r="AH10" s="615"/>
      <c r="AI10" s="615"/>
      <c r="AJ10" s="615"/>
      <c r="AK10" s="615"/>
      <c r="AL10" s="616" t="s">
        <v>237</v>
      </c>
      <c r="AM10" s="617"/>
      <c r="AN10" s="617"/>
      <c r="AO10" s="618"/>
      <c r="AP10" s="608" t="s">
        <v>248</v>
      </c>
      <c r="AQ10" s="609"/>
      <c r="AR10" s="609"/>
      <c r="AS10" s="609"/>
      <c r="AT10" s="609"/>
      <c r="AU10" s="609"/>
      <c r="AV10" s="609"/>
      <c r="AW10" s="609"/>
      <c r="AX10" s="609"/>
      <c r="AY10" s="609"/>
      <c r="AZ10" s="609"/>
      <c r="BA10" s="609"/>
      <c r="BB10" s="609"/>
      <c r="BC10" s="609"/>
      <c r="BD10" s="609"/>
      <c r="BE10" s="609"/>
      <c r="BF10" s="610"/>
      <c r="BG10" s="611">
        <v>44212</v>
      </c>
      <c r="BH10" s="612"/>
      <c r="BI10" s="612"/>
      <c r="BJ10" s="612"/>
      <c r="BK10" s="612"/>
      <c r="BL10" s="612"/>
      <c r="BM10" s="612"/>
      <c r="BN10" s="613"/>
      <c r="BO10" s="614">
        <v>2.1</v>
      </c>
      <c r="BP10" s="614"/>
      <c r="BQ10" s="614"/>
      <c r="BR10" s="614"/>
      <c r="BS10" s="615" t="s">
        <v>129</v>
      </c>
      <c r="BT10" s="615"/>
      <c r="BU10" s="615"/>
      <c r="BV10" s="615"/>
      <c r="BW10" s="615"/>
      <c r="BX10" s="615"/>
      <c r="BY10" s="615"/>
      <c r="BZ10" s="615"/>
      <c r="CA10" s="615"/>
      <c r="CB10" s="619"/>
      <c r="CD10" s="608" t="s">
        <v>249</v>
      </c>
      <c r="CE10" s="609"/>
      <c r="CF10" s="609"/>
      <c r="CG10" s="609"/>
      <c r="CH10" s="609"/>
      <c r="CI10" s="609"/>
      <c r="CJ10" s="609"/>
      <c r="CK10" s="609"/>
      <c r="CL10" s="609"/>
      <c r="CM10" s="609"/>
      <c r="CN10" s="609"/>
      <c r="CO10" s="609"/>
      <c r="CP10" s="609"/>
      <c r="CQ10" s="610"/>
      <c r="CR10" s="611">
        <v>12339</v>
      </c>
      <c r="CS10" s="612"/>
      <c r="CT10" s="612"/>
      <c r="CU10" s="612"/>
      <c r="CV10" s="612"/>
      <c r="CW10" s="612"/>
      <c r="CX10" s="612"/>
      <c r="CY10" s="613"/>
      <c r="CZ10" s="614">
        <v>0.1</v>
      </c>
      <c r="DA10" s="614"/>
      <c r="DB10" s="614"/>
      <c r="DC10" s="614"/>
      <c r="DD10" s="620" t="s">
        <v>129</v>
      </c>
      <c r="DE10" s="612"/>
      <c r="DF10" s="612"/>
      <c r="DG10" s="612"/>
      <c r="DH10" s="612"/>
      <c r="DI10" s="612"/>
      <c r="DJ10" s="612"/>
      <c r="DK10" s="612"/>
      <c r="DL10" s="612"/>
      <c r="DM10" s="612"/>
      <c r="DN10" s="612"/>
      <c r="DO10" s="612"/>
      <c r="DP10" s="613"/>
      <c r="DQ10" s="620">
        <v>12339</v>
      </c>
      <c r="DR10" s="612"/>
      <c r="DS10" s="612"/>
      <c r="DT10" s="612"/>
      <c r="DU10" s="612"/>
      <c r="DV10" s="612"/>
      <c r="DW10" s="612"/>
      <c r="DX10" s="612"/>
      <c r="DY10" s="612"/>
      <c r="DZ10" s="612"/>
      <c r="EA10" s="612"/>
      <c r="EB10" s="612"/>
      <c r="EC10" s="621"/>
    </row>
    <row r="11" spans="2:143" ht="11.25" customHeight="1" x14ac:dyDescent="0.2">
      <c r="B11" s="608" t="s">
        <v>250</v>
      </c>
      <c r="C11" s="609"/>
      <c r="D11" s="609"/>
      <c r="E11" s="609"/>
      <c r="F11" s="609"/>
      <c r="G11" s="609"/>
      <c r="H11" s="609"/>
      <c r="I11" s="609"/>
      <c r="J11" s="609"/>
      <c r="K11" s="609"/>
      <c r="L11" s="609"/>
      <c r="M11" s="609"/>
      <c r="N11" s="609"/>
      <c r="O11" s="609"/>
      <c r="P11" s="609"/>
      <c r="Q11" s="610"/>
      <c r="R11" s="611">
        <v>452066</v>
      </c>
      <c r="S11" s="612"/>
      <c r="T11" s="612"/>
      <c r="U11" s="612"/>
      <c r="V11" s="612"/>
      <c r="W11" s="612"/>
      <c r="X11" s="612"/>
      <c r="Y11" s="613"/>
      <c r="Z11" s="616">
        <v>3</v>
      </c>
      <c r="AA11" s="617"/>
      <c r="AB11" s="617"/>
      <c r="AC11" s="623"/>
      <c r="AD11" s="620">
        <v>452066</v>
      </c>
      <c r="AE11" s="612"/>
      <c r="AF11" s="612"/>
      <c r="AG11" s="612"/>
      <c r="AH11" s="612"/>
      <c r="AI11" s="612"/>
      <c r="AJ11" s="612"/>
      <c r="AK11" s="613"/>
      <c r="AL11" s="616">
        <v>6.7</v>
      </c>
      <c r="AM11" s="617"/>
      <c r="AN11" s="617"/>
      <c r="AO11" s="618"/>
      <c r="AP11" s="608" t="s">
        <v>251</v>
      </c>
      <c r="AQ11" s="609"/>
      <c r="AR11" s="609"/>
      <c r="AS11" s="609"/>
      <c r="AT11" s="609"/>
      <c r="AU11" s="609"/>
      <c r="AV11" s="609"/>
      <c r="AW11" s="609"/>
      <c r="AX11" s="609"/>
      <c r="AY11" s="609"/>
      <c r="AZ11" s="609"/>
      <c r="BA11" s="609"/>
      <c r="BB11" s="609"/>
      <c r="BC11" s="609"/>
      <c r="BD11" s="609"/>
      <c r="BE11" s="609"/>
      <c r="BF11" s="610"/>
      <c r="BG11" s="611">
        <v>46385</v>
      </c>
      <c r="BH11" s="612"/>
      <c r="BI11" s="612"/>
      <c r="BJ11" s="612"/>
      <c r="BK11" s="612"/>
      <c r="BL11" s="612"/>
      <c r="BM11" s="612"/>
      <c r="BN11" s="613"/>
      <c r="BO11" s="614">
        <v>2.2000000000000002</v>
      </c>
      <c r="BP11" s="614"/>
      <c r="BQ11" s="614"/>
      <c r="BR11" s="614"/>
      <c r="BS11" s="615">
        <v>11755</v>
      </c>
      <c r="BT11" s="615"/>
      <c r="BU11" s="615"/>
      <c r="BV11" s="615"/>
      <c r="BW11" s="615"/>
      <c r="BX11" s="615"/>
      <c r="BY11" s="615"/>
      <c r="BZ11" s="615"/>
      <c r="CA11" s="615"/>
      <c r="CB11" s="619"/>
      <c r="CD11" s="608" t="s">
        <v>252</v>
      </c>
      <c r="CE11" s="609"/>
      <c r="CF11" s="609"/>
      <c r="CG11" s="609"/>
      <c r="CH11" s="609"/>
      <c r="CI11" s="609"/>
      <c r="CJ11" s="609"/>
      <c r="CK11" s="609"/>
      <c r="CL11" s="609"/>
      <c r="CM11" s="609"/>
      <c r="CN11" s="609"/>
      <c r="CO11" s="609"/>
      <c r="CP11" s="609"/>
      <c r="CQ11" s="610"/>
      <c r="CR11" s="611">
        <v>1234605</v>
      </c>
      <c r="CS11" s="612"/>
      <c r="CT11" s="612"/>
      <c r="CU11" s="612"/>
      <c r="CV11" s="612"/>
      <c r="CW11" s="612"/>
      <c r="CX11" s="612"/>
      <c r="CY11" s="613"/>
      <c r="CZ11" s="614">
        <v>8.6999999999999993</v>
      </c>
      <c r="DA11" s="614"/>
      <c r="DB11" s="614"/>
      <c r="DC11" s="614"/>
      <c r="DD11" s="620">
        <v>511647</v>
      </c>
      <c r="DE11" s="612"/>
      <c r="DF11" s="612"/>
      <c r="DG11" s="612"/>
      <c r="DH11" s="612"/>
      <c r="DI11" s="612"/>
      <c r="DJ11" s="612"/>
      <c r="DK11" s="612"/>
      <c r="DL11" s="612"/>
      <c r="DM11" s="612"/>
      <c r="DN11" s="612"/>
      <c r="DO11" s="612"/>
      <c r="DP11" s="613"/>
      <c r="DQ11" s="620">
        <v>629512</v>
      </c>
      <c r="DR11" s="612"/>
      <c r="DS11" s="612"/>
      <c r="DT11" s="612"/>
      <c r="DU11" s="612"/>
      <c r="DV11" s="612"/>
      <c r="DW11" s="612"/>
      <c r="DX11" s="612"/>
      <c r="DY11" s="612"/>
      <c r="DZ11" s="612"/>
      <c r="EA11" s="612"/>
      <c r="EB11" s="612"/>
      <c r="EC11" s="621"/>
    </row>
    <row r="12" spans="2:143" ht="11.25" customHeight="1" x14ac:dyDescent="0.2">
      <c r="B12" s="608" t="s">
        <v>253</v>
      </c>
      <c r="C12" s="609"/>
      <c r="D12" s="609"/>
      <c r="E12" s="609"/>
      <c r="F12" s="609"/>
      <c r="G12" s="609"/>
      <c r="H12" s="609"/>
      <c r="I12" s="609"/>
      <c r="J12" s="609"/>
      <c r="K12" s="609"/>
      <c r="L12" s="609"/>
      <c r="M12" s="609"/>
      <c r="N12" s="609"/>
      <c r="O12" s="609"/>
      <c r="P12" s="609"/>
      <c r="Q12" s="610"/>
      <c r="R12" s="611" t="s">
        <v>176</v>
      </c>
      <c r="S12" s="612"/>
      <c r="T12" s="612"/>
      <c r="U12" s="612"/>
      <c r="V12" s="612"/>
      <c r="W12" s="612"/>
      <c r="X12" s="612"/>
      <c r="Y12" s="613"/>
      <c r="Z12" s="614" t="s">
        <v>237</v>
      </c>
      <c r="AA12" s="614"/>
      <c r="AB12" s="614"/>
      <c r="AC12" s="614"/>
      <c r="AD12" s="615" t="s">
        <v>237</v>
      </c>
      <c r="AE12" s="615"/>
      <c r="AF12" s="615"/>
      <c r="AG12" s="615"/>
      <c r="AH12" s="615"/>
      <c r="AI12" s="615"/>
      <c r="AJ12" s="615"/>
      <c r="AK12" s="615"/>
      <c r="AL12" s="616" t="s">
        <v>237</v>
      </c>
      <c r="AM12" s="617"/>
      <c r="AN12" s="617"/>
      <c r="AO12" s="618"/>
      <c r="AP12" s="608" t="s">
        <v>254</v>
      </c>
      <c r="AQ12" s="609"/>
      <c r="AR12" s="609"/>
      <c r="AS12" s="609"/>
      <c r="AT12" s="609"/>
      <c r="AU12" s="609"/>
      <c r="AV12" s="609"/>
      <c r="AW12" s="609"/>
      <c r="AX12" s="609"/>
      <c r="AY12" s="609"/>
      <c r="AZ12" s="609"/>
      <c r="BA12" s="609"/>
      <c r="BB12" s="609"/>
      <c r="BC12" s="609"/>
      <c r="BD12" s="609"/>
      <c r="BE12" s="609"/>
      <c r="BF12" s="610"/>
      <c r="BG12" s="611">
        <v>1169992</v>
      </c>
      <c r="BH12" s="612"/>
      <c r="BI12" s="612"/>
      <c r="BJ12" s="612"/>
      <c r="BK12" s="612"/>
      <c r="BL12" s="612"/>
      <c r="BM12" s="612"/>
      <c r="BN12" s="613"/>
      <c r="BO12" s="614">
        <v>56.2</v>
      </c>
      <c r="BP12" s="614"/>
      <c r="BQ12" s="614"/>
      <c r="BR12" s="614"/>
      <c r="BS12" s="615" t="s">
        <v>129</v>
      </c>
      <c r="BT12" s="615"/>
      <c r="BU12" s="615"/>
      <c r="BV12" s="615"/>
      <c r="BW12" s="615"/>
      <c r="BX12" s="615"/>
      <c r="BY12" s="615"/>
      <c r="BZ12" s="615"/>
      <c r="CA12" s="615"/>
      <c r="CB12" s="619"/>
      <c r="CD12" s="608" t="s">
        <v>255</v>
      </c>
      <c r="CE12" s="609"/>
      <c r="CF12" s="609"/>
      <c r="CG12" s="609"/>
      <c r="CH12" s="609"/>
      <c r="CI12" s="609"/>
      <c r="CJ12" s="609"/>
      <c r="CK12" s="609"/>
      <c r="CL12" s="609"/>
      <c r="CM12" s="609"/>
      <c r="CN12" s="609"/>
      <c r="CO12" s="609"/>
      <c r="CP12" s="609"/>
      <c r="CQ12" s="610"/>
      <c r="CR12" s="611">
        <v>680976</v>
      </c>
      <c r="CS12" s="612"/>
      <c r="CT12" s="612"/>
      <c r="CU12" s="612"/>
      <c r="CV12" s="612"/>
      <c r="CW12" s="612"/>
      <c r="CX12" s="612"/>
      <c r="CY12" s="613"/>
      <c r="CZ12" s="614">
        <v>4.8</v>
      </c>
      <c r="DA12" s="614"/>
      <c r="DB12" s="614"/>
      <c r="DC12" s="614"/>
      <c r="DD12" s="620">
        <v>103506</v>
      </c>
      <c r="DE12" s="612"/>
      <c r="DF12" s="612"/>
      <c r="DG12" s="612"/>
      <c r="DH12" s="612"/>
      <c r="DI12" s="612"/>
      <c r="DJ12" s="612"/>
      <c r="DK12" s="612"/>
      <c r="DL12" s="612"/>
      <c r="DM12" s="612"/>
      <c r="DN12" s="612"/>
      <c r="DO12" s="612"/>
      <c r="DP12" s="613"/>
      <c r="DQ12" s="620">
        <v>367601</v>
      </c>
      <c r="DR12" s="612"/>
      <c r="DS12" s="612"/>
      <c r="DT12" s="612"/>
      <c r="DU12" s="612"/>
      <c r="DV12" s="612"/>
      <c r="DW12" s="612"/>
      <c r="DX12" s="612"/>
      <c r="DY12" s="612"/>
      <c r="DZ12" s="612"/>
      <c r="EA12" s="612"/>
      <c r="EB12" s="612"/>
      <c r="EC12" s="621"/>
    </row>
    <row r="13" spans="2:143" ht="11.25" customHeight="1" x14ac:dyDescent="0.2">
      <c r="B13" s="608" t="s">
        <v>256</v>
      </c>
      <c r="C13" s="609"/>
      <c r="D13" s="609"/>
      <c r="E13" s="609"/>
      <c r="F13" s="609"/>
      <c r="G13" s="609"/>
      <c r="H13" s="609"/>
      <c r="I13" s="609"/>
      <c r="J13" s="609"/>
      <c r="K13" s="609"/>
      <c r="L13" s="609"/>
      <c r="M13" s="609"/>
      <c r="N13" s="609"/>
      <c r="O13" s="609"/>
      <c r="P13" s="609"/>
      <c r="Q13" s="610"/>
      <c r="R13" s="611" t="s">
        <v>237</v>
      </c>
      <c r="S13" s="612"/>
      <c r="T13" s="612"/>
      <c r="U13" s="612"/>
      <c r="V13" s="612"/>
      <c r="W13" s="612"/>
      <c r="X13" s="612"/>
      <c r="Y13" s="613"/>
      <c r="Z13" s="614" t="s">
        <v>237</v>
      </c>
      <c r="AA13" s="614"/>
      <c r="AB13" s="614"/>
      <c r="AC13" s="614"/>
      <c r="AD13" s="615" t="s">
        <v>176</v>
      </c>
      <c r="AE13" s="615"/>
      <c r="AF13" s="615"/>
      <c r="AG13" s="615"/>
      <c r="AH13" s="615"/>
      <c r="AI13" s="615"/>
      <c r="AJ13" s="615"/>
      <c r="AK13" s="615"/>
      <c r="AL13" s="616" t="s">
        <v>176</v>
      </c>
      <c r="AM13" s="617"/>
      <c r="AN13" s="617"/>
      <c r="AO13" s="618"/>
      <c r="AP13" s="608" t="s">
        <v>257</v>
      </c>
      <c r="AQ13" s="609"/>
      <c r="AR13" s="609"/>
      <c r="AS13" s="609"/>
      <c r="AT13" s="609"/>
      <c r="AU13" s="609"/>
      <c r="AV13" s="609"/>
      <c r="AW13" s="609"/>
      <c r="AX13" s="609"/>
      <c r="AY13" s="609"/>
      <c r="AZ13" s="609"/>
      <c r="BA13" s="609"/>
      <c r="BB13" s="609"/>
      <c r="BC13" s="609"/>
      <c r="BD13" s="609"/>
      <c r="BE13" s="609"/>
      <c r="BF13" s="610"/>
      <c r="BG13" s="611">
        <v>1121176</v>
      </c>
      <c r="BH13" s="612"/>
      <c r="BI13" s="612"/>
      <c r="BJ13" s="612"/>
      <c r="BK13" s="612"/>
      <c r="BL13" s="612"/>
      <c r="BM13" s="612"/>
      <c r="BN13" s="613"/>
      <c r="BO13" s="614">
        <v>53.8</v>
      </c>
      <c r="BP13" s="614"/>
      <c r="BQ13" s="614"/>
      <c r="BR13" s="614"/>
      <c r="BS13" s="615" t="s">
        <v>237</v>
      </c>
      <c r="BT13" s="615"/>
      <c r="BU13" s="615"/>
      <c r="BV13" s="615"/>
      <c r="BW13" s="615"/>
      <c r="BX13" s="615"/>
      <c r="BY13" s="615"/>
      <c r="BZ13" s="615"/>
      <c r="CA13" s="615"/>
      <c r="CB13" s="619"/>
      <c r="CD13" s="608" t="s">
        <v>258</v>
      </c>
      <c r="CE13" s="609"/>
      <c r="CF13" s="609"/>
      <c r="CG13" s="609"/>
      <c r="CH13" s="609"/>
      <c r="CI13" s="609"/>
      <c r="CJ13" s="609"/>
      <c r="CK13" s="609"/>
      <c r="CL13" s="609"/>
      <c r="CM13" s="609"/>
      <c r="CN13" s="609"/>
      <c r="CO13" s="609"/>
      <c r="CP13" s="609"/>
      <c r="CQ13" s="610"/>
      <c r="CR13" s="611">
        <v>904837</v>
      </c>
      <c r="CS13" s="612"/>
      <c r="CT13" s="612"/>
      <c r="CU13" s="612"/>
      <c r="CV13" s="612"/>
      <c r="CW13" s="612"/>
      <c r="CX13" s="612"/>
      <c r="CY13" s="613"/>
      <c r="CZ13" s="614">
        <v>6.4</v>
      </c>
      <c r="DA13" s="614"/>
      <c r="DB13" s="614"/>
      <c r="DC13" s="614"/>
      <c r="DD13" s="620">
        <v>588294</v>
      </c>
      <c r="DE13" s="612"/>
      <c r="DF13" s="612"/>
      <c r="DG13" s="612"/>
      <c r="DH13" s="612"/>
      <c r="DI13" s="612"/>
      <c r="DJ13" s="612"/>
      <c r="DK13" s="612"/>
      <c r="DL13" s="612"/>
      <c r="DM13" s="612"/>
      <c r="DN13" s="612"/>
      <c r="DO13" s="612"/>
      <c r="DP13" s="613"/>
      <c r="DQ13" s="620">
        <v>453025</v>
      </c>
      <c r="DR13" s="612"/>
      <c r="DS13" s="612"/>
      <c r="DT13" s="612"/>
      <c r="DU13" s="612"/>
      <c r="DV13" s="612"/>
      <c r="DW13" s="612"/>
      <c r="DX13" s="612"/>
      <c r="DY13" s="612"/>
      <c r="DZ13" s="612"/>
      <c r="EA13" s="612"/>
      <c r="EB13" s="612"/>
      <c r="EC13" s="621"/>
    </row>
    <row r="14" spans="2:143" ht="11.25" customHeight="1" x14ac:dyDescent="0.2">
      <c r="B14" s="608" t="s">
        <v>259</v>
      </c>
      <c r="C14" s="609"/>
      <c r="D14" s="609"/>
      <c r="E14" s="609"/>
      <c r="F14" s="609"/>
      <c r="G14" s="609"/>
      <c r="H14" s="609"/>
      <c r="I14" s="609"/>
      <c r="J14" s="609"/>
      <c r="K14" s="609"/>
      <c r="L14" s="609"/>
      <c r="M14" s="609"/>
      <c r="N14" s="609"/>
      <c r="O14" s="609"/>
      <c r="P14" s="609"/>
      <c r="Q14" s="610"/>
      <c r="R14" s="611" t="s">
        <v>237</v>
      </c>
      <c r="S14" s="612"/>
      <c r="T14" s="612"/>
      <c r="U14" s="612"/>
      <c r="V14" s="612"/>
      <c r="W14" s="612"/>
      <c r="X14" s="612"/>
      <c r="Y14" s="613"/>
      <c r="Z14" s="614" t="s">
        <v>237</v>
      </c>
      <c r="AA14" s="614"/>
      <c r="AB14" s="614"/>
      <c r="AC14" s="614"/>
      <c r="AD14" s="615" t="s">
        <v>129</v>
      </c>
      <c r="AE14" s="615"/>
      <c r="AF14" s="615"/>
      <c r="AG14" s="615"/>
      <c r="AH14" s="615"/>
      <c r="AI14" s="615"/>
      <c r="AJ14" s="615"/>
      <c r="AK14" s="615"/>
      <c r="AL14" s="616" t="s">
        <v>129</v>
      </c>
      <c r="AM14" s="617"/>
      <c r="AN14" s="617"/>
      <c r="AO14" s="618"/>
      <c r="AP14" s="608" t="s">
        <v>260</v>
      </c>
      <c r="AQ14" s="609"/>
      <c r="AR14" s="609"/>
      <c r="AS14" s="609"/>
      <c r="AT14" s="609"/>
      <c r="AU14" s="609"/>
      <c r="AV14" s="609"/>
      <c r="AW14" s="609"/>
      <c r="AX14" s="609"/>
      <c r="AY14" s="609"/>
      <c r="AZ14" s="609"/>
      <c r="BA14" s="609"/>
      <c r="BB14" s="609"/>
      <c r="BC14" s="609"/>
      <c r="BD14" s="609"/>
      <c r="BE14" s="609"/>
      <c r="BF14" s="610"/>
      <c r="BG14" s="611">
        <v>90887</v>
      </c>
      <c r="BH14" s="612"/>
      <c r="BI14" s="612"/>
      <c r="BJ14" s="612"/>
      <c r="BK14" s="612"/>
      <c r="BL14" s="612"/>
      <c r="BM14" s="612"/>
      <c r="BN14" s="613"/>
      <c r="BO14" s="614">
        <v>4.4000000000000004</v>
      </c>
      <c r="BP14" s="614"/>
      <c r="BQ14" s="614"/>
      <c r="BR14" s="614"/>
      <c r="BS14" s="615" t="s">
        <v>129</v>
      </c>
      <c r="BT14" s="615"/>
      <c r="BU14" s="615"/>
      <c r="BV14" s="615"/>
      <c r="BW14" s="615"/>
      <c r="BX14" s="615"/>
      <c r="BY14" s="615"/>
      <c r="BZ14" s="615"/>
      <c r="CA14" s="615"/>
      <c r="CB14" s="619"/>
      <c r="CD14" s="608" t="s">
        <v>261</v>
      </c>
      <c r="CE14" s="609"/>
      <c r="CF14" s="609"/>
      <c r="CG14" s="609"/>
      <c r="CH14" s="609"/>
      <c r="CI14" s="609"/>
      <c r="CJ14" s="609"/>
      <c r="CK14" s="609"/>
      <c r="CL14" s="609"/>
      <c r="CM14" s="609"/>
      <c r="CN14" s="609"/>
      <c r="CO14" s="609"/>
      <c r="CP14" s="609"/>
      <c r="CQ14" s="610"/>
      <c r="CR14" s="611">
        <v>373145</v>
      </c>
      <c r="CS14" s="612"/>
      <c r="CT14" s="612"/>
      <c r="CU14" s="612"/>
      <c r="CV14" s="612"/>
      <c r="CW14" s="612"/>
      <c r="CX14" s="612"/>
      <c r="CY14" s="613"/>
      <c r="CZ14" s="614">
        <v>2.6</v>
      </c>
      <c r="DA14" s="614"/>
      <c r="DB14" s="614"/>
      <c r="DC14" s="614"/>
      <c r="DD14" s="620">
        <v>12108</v>
      </c>
      <c r="DE14" s="612"/>
      <c r="DF14" s="612"/>
      <c r="DG14" s="612"/>
      <c r="DH14" s="612"/>
      <c r="DI14" s="612"/>
      <c r="DJ14" s="612"/>
      <c r="DK14" s="612"/>
      <c r="DL14" s="612"/>
      <c r="DM14" s="612"/>
      <c r="DN14" s="612"/>
      <c r="DO14" s="612"/>
      <c r="DP14" s="613"/>
      <c r="DQ14" s="620">
        <v>362952</v>
      </c>
      <c r="DR14" s="612"/>
      <c r="DS14" s="612"/>
      <c r="DT14" s="612"/>
      <c r="DU14" s="612"/>
      <c r="DV14" s="612"/>
      <c r="DW14" s="612"/>
      <c r="DX14" s="612"/>
      <c r="DY14" s="612"/>
      <c r="DZ14" s="612"/>
      <c r="EA14" s="612"/>
      <c r="EB14" s="612"/>
      <c r="EC14" s="621"/>
    </row>
    <row r="15" spans="2:143" ht="11.25" customHeight="1" x14ac:dyDescent="0.2">
      <c r="B15" s="608" t="s">
        <v>262</v>
      </c>
      <c r="C15" s="609"/>
      <c r="D15" s="609"/>
      <c r="E15" s="609"/>
      <c r="F15" s="609"/>
      <c r="G15" s="609"/>
      <c r="H15" s="609"/>
      <c r="I15" s="609"/>
      <c r="J15" s="609"/>
      <c r="K15" s="609"/>
      <c r="L15" s="609"/>
      <c r="M15" s="609"/>
      <c r="N15" s="609"/>
      <c r="O15" s="609"/>
      <c r="P15" s="609"/>
      <c r="Q15" s="610"/>
      <c r="R15" s="611" t="s">
        <v>129</v>
      </c>
      <c r="S15" s="612"/>
      <c r="T15" s="612"/>
      <c r="U15" s="612"/>
      <c r="V15" s="612"/>
      <c r="W15" s="612"/>
      <c r="X15" s="612"/>
      <c r="Y15" s="613"/>
      <c r="Z15" s="614" t="s">
        <v>176</v>
      </c>
      <c r="AA15" s="614"/>
      <c r="AB15" s="614"/>
      <c r="AC15" s="614"/>
      <c r="AD15" s="615" t="s">
        <v>237</v>
      </c>
      <c r="AE15" s="615"/>
      <c r="AF15" s="615"/>
      <c r="AG15" s="615"/>
      <c r="AH15" s="615"/>
      <c r="AI15" s="615"/>
      <c r="AJ15" s="615"/>
      <c r="AK15" s="615"/>
      <c r="AL15" s="616" t="s">
        <v>237</v>
      </c>
      <c r="AM15" s="617"/>
      <c r="AN15" s="617"/>
      <c r="AO15" s="618"/>
      <c r="AP15" s="608" t="s">
        <v>263</v>
      </c>
      <c r="AQ15" s="609"/>
      <c r="AR15" s="609"/>
      <c r="AS15" s="609"/>
      <c r="AT15" s="609"/>
      <c r="AU15" s="609"/>
      <c r="AV15" s="609"/>
      <c r="AW15" s="609"/>
      <c r="AX15" s="609"/>
      <c r="AY15" s="609"/>
      <c r="AZ15" s="609"/>
      <c r="BA15" s="609"/>
      <c r="BB15" s="609"/>
      <c r="BC15" s="609"/>
      <c r="BD15" s="609"/>
      <c r="BE15" s="609"/>
      <c r="BF15" s="610"/>
      <c r="BG15" s="611">
        <v>142210</v>
      </c>
      <c r="BH15" s="612"/>
      <c r="BI15" s="612"/>
      <c r="BJ15" s="612"/>
      <c r="BK15" s="612"/>
      <c r="BL15" s="612"/>
      <c r="BM15" s="612"/>
      <c r="BN15" s="613"/>
      <c r="BO15" s="614">
        <v>6.8</v>
      </c>
      <c r="BP15" s="614"/>
      <c r="BQ15" s="614"/>
      <c r="BR15" s="614"/>
      <c r="BS15" s="615" t="s">
        <v>129</v>
      </c>
      <c r="BT15" s="615"/>
      <c r="BU15" s="615"/>
      <c r="BV15" s="615"/>
      <c r="BW15" s="615"/>
      <c r="BX15" s="615"/>
      <c r="BY15" s="615"/>
      <c r="BZ15" s="615"/>
      <c r="CA15" s="615"/>
      <c r="CB15" s="619"/>
      <c r="CD15" s="608" t="s">
        <v>264</v>
      </c>
      <c r="CE15" s="609"/>
      <c r="CF15" s="609"/>
      <c r="CG15" s="609"/>
      <c r="CH15" s="609"/>
      <c r="CI15" s="609"/>
      <c r="CJ15" s="609"/>
      <c r="CK15" s="609"/>
      <c r="CL15" s="609"/>
      <c r="CM15" s="609"/>
      <c r="CN15" s="609"/>
      <c r="CO15" s="609"/>
      <c r="CP15" s="609"/>
      <c r="CQ15" s="610"/>
      <c r="CR15" s="611">
        <v>1399856</v>
      </c>
      <c r="CS15" s="612"/>
      <c r="CT15" s="612"/>
      <c r="CU15" s="612"/>
      <c r="CV15" s="612"/>
      <c r="CW15" s="612"/>
      <c r="CX15" s="612"/>
      <c r="CY15" s="613"/>
      <c r="CZ15" s="614">
        <v>9.8000000000000007</v>
      </c>
      <c r="DA15" s="614"/>
      <c r="DB15" s="614"/>
      <c r="DC15" s="614"/>
      <c r="DD15" s="620">
        <v>514896</v>
      </c>
      <c r="DE15" s="612"/>
      <c r="DF15" s="612"/>
      <c r="DG15" s="612"/>
      <c r="DH15" s="612"/>
      <c r="DI15" s="612"/>
      <c r="DJ15" s="612"/>
      <c r="DK15" s="612"/>
      <c r="DL15" s="612"/>
      <c r="DM15" s="612"/>
      <c r="DN15" s="612"/>
      <c r="DO15" s="612"/>
      <c r="DP15" s="613"/>
      <c r="DQ15" s="620">
        <v>586559</v>
      </c>
      <c r="DR15" s="612"/>
      <c r="DS15" s="612"/>
      <c r="DT15" s="612"/>
      <c r="DU15" s="612"/>
      <c r="DV15" s="612"/>
      <c r="DW15" s="612"/>
      <c r="DX15" s="612"/>
      <c r="DY15" s="612"/>
      <c r="DZ15" s="612"/>
      <c r="EA15" s="612"/>
      <c r="EB15" s="612"/>
      <c r="EC15" s="621"/>
    </row>
    <row r="16" spans="2:143" ht="11.25" customHeight="1" x14ac:dyDescent="0.2">
      <c r="B16" s="608" t="s">
        <v>265</v>
      </c>
      <c r="C16" s="609"/>
      <c r="D16" s="609"/>
      <c r="E16" s="609"/>
      <c r="F16" s="609"/>
      <c r="G16" s="609"/>
      <c r="H16" s="609"/>
      <c r="I16" s="609"/>
      <c r="J16" s="609"/>
      <c r="K16" s="609"/>
      <c r="L16" s="609"/>
      <c r="M16" s="609"/>
      <c r="N16" s="609"/>
      <c r="O16" s="609"/>
      <c r="P16" s="609"/>
      <c r="Q16" s="610"/>
      <c r="R16" s="611">
        <v>8140</v>
      </c>
      <c r="S16" s="612"/>
      <c r="T16" s="612"/>
      <c r="U16" s="612"/>
      <c r="V16" s="612"/>
      <c r="W16" s="612"/>
      <c r="X16" s="612"/>
      <c r="Y16" s="613"/>
      <c r="Z16" s="614">
        <v>0.1</v>
      </c>
      <c r="AA16" s="614"/>
      <c r="AB16" s="614"/>
      <c r="AC16" s="614"/>
      <c r="AD16" s="615">
        <v>8140</v>
      </c>
      <c r="AE16" s="615"/>
      <c r="AF16" s="615"/>
      <c r="AG16" s="615"/>
      <c r="AH16" s="615"/>
      <c r="AI16" s="615"/>
      <c r="AJ16" s="615"/>
      <c r="AK16" s="615"/>
      <c r="AL16" s="616">
        <v>0.1</v>
      </c>
      <c r="AM16" s="617"/>
      <c r="AN16" s="617"/>
      <c r="AO16" s="618"/>
      <c r="AP16" s="608" t="s">
        <v>266</v>
      </c>
      <c r="AQ16" s="609"/>
      <c r="AR16" s="609"/>
      <c r="AS16" s="609"/>
      <c r="AT16" s="609"/>
      <c r="AU16" s="609"/>
      <c r="AV16" s="609"/>
      <c r="AW16" s="609"/>
      <c r="AX16" s="609"/>
      <c r="AY16" s="609"/>
      <c r="AZ16" s="609"/>
      <c r="BA16" s="609"/>
      <c r="BB16" s="609"/>
      <c r="BC16" s="609"/>
      <c r="BD16" s="609"/>
      <c r="BE16" s="609"/>
      <c r="BF16" s="610"/>
      <c r="BG16" s="611" t="s">
        <v>176</v>
      </c>
      <c r="BH16" s="612"/>
      <c r="BI16" s="612"/>
      <c r="BJ16" s="612"/>
      <c r="BK16" s="612"/>
      <c r="BL16" s="612"/>
      <c r="BM16" s="612"/>
      <c r="BN16" s="613"/>
      <c r="BO16" s="614" t="s">
        <v>176</v>
      </c>
      <c r="BP16" s="614"/>
      <c r="BQ16" s="614"/>
      <c r="BR16" s="614"/>
      <c r="BS16" s="615" t="s">
        <v>176</v>
      </c>
      <c r="BT16" s="615"/>
      <c r="BU16" s="615"/>
      <c r="BV16" s="615"/>
      <c r="BW16" s="615"/>
      <c r="BX16" s="615"/>
      <c r="BY16" s="615"/>
      <c r="BZ16" s="615"/>
      <c r="CA16" s="615"/>
      <c r="CB16" s="619"/>
      <c r="CD16" s="608" t="s">
        <v>267</v>
      </c>
      <c r="CE16" s="609"/>
      <c r="CF16" s="609"/>
      <c r="CG16" s="609"/>
      <c r="CH16" s="609"/>
      <c r="CI16" s="609"/>
      <c r="CJ16" s="609"/>
      <c r="CK16" s="609"/>
      <c r="CL16" s="609"/>
      <c r="CM16" s="609"/>
      <c r="CN16" s="609"/>
      <c r="CO16" s="609"/>
      <c r="CP16" s="609"/>
      <c r="CQ16" s="610"/>
      <c r="CR16" s="611">
        <v>285106</v>
      </c>
      <c r="CS16" s="612"/>
      <c r="CT16" s="612"/>
      <c r="CU16" s="612"/>
      <c r="CV16" s="612"/>
      <c r="CW16" s="612"/>
      <c r="CX16" s="612"/>
      <c r="CY16" s="613"/>
      <c r="CZ16" s="614">
        <v>2</v>
      </c>
      <c r="DA16" s="614"/>
      <c r="DB16" s="614"/>
      <c r="DC16" s="614"/>
      <c r="DD16" s="620" t="s">
        <v>176</v>
      </c>
      <c r="DE16" s="612"/>
      <c r="DF16" s="612"/>
      <c r="DG16" s="612"/>
      <c r="DH16" s="612"/>
      <c r="DI16" s="612"/>
      <c r="DJ16" s="612"/>
      <c r="DK16" s="612"/>
      <c r="DL16" s="612"/>
      <c r="DM16" s="612"/>
      <c r="DN16" s="612"/>
      <c r="DO16" s="612"/>
      <c r="DP16" s="613"/>
      <c r="DQ16" s="620">
        <v>62435</v>
      </c>
      <c r="DR16" s="612"/>
      <c r="DS16" s="612"/>
      <c r="DT16" s="612"/>
      <c r="DU16" s="612"/>
      <c r="DV16" s="612"/>
      <c r="DW16" s="612"/>
      <c r="DX16" s="612"/>
      <c r="DY16" s="612"/>
      <c r="DZ16" s="612"/>
      <c r="EA16" s="612"/>
      <c r="EB16" s="612"/>
      <c r="EC16" s="621"/>
    </row>
    <row r="17" spans="2:133" ht="11.25" customHeight="1" x14ac:dyDescent="0.2">
      <c r="B17" s="608" t="s">
        <v>268</v>
      </c>
      <c r="C17" s="609"/>
      <c r="D17" s="609"/>
      <c r="E17" s="609"/>
      <c r="F17" s="609"/>
      <c r="G17" s="609"/>
      <c r="H17" s="609"/>
      <c r="I17" s="609"/>
      <c r="J17" s="609"/>
      <c r="K17" s="609"/>
      <c r="L17" s="609"/>
      <c r="M17" s="609"/>
      <c r="N17" s="609"/>
      <c r="O17" s="609"/>
      <c r="P17" s="609"/>
      <c r="Q17" s="610"/>
      <c r="R17" s="611">
        <v>28028</v>
      </c>
      <c r="S17" s="612"/>
      <c r="T17" s="612"/>
      <c r="U17" s="612"/>
      <c r="V17" s="612"/>
      <c r="W17" s="612"/>
      <c r="X17" s="612"/>
      <c r="Y17" s="613"/>
      <c r="Z17" s="614">
        <v>0.2</v>
      </c>
      <c r="AA17" s="614"/>
      <c r="AB17" s="614"/>
      <c r="AC17" s="614"/>
      <c r="AD17" s="615">
        <v>28028</v>
      </c>
      <c r="AE17" s="615"/>
      <c r="AF17" s="615"/>
      <c r="AG17" s="615"/>
      <c r="AH17" s="615"/>
      <c r="AI17" s="615"/>
      <c r="AJ17" s="615"/>
      <c r="AK17" s="615"/>
      <c r="AL17" s="616">
        <v>0.4</v>
      </c>
      <c r="AM17" s="617"/>
      <c r="AN17" s="617"/>
      <c r="AO17" s="618"/>
      <c r="AP17" s="608" t="s">
        <v>269</v>
      </c>
      <c r="AQ17" s="609"/>
      <c r="AR17" s="609"/>
      <c r="AS17" s="609"/>
      <c r="AT17" s="609"/>
      <c r="AU17" s="609"/>
      <c r="AV17" s="609"/>
      <c r="AW17" s="609"/>
      <c r="AX17" s="609"/>
      <c r="AY17" s="609"/>
      <c r="AZ17" s="609"/>
      <c r="BA17" s="609"/>
      <c r="BB17" s="609"/>
      <c r="BC17" s="609"/>
      <c r="BD17" s="609"/>
      <c r="BE17" s="609"/>
      <c r="BF17" s="610"/>
      <c r="BG17" s="611" t="s">
        <v>176</v>
      </c>
      <c r="BH17" s="612"/>
      <c r="BI17" s="612"/>
      <c r="BJ17" s="612"/>
      <c r="BK17" s="612"/>
      <c r="BL17" s="612"/>
      <c r="BM17" s="612"/>
      <c r="BN17" s="613"/>
      <c r="BO17" s="614" t="s">
        <v>237</v>
      </c>
      <c r="BP17" s="614"/>
      <c r="BQ17" s="614"/>
      <c r="BR17" s="614"/>
      <c r="BS17" s="615" t="s">
        <v>129</v>
      </c>
      <c r="BT17" s="615"/>
      <c r="BU17" s="615"/>
      <c r="BV17" s="615"/>
      <c r="BW17" s="615"/>
      <c r="BX17" s="615"/>
      <c r="BY17" s="615"/>
      <c r="BZ17" s="615"/>
      <c r="CA17" s="615"/>
      <c r="CB17" s="619"/>
      <c r="CD17" s="608" t="s">
        <v>270</v>
      </c>
      <c r="CE17" s="609"/>
      <c r="CF17" s="609"/>
      <c r="CG17" s="609"/>
      <c r="CH17" s="609"/>
      <c r="CI17" s="609"/>
      <c r="CJ17" s="609"/>
      <c r="CK17" s="609"/>
      <c r="CL17" s="609"/>
      <c r="CM17" s="609"/>
      <c r="CN17" s="609"/>
      <c r="CO17" s="609"/>
      <c r="CP17" s="609"/>
      <c r="CQ17" s="610"/>
      <c r="CR17" s="611">
        <v>935364</v>
      </c>
      <c r="CS17" s="612"/>
      <c r="CT17" s="612"/>
      <c r="CU17" s="612"/>
      <c r="CV17" s="612"/>
      <c r="CW17" s="612"/>
      <c r="CX17" s="612"/>
      <c r="CY17" s="613"/>
      <c r="CZ17" s="614">
        <v>6.6</v>
      </c>
      <c r="DA17" s="614"/>
      <c r="DB17" s="614"/>
      <c r="DC17" s="614"/>
      <c r="DD17" s="620" t="s">
        <v>237</v>
      </c>
      <c r="DE17" s="612"/>
      <c r="DF17" s="612"/>
      <c r="DG17" s="612"/>
      <c r="DH17" s="612"/>
      <c r="DI17" s="612"/>
      <c r="DJ17" s="612"/>
      <c r="DK17" s="612"/>
      <c r="DL17" s="612"/>
      <c r="DM17" s="612"/>
      <c r="DN17" s="612"/>
      <c r="DO17" s="612"/>
      <c r="DP17" s="613"/>
      <c r="DQ17" s="620">
        <v>934272</v>
      </c>
      <c r="DR17" s="612"/>
      <c r="DS17" s="612"/>
      <c r="DT17" s="612"/>
      <c r="DU17" s="612"/>
      <c r="DV17" s="612"/>
      <c r="DW17" s="612"/>
      <c r="DX17" s="612"/>
      <c r="DY17" s="612"/>
      <c r="DZ17" s="612"/>
      <c r="EA17" s="612"/>
      <c r="EB17" s="612"/>
      <c r="EC17" s="621"/>
    </row>
    <row r="18" spans="2:133" ht="11.25" customHeight="1" x14ac:dyDescent="0.2">
      <c r="B18" s="608" t="s">
        <v>271</v>
      </c>
      <c r="C18" s="609"/>
      <c r="D18" s="609"/>
      <c r="E18" s="609"/>
      <c r="F18" s="609"/>
      <c r="G18" s="609"/>
      <c r="H18" s="609"/>
      <c r="I18" s="609"/>
      <c r="J18" s="609"/>
      <c r="K18" s="609"/>
      <c r="L18" s="609"/>
      <c r="M18" s="609"/>
      <c r="N18" s="609"/>
      <c r="O18" s="609"/>
      <c r="P18" s="609"/>
      <c r="Q18" s="610"/>
      <c r="R18" s="611">
        <v>10313</v>
      </c>
      <c r="S18" s="612"/>
      <c r="T18" s="612"/>
      <c r="U18" s="612"/>
      <c r="V18" s="612"/>
      <c r="W18" s="612"/>
      <c r="X18" s="612"/>
      <c r="Y18" s="613"/>
      <c r="Z18" s="614">
        <v>0.1</v>
      </c>
      <c r="AA18" s="614"/>
      <c r="AB18" s="614"/>
      <c r="AC18" s="614"/>
      <c r="AD18" s="615">
        <v>10313</v>
      </c>
      <c r="AE18" s="615"/>
      <c r="AF18" s="615"/>
      <c r="AG18" s="615"/>
      <c r="AH18" s="615"/>
      <c r="AI18" s="615"/>
      <c r="AJ18" s="615"/>
      <c r="AK18" s="615"/>
      <c r="AL18" s="616">
        <v>0.2</v>
      </c>
      <c r="AM18" s="617"/>
      <c r="AN18" s="617"/>
      <c r="AO18" s="618"/>
      <c r="AP18" s="608" t="s">
        <v>272</v>
      </c>
      <c r="AQ18" s="609"/>
      <c r="AR18" s="609"/>
      <c r="AS18" s="609"/>
      <c r="AT18" s="609"/>
      <c r="AU18" s="609"/>
      <c r="AV18" s="609"/>
      <c r="AW18" s="609"/>
      <c r="AX18" s="609"/>
      <c r="AY18" s="609"/>
      <c r="AZ18" s="609"/>
      <c r="BA18" s="609"/>
      <c r="BB18" s="609"/>
      <c r="BC18" s="609"/>
      <c r="BD18" s="609"/>
      <c r="BE18" s="609"/>
      <c r="BF18" s="610"/>
      <c r="BG18" s="611" t="s">
        <v>237</v>
      </c>
      <c r="BH18" s="612"/>
      <c r="BI18" s="612"/>
      <c r="BJ18" s="612"/>
      <c r="BK18" s="612"/>
      <c r="BL18" s="612"/>
      <c r="BM18" s="612"/>
      <c r="BN18" s="613"/>
      <c r="BO18" s="614" t="s">
        <v>237</v>
      </c>
      <c r="BP18" s="614"/>
      <c r="BQ18" s="614"/>
      <c r="BR18" s="614"/>
      <c r="BS18" s="615" t="s">
        <v>237</v>
      </c>
      <c r="BT18" s="615"/>
      <c r="BU18" s="615"/>
      <c r="BV18" s="615"/>
      <c r="BW18" s="615"/>
      <c r="BX18" s="615"/>
      <c r="BY18" s="615"/>
      <c r="BZ18" s="615"/>
      <c r="CA18" s="615"/>
      <c r="CB18" s="619"/>
      <c r="CD18" s="608" t="s">
        <v>273</v>
      </c>
      <c r="CE18" s="609"/>
      <c r="CF18" s="609"/>
      <c r="CG18" s="609"/>
      <c r="CH18" s="609"/>
      <c r="CI18" s="609"/>
      <c r="CJ18" s="609"/>
      <c r="CK18" s="609"/>
      <c r="CL18" s="609"/>
      <c r="CM18" s="609"/>
      <c r="CN18" s="609"/>
      <c r="CO18" s="609"/>
      <c r="CP18" s="609"/>
      <c r="CQ18" s="610"/>
      <c r="CR18" s="611" t="s">
        <v>176</v>
      </c>
      <c r="CS18" s="612"/>
      <c r="CT18" s="612"/>
      <c r="CU18" s="612"/>
      <c r="CV18" s="612"/>
      <c r="CW18" s="612"/>
      <c r="CX18" s="612"/>
      <c r="CY18" s="613"/>
      <c r="CZ18" s="614" t="s">
        <v>237</v>
      </c>
      <c r="DA18" s="614"/>
      <c r="DB18" s="614"/>
      <c r="DC18" s="614"/>
      <c r="DD18" s="620" t="s">
        <v>176</v>
      </c>
      <c r="DE18" s="612"/>
      <c r="DF18" s="612"/>
      <c r="DG18" s="612"/>
      <c r="DH18" s="612"/>
      <c r="DI18" s="612"/>
      <c r="DJ18" s="612"/>
      <c r="DK18" s="612"/>
      <c r="DL18" s="612"/>
      <c r="DM18" s="612"/>
      <c r="DN18" s="612"/>
      <c r="DO18" s="612"/>
      <c r="DP18" s="613"/>
      <c r="DQ18" s="620" t="s">
        <v>129</v>
      </c>
      <c r="DR18" s="612"/>
      <c r="DS18" s="612"/>
      <c r="DT18" s="612"/>
      <c r="DU18" s="612"/>
      <c r="DV18" s="612"/>
      <c r="DW18" s="612"/>
      <c r="DX18" s="612"/>
      <c r="DY18" s="612"/>
      <c r="DZ18" s="612"/>
      <c r="EA18" s="612"/>
      <c r="EB18" s="612"/>
      <c r="EC18" s="621"/>
    </row>
    <row r="19" spans="2:133" ht="11.25" customHeight="1" x14ac:dyDescent="0.2">
      <c r="B19" s="608" t="s">
        <v>274</v>
      </c>
      <c r="C19" s="609"/>
      <c r="D19" s="609"/>
      <c r="E19" s="609"/>
      <c r="F19" s="609"/>
      <c r="G19" s="609"/>
      <c r="H19" s="609"/>
      <c r="I19" s="609"/>
      <c r="J19" s="609"/>
      <c r="K19" s="609"/>
      <c r="L19" s="609"/>
      <c r="M19" s="609"/>
      <c r="N19" s="609"/>
      <c r="O19" s="609"/>
      <c r="P19" s="609"/>
      <c r="Q19" s="610"/>
      <c r="R19" s="611">
        <v>7457</v>
      </c>
      <c r="S19" s="612"/>
      <c r="T19" s="612"/>
      <c r="U19" s="612"/>
      <c r="V19" s="612"/>
      <c r="W19" s="612"/>
      <c r="X19" s="612"/>
      <c r="Y19" s="613"/>
      <c r="Z19" s="614">
        <v>0</v>
      </c>
      <c r="AA19" s="614"/>
      <c r="AB19" s="614"/>
      <c r="AC19" s="614"/>
      <c r="AD19" s="615">
        <v>7457</v>
      </c>
      <c r="AE19" s="615"/>
      <c r="AF19" s="615"/>
      <c r="AG19" s="615"/>
      <c r="AH19" s="615"/>
      <c r="AI19" s="615"/>
      <c r="AJ19" s="615"/>
      <c r="AK19" s="615"/>
      <c r="AL19" s="616">
        <v>0.1</v>
      </c>
      <c r="AM19" s="617"/>
      <c r="AN19" s="617"/>
      <c r="AO19" s="618"/>
      <c r="AP19" s="608" t="s">
        <v>275</v>
      </c>
      <c r="AQ19" s="609"/>
      <c r="AR19" s="609"/>
      <c r="AS19" s="609"/>
      <c r="AT19" s="609"/>
      <c r="AU19" s="609"/>
      <c r="AV19" s="609"/>
      <c r="AW19" s="609"/>
      <c r="AX19" s="609"/>
      <c r="AY19" s="609"/>
      <c r="AZ19" s="609"/>
      <c r="BA19" s="609"/>
      <c r="BB19" s="609"/>
      <c r="BC19" s="609"/>
      <c r="BD19" s="609"/>
      <c r="BE19" s="609"/>
      <c r="BF19" s="610"/>
      <c r="BG19" s="611">
        <v>4891</v>
      </c>
      <c r="BH19" s="612"/>
      <c r="BI19" s="612"/>
      <c r="BJ19" s="612"/>
      <c r="BK19" s="612"/>
      <c r="BL19" s="612"/>
      <c r="BM19" s="612"/>
      <c r="BN19" s="613"/>
      <c r="BO19" s="614">
        <v>0.2</v>
      </c>
      <c r="BP19" s="614"/>
      <c r="BQ19" s="614"/>
      <c r="BR19" s="614"/>
      <c r="BS19" s="615" t="s">
        <v>237</v>
      </c>
      <c r="BT19" s="615"/>
      <c r="BU19" s="615"/>
      <c r="BV19" s="615"/>
      <c r="BW19" s="615"/>
      <c r="BX19" s="615"/>
      <c r="BY19" s="615"/>
      <c r="BZ19" s="615"/>
      <c r="CA19" s="615"/>
      <c r="CB19" s="619"/>
      <c r="CD19" s="608" t="s">
        <v>276</v>
      </c>
      <c r="CE19" s="609"/>
      <c r="CF19" s="609"/>
      <c r="CG19" s="609"/>
      <c r="CH19" s="609"/>
      <c r="CI19" s="609"/>
      <c r="CJ19" s="609"/>
      <c r="CK19" s="609"/>
      <c r="CL19" s="609"/>
      <c r="CM19" s="609"/>
      <c r="CN19" s="609"/>
      <c r="CO19" s="609"/>
      <c r="CP19" s="609"/>
      <c r="CQ19" s="610"/>
      <c r="CR19" s="611" t="s">
        <v>237</v>
      </c>
      <c r="CS19" s="612"/>
      <c r="CT19" s="612"/>
      <c r="CU19" s="612"/>
      <c r="CV19" s="612"/>
      <c r="CW19" s="612"/>
      <c r="CX19" s="612"/>
      <c r="CY19" s="613"/>
      <c r="CZ19" s="614" t="s">
        <v>237</v>
      </c>
      <c r="DA19" s="614"/>
      <c r="DB19" s="614"/>
      <c r="DC19" s="614"/>
      <c r="DD19" s="620" t="s">
        <v>237</v>
      </c>
      <c r="DE19" s="612"/>
      <c r="DF19" s="612"/>
      <c r="DG19" s="612"/>
      <c r="DH19" s="612"/>
      <c r="DI19" s="612"/>
      <c r="DJ19" s="612"/>
      <c r="DK19" s="612"/>
      <c r="DL19" s="612"/>
      <c r="DM19" s="612"/>
      <c r="DN19" s="612"/>
      <c r="DO19" s="612"/>
      <c r="DP19" s="613"/>
      <c r="DQ19" s="620" t="s">
        <v>237</v>
      </c>
      <c r="DR19" s="612"/>
      <c r="DS19" s="612"/>
      <c r="DT19" s="612"/>
      <c r="DU19" s="612"/>
      <c r="DV19" s="612"/>
      <c r="DW19" s="612"/>
      <c r="DX19" s="612"/>
      <c r="DY19" s="612"/>
      <c r="DZ19" s="612"/>
      <c r="EA19" s="612"/>
      <c r="EB19" s="612"/>
      <c r="EC19" s="621"/>
    </row>
    <row r="20" spans="2:133" ht="11.25" customHeight="1" x14ac:dyDescent="0.2">
      <c r="B20" s="624" t="s">
        <v>277</v>
      </c>
      <c r="C20" s="625"/>
      <c r="D20" s="625"/>
      <c r="E20" s="625"/>
      <c r="F20" s="625"/>
      <c r="G20" s="625"/>
      <c r="H20" s="625"/>
      <c r="I20" s="625"/>
      <c r="J20" s="625"/>
      <c r="K20" s="625"/>
      <c r="L20" s="625"/>
      <c r="M20" s="625"/>
      <c r="N20" s="625"/>
      <c r="O20" s="625"/>
      <c r="P20" s="625"/>
      <c r="Q20" s="626"/>
      <c r="R20" s="611">
        <v>2856</v>
      </c>
      <c r="S20" s="612"/>
      <c r="T20" s="612"/>
      <c r="U20" s="612"/>
      <c r="V20" s="612"/>
      <c r="W20" s="612"/>
      <c r="X20" s="612"/>
      <c r="Y20" s="613"/>
      <c r="Z20" s="614">
        <v>0</v>
      </c>
      <c r="AA20" s="614"/>
      <c r="AB20" s="614"/>
      <c r="AC20" s="614"/>
      <c r="AD20" s="615">
        <v>2856</v>
      </c>
      <c r="AE20" s="615"/>
      <c r="AF20" s="615"/>
      <c r="AG20" s="615"/>
      <c r="AH20" s="615"/>
      <c r="AI20" s="615"/>
      <c r="AJ20" s="615"/>
      <c r="AK20" s="615"/>
      <c r="AL20" s="616">
        <v>0</v>
      </c>
      <c r="AM20" s="617"/>
      <c r="AN20" s="617"/>
      <c r="AO20" s="618"/>
      <c r="AP20" s="608" t="s">
        <v>278</v>
      </c>
      <c r="AQ20" s="609"/>
      <c r="AR20" s="609"/>
      <c r="AS20" s="609"/>
      <c r="AT20" s="609"/>
      <c r="AU20" s="609"/>
      <c r="AV20" s="609"/>
      <c r="AW20" s="609"/>
      <c r="AX20" s="609"/>
      <c r="AY20" s="609"/>
      <c r="AZ20" s="609"/>
      <c r="BA20" s="609"/>
      <c r="BB20" s="609"/>
      <c r="BC20" s="609"/>
      <c r="BD20" s="609"/>
      <c r="BE20" s="609"/>
      <c r="BF20" s="610"/>
      <c r="BG20" s="611">
        <v>4891</v>
      </c>
      <c r="BH20" s="612"/>
      <c r="BI20" s="612"/>
      <c r="BJ20" s="612"/>
      <c r="BK20" s="612"/>
      <c r="BL20" s="612"/>
      <c r="BM20" s="612"/>
      <c r="BN20" s="613"/>
      <c r="BO20" s="614">
        <v>0.2</v>
      </c>
      <c r="BP20" s="614"/>
      <c r="BQ20" s="614"/>
      <c r="BR20" s="614"/>
      <c r="BS20" s="615" t="s">
        <v>129</v>
      </c>
      <c r="BT20" s="615"/>
      <c r="BU20" s="615"/>
      <c r="BV20" s="615"/>
      <c r="BW20" s="615"/>
      <c r="BX20" s="615"/>
      <c r="BY20" s="615"/>
      <c r="BZ20" s="615"/>
      <c r="CA20" s="615"/>
      <c r="CB20" s="619"/>
      <c r="CD20" s="608" t="s">
        <v>279</v>
      </c>
      <c r="CE20" s="609"/>
      <c r="CF20" s="609"/>
      <c r="CG20" s="609"/>
      <c r="CH20" s="609"/>
      <c r="CI20" s="609"/>
      <c r="CJ20" s="609"/>
      <c r="CK20" s="609"/>
      <c r="CL20" s="609"/>
      <c r="CM20" s="609"/>
      <c r="CN20" s="609"/>
      <c r="CO20" s="609"/>
      <c r="CP20" s="609"/>
      <c r="CQ20" s="610"/>
      <c r="CR20" s="611">
        <v>14221431</v>
      </c>
      <c r="CS20" s="612"/>
      <c r="CT20" s="612"/>
      <c r="CU20" s="612"/>
      <c r="CV20" s="612"/>
      <c r="CW20" s="612"/>
      <c r="CX20" s="612"/>
      <c r="CY20" s="613"/>
      <c r="CZ20" s="614">
        <v>100</v>
      </c>
      <c r="DA20" s="614"/>
      <c r="DB20" s="614"/>
      <c r="DC20" s="614"/>
      <c r="DD20" s="620">
        <v>1839609</v>
      </c>
      <c r="DE20" s="612"/>
      <c r="DF20" s="612"/>
      <c r="DG20" s="612"/>
      <c r="DH20" s="612"/>
      <c r="DI20" s="612"/>
      <c r="DJ20" s="612"/>
      <c r="DK20" s="612"/>
      <c r="DL20" s="612"/>
      <c r="DM20" s="612"/>
      <c r="DN20" s="612"/>
      <c r="DO20" s="612"/>
      <c r="DP20" s="613"/>
      <c r="DQ20" s="620">
        <v>8616415</v>
      </c>
      <c r="DR20" s="612"/>
      <c r="DS20" s="612"/>
      <c r="DT20" s="612"/>
      <c r="DU20" s="612"/>
      <c r="DV20" s="612"/>
      <c r="DW20" s="612"/>
      <c r="DX20" s="612"/>
      <c r="DY20" s="612"/>
      <c r="DZ20" s="612"/>
      <c r="EA20" s="612"/>
      <c r="EB20" s="612"/>
      <c r="EC20" s="621"/>
    </row>
    <row r="21" spans="2:133" ht="11.25" customHeight="1" x14ac:dyDescent="0.2">
      <c r="B21" s="608" t="s">
        <v>280</v>
      </c>
      <c r="C21" s="609"/>
      <c r="D21" s="609"/>
      <c r="E21" s="609"/>
      <c r="F21" s="609"/>
      <c r="G21" s="609"/>
      <c r="H21" s="609"/>
      <c r="I21" s="609"/>
      <c r="J21" s="609"/>
      <c r="K21" s="609"/>
      <c r="L21" s="609"/>
      <c r="M21" s="609"/>
      <c r="N21" s="609"/>
      <c r="O21" s="609"/>
      <c r="P21" s="609"/>
      <c r="Q21" s="610"/>
      <c r="R21" s="611">
        <v>4665277</v>
      </c>
      <c r="S21" s="612"/>
      <c r="T21" s="612"/>
      <c r="U21" s="612"/>
      <c r="V21" s="612"/>
      <c r="W21" s="612"/>
      <c r="X21" s="612"/>
      <c r="Y21" s="613"/>
      <c r="Z21" s="614">
        <v>31.1</v>
      </c>
      <c r="AA21" s="614"/>
      <c r="AB21" s="614"/>
      <c r="AC21" s="614"/>
      <c r="AD21" s="615">
        <v>3885225</v>
      </c>
      <c r="AE21" s="615"/>
      <c r="AF21" s="615"/>
      <c r="AG21" s="615"/>
      <c r="AH21" s="615"/>
      <c r="AI21" s="615"/>
      <c r="AJ21" s="615"/>
      <c r="AK21" s="615"/>
      <c r="AL21" s="616">
        <v>57.9</v>
      </c>
      <c r="AM21" s="617"/>
      <c r="AN21" s="617"/>
      <c r="AO21" s="618"/>
      <c r="AP21" s="608" t="s">
        <v>281</v>
      </c>
      <c r="AQ21" s="627"/>
      <c r="AR21" s="627"/>
      <c r="AS21" s="627"/>
      <c r="AT21" s="627"/>
      <c r="AU21" s="627"/>
      <c r="AV21" s="627"/>
      <c r="AW21" s="627"/>
      <c r="AX21" s="627"/>
      <c r="AY21" s="627"/>
      <c r="AZ21" s="627"/>
      <c r="BA21" s="627"/>
      <c r="BB21" s="627"/>
      <c r="BC21" s="627"/>
      <c r="BD21" s="627"/>
      <c r="BE21" s="627"/>
      <c r="BF21" s="628"/>
      <c r="BG21" s="611">
        <v>4891</v>
      </c>
      <c r="BH21" s="612"/>
      <c r="BI21" s="612"/>
      <c r="BJ21" s="612"/>
      <c r="BK21" s="612"/>
      <c r="BL21" s="612"/>
      <c r="BM21" s="612"/>
      <c r="BN21" s="613"/>
      <c r="BO21" s="614">
        <v>0.2</v>
      </c>
      <c r="BP21" s="614"/>
      <c r="BQ21" s="614"/>
      <c r="BR21" s="614"/>
      <c r="BS21" s="615" t="s">
        <v>176</v>
      </c>
      <c r="BT21" s="615"/>
      <c r="BU21" s="615"/>
      <c r="BV21" s="615"/>
      <c r="BW21" s="615"/>
      <c r="BX21" s="615"/>
      <c r="BY21" s="615"/>
      <c r="BZ21" s="615"/>
      <c r="CA21" s="615"/>
      <c r="CB21" s="619"/>
      <c r="CD21" s="632"/>
      <c r="CE21" s="633"/>
      <c r="CF21" s="633"/>
      <c r="CG21" s="633"/>
      <c r="CH21" s="633"/>
      <c r="CI21" s="633"/>
      <c r="CJ21" s="633"/>
      <c r="CK21" s="633"/>
      <c r="CL21" s="633"/>
      <c r="CM21" s="633"/>
      <c r="CN21" s="633"/>
      <c r="CO21" s="633"/>
      <c r="CP21" s="633"/>
      <c r="CQ21" s="634"/>
      <c r="CR21" s="635"/>
      <c r="CS21" s="630"/>
      <c r="CT21" s="630"/>
      <c r="CU21" s="630"/>
      <c r="CV21" s="630"/>
      <c r="CW21" s="630"/>
      <c r="CX21" s="630"/>
      <c r="CY21" s="636"/>
      <c r="CZ21" s="637"/>
      <c r="DA21" s="637"/>
      <c r="DB21" s="637"/>
      <c r="DC21" s="637"/>
      <c r="DD21" s="629"/>
      <c r="DE21" s="630"/>
      <c r="DF21" s="630"/>
      <c r="DG21" s="630"/>
      <c r="DH21" s="630"/>
      <c r="DI21" s="630"/>
      <c r="DJ21" s="630"/>
      <c r="DK21" s="630"/>
      <c r="DL21" s="630"/>
      <c r="DM21" s="630"/>
      <c r="DN21" s="630"/>
      <c r="DO21" s="630"/>
      <c r="DP21" s="636"/>
      <c r="DQ21" s="629"/>
      <c r="DR21" s="630"/>
      <c r="DS21" s="630"/>
      <c r="DT21" s="630"/>
      <c r="DU21" s="630"/>
      <c r="DV21" s="630"/>
      <c r="DW21" s="630"/>
      <c r="DX21" s="630"/>
      <c r="DY21" s="630"/>
      <c r="DZ21" s="630"/>
      <c r="EA21" s="630"/>
      <c r="EB21" s="630"/>
      <c r="EC21" s="631"/>
    </row>
    <row r="22" spans="2:133" ht="11.25" customHeight="1" x14ac:dyDescent="0.2">
      <c r="B22" s="608" t="s">
        <v>282</v>
      </c>
      <c r="C22" s="609"/>
      <c r="D22" s="609"/>
      <c r="E22" s="609"/>
      <c r="F22" s="609"/>
      <c r="G22" s="609"/>
      <c r="H22" s="609"/>
      <c r="I22" s="609"/>
      <c r="J22" s="609"/>
      <c r="K22" s="609"/>
      <c r="L22" s="609"/>
      <c r="M22" s="609"/>
      <c r="N22" s="609"/>
      <c r="O22" s="609"/>
      <c r="P22" s="609"/>
      <c r="Q22" s="610"/>
      <c r="R22" s="611">
        <v>3885225</v>
      </c>
      <c r="S22" s="612"/>
      <c r="T22" s="612"/>
      <c r="U22" s="612"/>
      <c r="V22" s="612"/>
      <c r="W22" s="612"/>
      <c r="X22" s="612"/>
      <c r="Y22" s="613"/>
      <c r="Z22" s="614">
        <v>25.9</v>
      </c>
      <c r="AA22" s="614"/>
      <c r="AB22" s="614"/>
      <c r="AC22" s="614"/>
      <c r="AD22" s="615">
        <v>3885225</v>
      </c>
      <c r="AE22" s="615"/>
      <c r="AF22" s="615"/>
      <c r="AG22" s="615"/>
      <c r="AH22" s="615"/>
      <c r="AI22" s="615"/>
      <c r="AJ22" s="615"/>
      <c r="AK22" s="615"/>
      <c r="AL22" s="616">
        <v>57.9</v>
      </c>
      <c r="AM22" s="617"/>
      <c r="AN22" s="617"/>
      <c r="AO22" s="618"/>
      <c r="AP22" s="608" t="s">
        <v>283</v>
      </c>
      <c r="AQ22" s="627"/>
      <c r="AR22" s="627"/>
      <c r="AS22" s="627"/>
      <c r="AT22" s="627"/>
      <c r="AU22" s="627"/>
      <c r="AV22" s="627"/>
      <c r="AW22" s="627"/>
      <c r="AX22" s="627"/>
      <c r="AY22" s="627"/>
      <c r="AZ22" s="627"/>
      <c r="BA22" s="627"/>
      <c r="BB22" s="627"/>
      <c r="BC22" s="627"/>
      <c r="BD22" s="627"/>
      <c r="BE22" s="627"/>
      <c r="BF22" s="628"/>
      <c r="BG22" s="611" t="s">
        <v>237</v>
      </c>
      <c r="BH22" s="612"/>
      <c r="BI22" s="612"/>
      <c r="BJ22" s="612"/>
      <c r="BK22" s="612"/>
      <c r="BL22" s="612"/>
      <c r="BM22" s="612"/>
      <c r="BN22" s="613"/>
      <c r="BO22" s="614" t="s">
        <v>129</v>
      </c>
      <c r="BP22" s="614"/>
      <c r="BQ22" s="614"/>
      <c r="BR22" s="614"/>
      <c r="BS22" s="615" t="s">
        <v>237</v>
      </c>
      <c r="BT22" s="615"/>
      <c r="BU22" s="615"/>
      <c r="BV22" s="615"/>
      <c r="BW22" s="615"/>
      <c r="BX22" s="615"/>
      <c r="BY22" s="615"/>
      <c r="BZ22" s="615"/>
      <c r="CA22" s="615"/>
      <c r="CB22" s="619"/>
      <c r="CD22" s="593" t="s">
        <v>284</v>
      </c>
      <c r="CE22" s="594"/>
      <c r="CF22" s="594"/>
      <c r="CG22" s="594"/>
      <c r="CH22" s="594"/>
      <c r="CI22" s="594"/>
      <c r="CJ22" s="594"/>
      <c r="CK22" s="594"/>
      <c r="CL22" s="594"/>
      <c r="CM22" s="594"/>
      <c r="CN22" s="594"/>
      <c r="CO22" s="594"/>
      <c r="CP22" s="594"/>
      <c r="CQ22" s="594"/>
      <c r="CR22" s="594"/>
      <c r="CS22" s="594"/>
      <c r="CT22" s="594"/>
      <c r="CU22" s="594"/>
      <c r="CV22" s="594"/>
      <c r="CW22" s="594"/>
      <c r="CX22" s="594"/>
      <c r="CY22" s="594"/>
      <c r="CZ22" s="594"/>
      <c r="DA22" s="594"/>
      <c r="DB22" s="594"/>
      <c r="DC22" s="594"/>
      <c r="DD22" s="594"/>
      <c r="DE22" s="594"/>
      <c r="DF22" s="594"/>
      <c r="DG22" s="594"/>
      <c r="DH22" s="594"/>
      <c r="DI22" s="594"/>
      <c r="DJ22" s="594"/>
      <c r="DK22" s="594"/>
      <c r="DL22" s="594"/>
      <c r="DM22" s="594"/>
      <c r="DN22" s="594"/>
      <c r="DO22" s="594"/>
      <c r="DP22" s="594"/>
      <c r="DQ22" s="594"/>
      <c r="DR22" s="594"/>
      <c r="DS22" s="594"/>
      <c r="DT22" s="594"/>
      <c r="DU22" s="594"/>
      <c r="DV22" s="594"/>
      <c r="DW22" s="594"/>
      <c r="DX22" s="594"/>
      <c r="DY22" s="594"/>
      <c r="DZ22" s="594"/>
      <c r="EA22" s="594"/>
      <c r="EB22" s="594"/>
      <c r="EC22" s="595"/>
    </row>
    <row r="23" spans="2:133" ht="11.25" customHeight="1" x14ac:dyDescent="0.2">
      <c r="B23" s="608" t="s">
        <v>285</v>
      </c>
      <c r="C23" s="609"/>
      <c r="D23" s="609"/>
      <c r="E23" s="609"/>
      <c r="F23" s="609"/>
      <c r="G23" s="609"/>
      <c r="H23" s="609"/>
      <c r="I23" s="609"/>
      <c r="J23" s="609"/>
      <c r="K23" s="609"/>
      <c r="L23" s="609"/>
      <c r="M23" s="609"/>
      <c r="N23" s="609"/>
      <c r="O23" s="609"/>
      <c r="P23" s="609"/>
      <c r="Q23" s="610"/>
      <c r="R23" s="611">
        <v>780052</v>
      </c>
      <c r="S23" s="612"/>
      <c r="T23" s="612"/>
      <c r="U23" s="612"/>
      <c r="V23" s="612"/>
      <c r="W23" s="612"/>
      <c r="X23" s="612"/>
      <c r="Y23" s="613"/>
      <c r="Z23" s="614">
        <v>5.2</v>
      </c>
      <c r="AA23" s="614"/>
      <c r="AB23" s="614"/>
      <c r="AC23" s="614"/>
      <c r="AD23" s="615" t="s">
        <v>176</v>
      </c>
      <c r="AE23" s="615"/>
      <c r="AF23" s="615"/>
      <c r="AG23" s="615"/>
      <c r="AH23" s="615"/>
      <c r="AI23" s="615"/>
      <c r="AJ23" s="615"/>
      <c r="AK23" s="615"/>
      <c r="AL23" s="616" t="s">
        <v>176</v>
      </c>
      <c r="AM23" s="617"/>
      <c r="AN23" s="617"/>
      <c r="AO23" s="618"/>
      <c r="AP23" s="608" t="s">
        <v>286</v>
      </c>
      <c r="AQ23" s="627"/>
      <c r="AR23" s="627"/>
      <c r="AS23" s="627"/>
      <c r="AT23" s="627"/>
      <c r="AU23" s="627"/>
      <c r="AV23" s="627"/>
      <c r="AW23" s="627"/>
      <c r="AX23" s="627"/>
      <c r="AY23" s="627"/>
      <c r="AZ23" s="627"/>
      <c r="BA23" s="627"/>
      <c r="BB23" s="627"/>
      <c r="BC23" s="627"/>
      <c r="BD23" s="627"/>
      <c r="BE23" s="627"/>
      <c r="BF23" s="628"/>
      <c r="BG23" s="611" t="s">
        <v>129</v>
      </c>
      <c r="BH23" s="612"/>
      <c r="BI23" s="612"/>
      <c r="BJ23" s="612"/>
      <c r="BK23" s="612"/>
      <c r="BL23" s="612"/>
      <c r="BM23" s="612"/>
      <c r="BN23" s="613"/>
      <c r="BO23" s="614" t="s">
        <v>176</v>
      </c>
      <c r="BP23" s="614"/>
      <c r="BQ23" s="614"/>
      <c r="BR23" s="614"/>
      <c r="BS23" s="615" t="s">
        <v>129</v>
      </c>
      <c r="BT23" s="615"/>
      <c r="BU23" s="615"/>
      <c r="BV23" s="615"/>
      <c r="BW23" s="615"/>
      <c r="BX23" s="615"/>
      <c r="BY23" s="615"/>
      <c r="BZ23" s="615"/>
      <c r="CA23" s="615"/>
      <c r="CB23" s="619"/>
      <c r="CD23" s="593" t="s">
        <v>225</v>
      </c>
      <c r="CE23" s="594"/>
      <c r="CF23" s="594"/>
      <c r="CG23" s="594"/>
      <c r="CH23" s="594"/>
      <c r="CI23" s="594"/>
      <c r="CJ23" s="594"/>
      <c r="CK23" s="594"/>
      <c r="CL23" s="594"/>
      <c r="CM23" s="594"/>
      <c r="CN23" s="594"/>
      <c r="CO23" s="594"/>
      <c r="CP23" s="594"/>
      <c r="CQ23" s="595"/>
      <c r="CR23" s="593" t="s">
        <v>287</v>
      </c>
      <c r="CS23" s="594"/>
      <c r="CT23" s="594"/>
      <c r="CU23" s="594"/>
      <c r="CV23" s="594"/>
      <c r="CW23" s="594"/>
      <c r="CX23" s="594"/>
      <c r="CY23" s="595"/>
      <c r="CZ23" s="593" t="s">
        <v>288</v>
      </c>
      <c r="DA23" s="594"/>
      <c r="DB23" s="594"/>
      <c r="DC23" s="595"/>
      <c r="DD23" s="593" t="s">
        <v>289</v>
      </c>
      <c r="DE23" s="594"/>
      <c r="DF23" s="594"/>
      <c r="DG23" s="594"/>
      <c r="DH23" s="594"/>
      <c r="DI23" s="594"/>
      <c r="DJ23" s="594"/>
      <c r="DK23" s="595"/>
      <c r="DL23" s="638" t="s">
        <v>290</v>
      </c>
      <c r="DM23" s="639"/>
      <c r="DN23" s="639"/>
      <c r="DO23" s="639"/>
      <c r="DP23" s="639"/>
      <c r="DQ23" s="639"/>
      <c r="DR23" s="639"/>
      <c r="DS23" s="639"/>
      <c r="DT23" s="639"/>
      <c r="DU23" s="639"/>
      <c r="DV23" s="640"/>
      <c r="DW23" s="593" t="s">
        <v>291</v>
      </c>
      <c r="DX23" s="594"/>
      <c r="DY23" s="594"/>
      <c r="DZ23" s="594"/>
      <c r="EA23" s="594"/>
      <c r="EB23" s="594"/>
      <c r="EC23" s="595"/>
    </row>
    <row r="24" spans="2:133" ht="11.25" customHeight="1" x14ac:dyDescent="0.2">
      <c r="B24" s="608" t="s">
        <v>292</v>
      </c>
      <c r="C24" s="609"/>
      <c r="D24" s="609"/>
      <c r="E24" s="609"/>
      <c r="F24" s="609"/>
      <c r="G24" s="609"/>
      <c r="H24" s="609"/>
      <c r="I24" s="609"/>
      <c r="J24" s="609"/>
      <c r="K24" s="609"/>
      <c r="L24" s="609"/>
      <c r="M24" s="609"/>
      <c r="N24" s="609"/>
      <c r="O24" s="609"/>
      <c r="P24" s="609"/>
      <c r="Q24" s="610"/>
      <c r="R24" s="611" t="s">
        <v>129</v>
      </c>
      <c r="S24" s="612"/>
      <c r="T24" s="612"/>
      <c r="U24" s="612"/>
      <c r="V24" s="612"/>
      <c r="W24" s="612"/>
      <c r="X24" s="612"/>
      <c r="Y24" s="613"/>
      <c r="Z24" s="614" t="s">
        <v>129</v>
      </c>
      <c r="AA24" s="614"/>
      <c r="AB24" s="614"/>
      <c r="AC24" s="614"/>
      <c r="AD24" s="615" t="s">
        <v>129</v>
      </c>
      <c r="AE24" s="615"/>
      <c r="AF24" s="615"/>
      <c r="AG24" s="615"/>
      <c r="AH24" s="615"/>
      <c r="AI24" s="615"/>
      <c r="AJ24" s="615"/>
      <c r="AK24" s="615"/>
      <c r="AL24" s="616" t="s">
        <v>237</v>
      </c>
      <c r="AM24" s="617"/>
      <c r="AN24" s="617"/>
      <c r="AO24" s="618"/>
      <c r="AP24" s="608" t="s">
        <v>293</v>
      </c>
      <c r="AQ24" s="627"/>
      <c r="AR24" s="627"/>
      <c r="AS24" s="627"/>
      <c r="AT24" s="627"/>
      <c r="AU24" s="627"/>
      <c r="AV24" s="627"/>
      <c r="AW24" s="627"/>
      <c r="AX24" s="627"/>
      <c r="AY24" s="627"/>
      <c r="AZ24" s="627"/>
      <c r="BA24" s="627"/>
      <c r="BB24" s="627"/>
      <c r="BC24" s="627"/>
      <c r="BD24" s="627"/>
      <c r="BE24" s="627"/>
      <c r="BF24" s="628"/>
      <c r="BG24" s="611" t="s">
        <v>176</v>
      </c>
      <c r="BH24" s="612"/>
      <c r="BI24" s="612"/>
      <c r="BJ24" s="612"/>
      <c r="BK24" s="612"/>
      <c r="BL24" s="612"/>
      <c r="BM24" s="612"/>
      <c r="BN24" s="613"/>
      <c r="BO24" s="614" t="s">
        <v>237</v>
      </c>
      <c r="BP24" s="614"/>
      <c r="BQ24" s="614"/>
      <c r="BR24" s="614"/>
      <c r="BS24" s="615" t="s">
        <v>237</v>
      </c>
      <c r="BT24" s="615"/>
      <c r="BU24" s="615"/>
      <c r="BV24" s="615"/>
      <c r="BW24" s="615"/>
      <c r="BX24" s="615"/>
      <c r="BY24" s="615"/>
      <c r="BZ24" s="615"/>
      <c r="CA24" s="615"/>
      <c r="CB24" s="619"/>
      <c r="CD24" s="597" t="s">
        <v>294</v>
      </c>
      <c r="CE24" s="598"/>
      <c r="CF24" s="598"/>
      <c r="CG24" s="598"/>
      <c r="CH24" s="598"/>
      <c r="CI24" s="598"/>
      <c r="CJ24" s="598"/>
      <c r="CK24" s="598"/>
      <c r="CL24" s="598"/>
      <c r="CM24" s="598"/>
      <c r="CN24" s="598"/>
      <c r="CO24" s="598"/>
      <c r="CP24" s="598"/>
      <c r="CQ24" s="599"/>
      <c r="CR24" s="600">
        <v>5791199</v>
      </c>
      <c r="CS24" s="601"/>
      <c r="CT24" s="601"/>
      <c r="CU24" s="601"/>
      <c r="CV24" s="601"/>
      <c r="CW24" s="601"/>
      <c r="CX24" s="601"/>
      <c r="CY24" s="602"/>
      <c r="CZ24" s="605">
        <v>40.700000000000003</v>
      </c>
      <c r="DA24" s="606"/>
      <c r="DB24" s="606"/>
      <c r="DC24" s="622"/>
      <c r="DD24" s="641">
        <v>3490182</v>
      </c>
      <c r="DE24" s="601"/>
      <c r="DF24" s="601"/>
      <c r="DG24" s="601"/>
      <c r="DH24" s="601"/>
      <c r="DI24" s="601"/>
      <c r="DJ24" s="601"/>
      <c r="DK24" s="602"/>
      <c r="DL24" s="641">
        <v>3469630</v>
      </c>
      <c r="DM24" s="601"/>
      <c r="DN24" s="601"/>
      <c r="DO24" s="601"/>
      <c r="DP24" s="601"/>
      <c r="DQ24" s="601"/>
      <c r="DR24" s="601"/>
      <c r="DS24" s="601"/>
      <c r="DT24" s="601"/>
      <c r="DU24" s="601"/>
      <c r="DV24" s="602"/>
      <c r="DW24" s="605">
        <v>51.1</v>
      </c>
      <c r="DX24" s="606"/>
      <c r="DY24" s="606"/>
      <c r="DZ24" s="606"/>
      <c r="EA24" s="606"/>
      <c r="EB24" s="606"/>
      <c r="EC24" s="607"/>
    </row>
    <row r="25" spans="2:133" ht="11.25" customHeight="1" x14ac:dyDescent="0.2">
      <c r="B25" s="608" t="s">
        <v>295</v>
      </c>
      <c r="C25" s="609"/>
      <c r="D25" s="609"/>
      <c r="E25" s="609"/>
      <c r="F25" s="609"/>
      <c r="G25" s="609"/>
      <c r="H25" s="609"/>
      <c r="I25" s="609"/>
      <c r="J25" s="609"/>
      <c r="K25" s="609"/>
      <c r="L25" s="609"/>
      <c r="M25" s="609"/>
      <c r="N25" s="609"/>
      <c r="O25" s="609"/>
      <c r="P25" s="609"/>
      <c r="Q25" s="610"/>
      <c r="R25" s="611">
        <v>7439964</v>
      </c>
      <c r="S25" s="612"/>
      <c r="T25" s="612"/>
      <c r="U25" s="612"/>
      <c r="V25" s="612"/>
      <c r="W25" s="612"/>
      <c r="X25" s="612"/>
      <c r="Y25" s="613"/>
      <c r="Z25" s="614">
        <v>49.6</v>
      </c>
      <c r="AA25" s="614"/>
      <c r="AB25" s="614"/>
      <c r="AC25" s="614"/>
      <c r="AD25" s="615">
        <v>6659912</v>
      </c>
      <c r="AE25" s="615"/>
      <c r="AF25" s="615"/>
      <c r="AG25" s="615"/>
      <c r="AH25" s="615"/>
      <c r="AI25" s="615"/>
      <c r="AJ25" s="615"/>
      <c r="AK25" s="615"/>
      <c r="AL25" s="616">
        <v>99.3</v>
      </c>
      <c r="AM25" s="617"/>
      <c r="AN25" s="617"/>
      <c r="AO25" s="618"/>
      <c r="AP25" s="608" t="s">
        <v>296</v>
      </c>
      <c r="AQ25" s="627"/>
      <c r="AR25" s="627"/>
      <c r="AS25" s="627"/>
      <c r="AT25" s="627"/>
      <c r="AU25" s="627"/>
      <c r="AV25" s="627"/>
      <c r="AW25" s="627"/>
      <c r="AX25" s="627"/>
      <c r="AY25" s="627"/>
      <c r="AZ25" s="627"/>
      <c r="BA25" s="627"/>
      <c r="BB25" s="627"/>
      <c r="BC25" s="627"/>
      <c r="BD25" s="627"/>
      <c r="BE25" s="627"/>
      <c r="BF25" s="628"/>
      <c r="BG25" s="611" t="s">
        <v>129</v>
      </c>
      <c r="BH25" s="612"/>
      <c r="BI25" s="612"/>
      <c r="BJ25" s="612"/>
      <c r="BK25" s="612"/>
      <c r="BL25" s="612"/>
      <c r="BM25" s="612"/>
      <c r="BN25" s="613"/>
      <c r="BO25" s="614" t="s">
        <v>129</v>
      </c>
      <c r="BP25" s="614"/>
      <c r="BQ25" s="614"/>
      <c r="BR25" s="614"/>
      <c r="BS25" s="615" t="s">
        <v>129</v>
      </c>
      <c r="BT25" s="615"/>
      <c r="BU25" s="615"/>
      <c r="BV25" s="615"/>
      <c r="BW25" s="615"/>
      <c r="BX25" s="615"/>
      <c r="BY25" s="615"/>
      <c r="BZ25" s="615"/>
      <c r="CA25" s="615"/>
      <c r="CB25" s="619"/>
      <c r="CD25" s="608" t="s">
        <v>297</v>
      </c>
      <c r="CE25" s="609"/>
      <c r="CF25" s="609"/>
      <c r="CG25" s="609"/>
      <c r="CH25" s="609"/>
      <c r="CI25" s="609"/>
      <c r="CJ25" s="609"/>
      <c r="CK25" s="609"/>
      <c r="CL25" s="609"/>
      <c r="CM25" s="609"/>
      <c r="CN25" s="609"/>
      <c r="CO25" s="609"/>
      <c r="CP25" s="609"/>
      <c r="CQ25" s="610"/>
      <c r="CR25" s="611">
        <v>2317340</v>
      </c>
      <c r="CS25" s="644"/>
      <c r="CT25" s="644"/>
      <c r="CU25" s="644"/>
      <c r="CV25" s="644"/>
      <c r="CW25" s="644"/>
      <c r="CX25" s="644"/>
      <c r="CY25" s="645"/>
      <c r="CZ25" s="616">
        <v>16.3</v>
      </c>
      <c r="DA25" s="642"/>
      <c r="DB25" s="642"/>
      <c r="DC25" s="646"/>
      <c r="DD25" s="620">
        <v>2043796</v>
      </c>
      <c r="DE25" s="644"/>
      <c r="DF25" s="644"/>
      <c r="DG25" s="644"/>
      <c r="DH25" s="644"/>
      <c r="DI25" s="644"/>
      <c r="DJ25" s="644"/>
      <c r="DK25" s="645"/>
      <c r="DL25" s="620">
        <v>2023444</v>
      </c>
      <c r="DM25" s="644"/>
      <c r="DN25" s="644"/>
      <c r="DO25" s="644"/>
      <c r="DP25" s="644"/>
      <c r="DQ25" s="644"/>
      <c r="DR25" s="644"/>
      <c r="DS25" s="644"/>
      <c r="DT25" s="644"/>
      <c r="DU25" s="644"/>
      <c r="DV25" s="645"/>
      <c r="DW25" s="616">
        <v>29.8</v>
      </c>
      <c r="DX25" s="642"/>
      <c r="DY25" s="642"/>
      <c r="DZ25" s="642"/>
      <c r="EA25" s="642"/>
      <c r="EB25" s="642"/>
      <c r="EC25" s="643"/>
    </row>
    <row r="26" spans="2:133" ht="11.25" customHeight="1" x14ac:dyDescent="0.2">
      <c r="B26" s="608" t="s">
        <v>298</v>
      </c>
      <c r="C26" s="609"/>
      <c r="D26" s="609"/>
      <c r="E26" s="609"/>
      <c r="F26" s="609"/>
      <c r="G26" s="609"/>
      <c r="H26" s="609"/>
      <c r="I26" s="609"/>
      <c r="J26" s="609"/>
      <c r="K26" s="609"/>
      <c r="L26" s="609"/>
      <c r="M26" s="609"/>
      <c r="N26" s="609"/>
      <c r="O26" s="609"/>
      <c r="P26" s="609"/>
      <c r="Q26" s="610"/>
      <c r="R26" s="611">
        <v>2793</v>
      </c>
      <c r="S26" s="612"/>
      <c r="T26" s="612"/>
      <c r="U26" s="612"/>
      <c r="V26" s="612"/>
      <c r="W26" s="612"/>
      <c r="X26" s="612"/>
      <c r="Y26" s="613"/>
      <c r="Z26" s="614">
        <v>0</v>
      </c>
      <c r="AA26" s="614"/>
      <c r="AB26" s="614"/>
      <c r="AC26" s="614"/>
      <c r="AD26" s="615">
        <v>2793</v>
      </c>
      <c r="AE26" s="615"/>
      <c r="AF26" s="615"/>
      <c r="AG26" s="615"/>
      <c r="AH26" s="615"/>
      <c r="AI26" s="615"/>
      <c r="AJ26" s="615"/>
      <c r="AK26" s="615"/>
      <c r="AL26" s="616">
        <v>0</v>
      </c>
      <c r="AM26" s="617"/>
      <c r="AN26" s="617"/>
      <c r="AO26" s="618"/>
      <c r="AP26" s="608" t="s">
        <v>299</v>
      </c>
      <c r="AQ26" s="627"/>
      <c r="AR26" s="627"/>
      <c r="AS26" s="627"/>
      <c r="AT26" s="627"/>
      <c r="AU26" s="627"/>
      <c r="AV26" s="627"/>
      <c r="AW26" s="627"/>
      <c r="AX26" s="627"/>
      <c r="AY26" s="627"/>
      <c r="AZ26" s="627"/>
      <c r="BA26" s="627"/>
      <c r="BB26" s="627"/>
      <c r="BC26" s="627"/>
      <c r="BD26" s="627"/>
      <c r="BE26" s="627"/>
      <c r="BF26" s="628"/>
      <c r="BG26" s="611" t="s">
        <v>176</v>
      </c>
      <c r="BH26" s="612"/>
      <c r="BI26" s="612"/>
      <c r="BJ26" s="612"/>
      <c r="BK26" s="612"/>
      <c r="BL26" s="612"/>
      <c r="BM26" s="612"/>
      <c r="BN26" s="613"/>
      <c r="BO26" s="614" t="s">
        <v>176</v>
      </c>
      <c r="BP26" s="614"/>
      <c r="BQ26" s="614"/>
      <c r="BR26" s="614"/>
      <c r="BS26" s="615" t="s">
        <v>129</v>
      </c>
      <c r="BT26" s="615"/>
      <c r="BU26" s="615"/>
      <c r="BV26" s="615"/>
      <c r="BW26" s="615"/>
      <c r="BX26" s="615"/>
      <c r="BY26" s="615"/>
      <c r="BZ26" s="615"/>
      <c r="CA26" s="615"/>
      <c r="CB26" s="619"/>
      <c r="CD26" s="608" t="s">
        <v>300</v>
      </c>
      <c r="CE26" s="609"/>
      <c r="CF26" s="609"/>
      <c r="CG26" s="609"/>
      <c r="CH26" s="609"/>
      <c r="CI26" s="609"/>
      <c r="CJ26" s="609"/>
      <c r="CK26" s="609"/>
      <c r="CL26" s="609"/>
      <c r="CM26" s="609"/>
      <c r="CN26" s="609"/>
      <c r="CO26" s="609"/>
      <c r="CP26" s="609"/>
      <c r="CQ26" s="610"/>
      <c r="CR26" s="611">
        <v>1365609</v>
      </c>
      <c r="CS26" s="612"/>
      <c r="CT26" s="612"/>
      <c r="CU26" s="612"/>
      <c r="CV26" s="612"/>
      <c r="CW26" s="612"/>
      <c r="CX26" s="612"/>
      <c r="CY26" s="613"/>
      <c r="CZ26" s="616">
        <v>9.6</v>
      </c>
      <c r="DA26" s="642"/>
      <c r="DB26" s="642"/>
      <c r="DC26" s="646"/>
      <c r="DD26" s="620">
        <v>1290019</v>
      </c>
      <c r="DE26" s="612"/>
      <c r="DF26" s="612"/>
      <c r="DG26" s="612"/>
      <c r="DH26" s="612"/>
      <c r="DI26" s="612"/>
      <c r="DJ26" s="612"/>
      <c r="DK26" s="613"/>
      <c r="DL26" s="620" t="s">
        <v>237</v>
      </c>
      <c r="DM26" s="612"/>
      <c r="DN26" s="612"/>
      <c r="DO26" s="612"/>
      <c r="DP26" s="612"/>
      <c r="DQ26" s="612"/>
      <c r="DR26" s="612"/>
      <c r="DS26" s="612"/>
      <c r="DT26" s="612"/>
      <c r="DU26" s="612"/>
      <c r="DV26" s="613"/>
      <c r="DW26" s="616" t="s">
        <v>129</v>
      </c>
      <c r="DX26" s="642"/>
      <c r="DY26" s="642"/>
      <c r="DZ26" s="642"/>
      <c r="EA26" s="642"/>
      <c r="EB26" s="642"/>
      <c r="EC26" s="643"/>
    </row>
    <row r="27" spans="2:133" ht="11.25" customHeight="1" x14ac:dyDescent="0.2">
      <c r="B27" s="608" t="s">
        <v>301</v>
      </c>
      <c r="C27" s="609"/>
      <c r="D27" s="609"/>
      <c r="E27" s="609"/>
      <c r="F27" s="609"/>
      <c r="G27" s="609"/>
      <c r="H27" s="609"/>
      <c r="I27" s="609"/>
      <c r="J27" s="609"/>
      <c r="K27" s="609"/>
      <c r="L27" s="609"/>
      <c r="M27" s="609"/>
      <c r="N27" s="609"/>
      <c r="O27" s="609"/>
      <c r="P27" s="609"/>
      <c r="Q27" s="610"/>
      <c r="R27" s="611">
        <v>78702</v>
      </c>
      <c r="S27" s="612"/>
      <c r="T27" s="612"/>
      <c r="U27" s="612"/>
      <c r="V27" s="612"/>
      <c r="W27" s="612"/>
      <c r="X27" s="612"/>
      <c r="Y27" s="613"/>
      <c r="Z27" s="614">
        <v>0.5</v>
      </c>
      <c r="AA27" s="614"/>
      <c r="AB27" s="614"/>
      <c r="AC27" s="614"/>
      <c r="AD27" s="615" t="s">
        <v>176</v>
      </c>
      <c r="AE27" s="615"/>
      <c r="AF27" s="615"/>
      <c r="AG27" s="615"/>
      <c r="AH27" s="615"/>
      <c r="AI27" s="615"/>
      <c r="AJ27" s="615"/>
      <c r="AK27" s="615"/>
      <c r="AL27" s="616" t="s">
        <v>237</v>
      </c>
      <c r="AM27" s="617"/>
      <c r="AN27" s="617"/>
      <c r="AO27" s="618"/>
      <c r="AP27" s="608" t="s">
        <v>302</v>
      </c>
      <c r="AQ27" s="609"/>
      <c r="AR27" s="609"/>
      <c r="AS27" s="609"/>
      <c r="AT27" s="609"/>
      <c r="AU27" s="609"/>
      <c r="AV27" s="609"/>
      <c r="AW27" s="609"/>
      <c r="AX27" s="609"/>
      <c r="AY27" s="609"/>
      <c r="AZ27" s="609"/>
      <c r="BA27" s="609"/>
      <c r="BB27" s="609"/>
      <c r="BC27" s="609"/>
      <c r="BD27" s="609"/>
      <c r="BE27" s="609"/>
      <c r="BF27" s="610"/>
      <c r="BG27" s="611">
        <v>2083655</v>
      </c>
      <c r="BH27" s="612"/>
      <c r="BI27" s="612"/>
      <c r="BJ27" s="612"/>
      <c r="BK27" s="612"/>
      <c r="BL27" s="612"/>
      <c r="BM27" s="612"/>
      <c r="BN27" s="613"/>
      <c r="BO27" s="614">
        <v>100</v>
      </c>
      <c r="BP27" s="614"/>
      <c r="BQ27" s="614"/>
      <c r="BR27" s="614"/>
      <c r="BS27" s="615">
        <v>11755</v>
      </c>
      <c r="BT27" s="615"/>
      <c r="BU27" s="615"/>
      <c r="BV27" s="615"/>
      <c r="BW27" s="615"/>
      <c r="BX27" s="615"/>
      <c r="BY27" s="615"/>
      <c r="BZ27" s="615"/>
      <c r="CA27" s="615"/>
      <c r="CB27" s="619"/>
      <c r="CD27" s="608" t="s">
        <v>303</v>
      </c>
      <c r="CE27" s="609"/>
      <c r="CF27" s="609"/>
      <c r="CG27" s="609"/>
      <c r="CH27" s="609"/>
      <c r="CI27" s="609"/>
      <c r="CJ27" s="609"/>
      <c r="CK27" s="609"/>
      <c r="CL27" s="609"/>
      <c r="CM27" s="609"/>
      <c r="CN27" s="609"/>
      <c r="CO27" s="609"/>
      <c r="CP27" s="609"/>
      <c r="CQ27" s="610"/>
      <c r="CR27" s="611">
        <v>2538495</v>
      </c>
      <c r="CS27" s="644"/>
      <c r="CT27" s="644"/>
      <c r="CU27" s="644"/>
      <c r="CV27" s="644"/>
      <c r="CW27" s="644"/>
      <c r="CX27" s="644"/>
      <c r="CY27" s="645"/>
      <c r="CZ27" s="616">
        <v>17.8</v>
      </c>
      <c r="DA27" s="642"/>
      <c r="DB27" s="642"/>
      <c r="DC27" s="646"/>
      <c r="DD27" s="620">
        <v>512114</v>
      </c>
      <c r="DE27" s="644"/>
      <c r="DF27" s="644"/>
      <c r="DG27" s="644"/>
      <c r="DH27" s="644"/>
      <c r="DI27" s="644"/>
      <c r="DJ27" s="644"/>
      <c r="DK27" s="645"/>
      <c r="DL27" s="620">
        <v>511914</v>
      </c>
      <c r="DM27" s="644"/>
      <c r="DN27" s="644"/>
      <c r="DO27" s="644"/>
      <c r="DP27" s="644"/>
      <c r="DQ27" s="644"/>
      <c r="DR27" s="644"/>
      <c r="DS27" s="644"/>
      <c r="DT27" s="644"/>
      <c r="DU27" s="644"/>
      <c r="DV27" s="645"/>
      <c r="DW27" s="616">
        <v>7.5</v>
      </c>
      <c r="DX27" s="642"/>
      <c r="DY27" s="642"/>
      <c r="DZ27" s="642"/>
      <c r="EA27" s="642"/>
      <c r="EB27" s="642"/>
      <c r="EC27" s="643"/>
    </row>
    <row r="28" spans="2:133" ht="11.25" customHeight="1" x14ac:dyDescent="0.2">
      <c r="B28" s="608" t="s">
        <v>304</v>
      </c>
      <c r="C28" s="609"/>
      <c r="D28" s="609"/>
      <c r="E28" s="609"/>
      <c r="F28" s="609"/>
      <c r="G28" s="609"/>
      <c r="H28" s="609"/>
      <c r="I28" s="609"/>
      <c r="J28" s="609"/>
      <c r="K28" s="609"/>
      <c r="L28" s="609"/>
      <c r="M28" s="609"/>
      <c r="N28" s="609"/>
      <c r="O28" s="609"/>
      <c r="P28" s="609"/>
      <c r="Q28" s="610"/>
      <c r="R28" s="611">
        <v>80909</v>
      </c>
      <c r="S28" s="612"/>
      <c r="T28" s="612"/>
      <c r="U28" s="612"/>
      <c r="V28" s="612"/>
      <c r="W28" s="612"/>
      <c r="X28" s="612"/>
      <c r="Y28" s="613"/>
      <c r="Z28" s="614">
        <v>0.5</v>
      </c>
      <c r="AA28" s="614"/>
      <c r="AB28" s="614"/>
      <c r="AC28" s="614"/>
      <c r="AD28" s="615">
        <v>7710</v>
      </c>
      <c r="AE28" s="615"/>
      <c r="AF28" s="615"/>
      <c r="AG28" s="615"/>
      <c r="AH28" s="615"/>
      <c r="AI28" s="615"/>
      <c r="AJ28" s="615"/>
      <c r="AK28" s="615"/>
      <c r="AL28" s="616">
        <v>0.1</v>
      </c>
      <c r="AM28" s="617"/>
      <c r="AN28" s="617"/>
      <c r="AO28" s="618"/>
      <c r="AP28" s="608"/>
      <c r="AQ28" s="609"/>
      <c r="AR28" s="609"/>
      <c r="AS28" s="609"/>
      <c r="AT28" s="609"/>
      <c r="AU28" s="609"/>
      <c r="AV28" s="609"/>
      <c r="AW28" s="609"/>
      <c r="AX28" s="609"/>
      <c r="AY28" s="609"/>
      <c r="AZ28" s="609"/>
      <c r="BA28" s="609"/>
      <c r="BB28" s="609"/>
      <c r="BC28" s="609"/>
      <c r="BD28" s="609"/>
      <c r="BE28" s="609"/>
      <c r="BF28" s="610"/>
      <c r="BG28" s="611"/>
      <c r="BH28" s="612"/>
      <c r="BI28" s="612"/>
      <c r="BJ28" s="612"/>
      <c r="BK28" s="612"/>
      <c r="BL28" s="612"/>
      <c r="BM28" s="612"/>
      <c r="BN28" s="613"/>
      <c r="BO28" s="614"/>
      <c r="BP28" s="614"/>
      <c r="BQ28" s="614"/>
      <c r="BR28" s="614"/>
      <c r="BS28" s="620"/>
      <c r="BT28" s="612"/>
      <c r="BU28" s="612"/>
      <c r="BV28" s="612"/>
      <c r="BW28" s="612"/>
      <c r="BX28" s="612"/>
      <c r="BY28" s="612"/>
      <c r="BZ28" s="612"/>
      <c r="CA28" s="612"/>
      <c r="CB28" s="621"/>
      <c r="CD28" s="608" t="s">
        <v>305</v>
      </c>
      <c r="CE28" s="609"/>
      <c r="CF28" s="609"/>
      <c r="CG28" s="609"/>
      <c r="CH28" s="609"/>
      <c r="CI28" s="609"/>
      <c r="CJ28" s="609"/>
      <c r="CK28" s="609"/>
      <c r="CL28" s="609"/>
      <c r="CM28" s="609"/>
      <c r="CN28" s="609"/>
      <c r="CO28" s="609"/>
      <c r="CP28" s="609"/>
      <c r="CQ28" s="610"/>
      <c r="CR28" s="611">
        <v>935364</v>
      </c>
      <c r="CS28" s="612"/>
      <c r="CT28" s="612"/>
      <c r="CU28" s="612"/>
      <c r="CV28" s="612"/>
      <c r="CW28" s="612"/>
      <c r="CX28" s="612"/>
      <c r="CY28" s="613"/>
      <c r="CZ28" s="616">
        <v>6.6</v>
      </c>
      <c r="DA28" s="642"/>
      <c r="DB28" s="642"/>
      <c r="DC28" s="646"/>
      <c r="DD28" s="620">
        <v>934272</v>
      </c>
      <c r="DE28" s="612"/>
      <c r="DF28" s="612"/>
      <c r="DG28" s="612"/>
      <c r="DH28" s="612"/>
      <c r="DI28" s="612"/>
      <c r="DJ28" s="612"/>
      <c r="DK28" s="613"/>
      <c r="DL28" s="620">
        <v>934272</v>
      </c>
      <c r="DM28" s="612"/>
      <c r="DN28" s="612"/>
      <c r="DO28" s="612"/>
      <c r="DP28" s="612"/>
      <c r="DQ28" s="612"/>
      <c r="DR28" s="612"/>
      <c r="DS28" s="612"/>
      <c r="DT28" s="612"/>
      <c r="DU28" s="612"/>
      <c r="DV28" s="613"/>
      <c r="DW28" s="616">
        <v>13.8</v>
      </c>
      <c r="DX28" s="642"/>
      <c r="DY28" s="642"/>
      <c r="DZ28" s="642"/>
      <c r="EA28" s="642"/>
      <c r="EB28" s="642"/>
      <c r="EC28" s="643"/>
    </row>
    <row r="29" spans="2:133" ht="11.25" customHeight="1" x14ac:dyDescent="0.2">
      <c r="B29" s="608" t="s">
        <v>306</v>
      </c>
      <c r="C29" s="609"/>
      <c r="D29" s="609"/>
      <c r="E29" s="609"/>
      <c r="F29" s="609"/>
      <c r="G29" s="609"/>
      <c r="H29" s="609"/>
      <c r="I29" s="609"/>
      <c r="J29" s="609"/>
      <c r="K29" s="609"/>
      <c r="L29" s="609"/>
      <c r="M29" s="609"/>
      <c r="N29" s="609"/>
      <c r="O29" s="609"/>
      <c r="P29" s="609"/>
      <c r="Q29" s="610"/>
      <c r="R29" s="611">
        <v>34627</v>
      </c>
      <c r="S29" s="612"/>
      <c r="T29" s="612"/>
      <c r="U29" s="612"/>
      <c r="V29" s="612"/>
      <c r="W29" s="612"/>
      <c r="X29" s="612"/>
      <c r="Y29" s="613"/>
      <c r="Z29" s="614">
        <v>0.2</v>
      </c>
      <c r="AA29" s="614"/>
      <c r="AB29" s="614"/>
      <c r="AC29" s="614"/>
      <c r="AD29" s="615" t="s">
        <v>176</v>
      </c>
      <c r="AE29" s="615"/>
      <c r="AF29" s="615"/>
      <c r="AG29" s="615"/>
      <c r="AH29" s="615"/>
      <c r="AI29" s="615"/>
      <c r="AJ29" s="615"/>
      <c r="AK29" s="615"/>
      <c r="AL29" s="616" t="s">
        <v>129</v>
      </c>
      <c r="AM29" s="617"/>
      <c r="AN29" s="617"/>
      <c r="AO29" s="618"/>
      <c r="AP29" s="632"/>
      <c r="AQ29" s="633"/>
      <c r="AR29" s="633"/>
      <c r="AS29" s="633"/>
      <c r="AT29" s="633"/>
      <c r="AU29" s="633"/>
      <c r="AV29" s="633"/>
      <c r="AW29" s="633"/>
      <c r="AX29" s="633"/>
      <c r="AY29" s="633"/>
      <c r="AZ29" s="633"/>
      <c r="BA29" s="633"/>
      <c r="BB29" s="633"/>
      <c r="BC29" s="633"/>
      <c r="BD29" s="633"/>
      <c r="BE29" s="633"/>
      <c r="BF29" s="634"/>
      <c r="BG29" s="611"/>
      <c r="BH29" s="612"/>
      <c r="BI29" s="612"/>
      <c r="BJ29" s="612"/>
      <c r="BK29" s="612"/>
      <c r="BL29" s="612"/>
      <c r="BM29" s="612"/>
      <c r="BN29" s="613"/>
      <c r="BO29" s="614"/>
      <c r="BP29" s="614"/>
      <c r="BQ29" s="614"/>
      <c r="BR29" s="614"/>
      <c r="BS29" s="615"/>
      <c r="BT29" s="615"/>
      <c r="BU29" s="615"/>
      <c r="BV29" s="615"/>
      <c r="BW29" s="615"/>
      <c r="BX29" s="615"/>
      <c r="BY29" s="615"/>
      <c r="BZ29" s="615"/>
      <c r="CA29" s="615"/>
      <c r="CB29" s="619"/>
      <c r="CD29" s="647" t="s">
        <v>307</v>
      </c>
      <c r="CE29" s="648"/>
      <c r="CF29" s="608" t="s">
        <v>308</v>
      </c>
      <c r="CG29" s="609"/>
      <c r="CH29" s="609"/>
      <c r="CI29" s="609"/>
      <c r="CJ29" s="609"/>
      <c r="CK29" s="609"/>
      <c r="CL29" s="609"/>
      <c r="CM29" s="609"/>
      <c r="CN29" s="609"/>
      <c r="CO29" s="609"/>
      <c r="CP29" s="609"/>
      <c r="CQ29" s="610"/>
      <c r="CR29" s="611">
        <v>935364</v>
      </c>
      <c r="CS29" s="644"/>
      <c r="CT29" s="644"/>
      <c r="CU29" s="644"/>
      <c r="CV29" s="644"/>
      <c r="CW29" s="644"/>
      <c r="CX29" s="644"/>
      <c r="CY29" s="645"/>
      <c r="CZ29" s="616">
        <v>6.6</v>
      </c>
      <c r="DA29" s="642"/>
      <c r="DB29" s="642"/>
      <c r="DC29" s="646"/>
      <c r="DD29" s="620">
        <v>934272</v>
      </c>
      <c r="DE29" s="644"/>
      <c r="DF29" s="644"/>
      <c r="DG29" s="644"/>
      <c r="DH29" s="644"/>
      <c r="DI29" s="644"/>
      <c r="DJ29" s="644"/>
      <c r="DK29" s="645"/>
      <c r="DL29" s="620">
        <v>934272</v>
      </c>
      <c r="DM29" s="644"/>
      <c r="DN29" s="644"/>
      <c r="DO29" s="644"/>
      <c r="DP29" s="644"/>
      <c r="DQ29" s="644"/>
      <c r="DR29" s="644"/>
      <c r="DS29" s="644"/>
      <c r="DT29" s="644"/>
      <c r="DU29" s="644"/>
      <c r="DV29" s="645"/>
      <c r="DW29" s="616">
        <v>13.8</v>
      </c>
      <c r="DX29" s="642"/>
      <c r="DY29" s="642"/>
      <c r="DZ29" s="642"/>
      <c r="EA29" s="642"/>
      <c r="EB29" s="642"/>
      <c r="EC29" s="643"/>
    </row>
    <row r="30" spans="2:133" ht="11.25" customHeight="1" x14ac:dyDescent="0.2">
      <c r="B30" s="608" t="s">
        <v>309</v>
      </c>
      <c r="C30" s="609"/>
      <c r="D30" s="609"/>
      <c r="E30" s="609"/>
      <c r="F30" s="609"/>
      <c r="G30" s="609"/>
      <c r="H30" s="609"/>
      <c r="I30" s="609"/>
      <c r="J30" s="609"/>
      <c r="K30" s="609"/>
      <c r="L30" s="609"/>
      <c r="M30" s="609"/>
      <c r="N30" s="609"/>
      <c r="O30" s="609"/>
      <c r="P30" s="609"/>
      <c r="Q30" s="610"/>
      <c r="R30" s="611">
        <v>2645438</v>
      </c>
      <c r="S30" s="612"/>
      <c r="T30" s="612"/>
      <c r="U30" s="612"/>
      <c r="V30" s="612"/>
      <c r="W30" s="612"/>
      <c r="X30" s="612"/>
      <c r="Y30" s="613"/>
      <c r="Z30" s="614">
        <v>17.600000000000001</v>
      </c>
      <c r="AA30" s="614"/>
      <c r="AB30" s="614"/>
      <c r="AC30" s="614"/>
      <c r="AD30" s="615" t="s">
        <v>237</v>
      </c>
      <c r="AE30" s="615"/>
      <c r="AF30" s="615"/>
      <c r="AG30" s="615"/>
      <c r="AH30" s="615"/>
      <c r="AI30" s="615"/>
      <c r="AJ30" s="615"/>
      <c r="AK30" s="615"/>
      <c r="AL30" s="616" t="s">
        <v>129</v>
      </c>
      <c r="AM30" s="617"/>
      <c r="AN30" s="617"/>
      <c r="AO30" s="618"/>
      <c r="AP30" s="593" t="s">
        <v>225</v>
      </c>
      <c r="AQ30" s="594"/>
      <c r="AR30" s="594"/>
      <c r="AS30" s="594"/>
      <c r="AT30" s="594"/>
      <c r="AU30" s="594"/>
      <c r="AV30" s="594"/>
      <c r="AW30" s="594"/>
      <c r="AX30" s="594"/>
      <c r="AY30" s="594"/>
      <c r="AZ30" s="594"/>
      <c r="BA30" s="594"/>
      <c r="BB30" s="594"/>
      <c r="BC30" s="594"/>
      <c r="BD30" s="594"/>
      <c r="BE30" s="594"/>
      <c r="BF30" s="595"/>
      <c r="BG30" s="593" t="s">
        <v>310</v>
      </c>
      <c r="BH30" s="653"/>
      <c r="BI30" s="653"/>
      <c r="BJ30" s="653"/>
      <c r="BK30" s="653"/>
      <c r="BL30" s="653"/>
      <c r="BM30" s="653"/>
      <c r="BN30" s="653"/>
      <c r="BO30" s="653"/>
      <c r="BP30" s="653"/>
      <c r="BQ30" s="654"/>
      <c r="BR30" s="593" t="s">
        <v>311</v>
      </c>
      <c r="BS30" s="653"/>
      <c r="BT30" s="653"/>
      <c r="BU30" s="653"/>
      <c r="BV30" s="653"/>
      <c r="BW30" s="653"/>
      <c r="BX30" s="653"/>
      <c r="BY30" s="653"/>
      <c r="BZ30" s="653"/>
      <c r="CA30" s="653"/>
      <c r="CB30" s="654"/>
      <c r="CD30" s="649"/>
      <c r="CE30" s="650"/>
      <c r="CF30" s="608" t="s">
        <v>312</v>
      </c>
      <c r="CG30" s="609"/>
      <c r="CH30" s="609"/>
      <c r="CI30" s="609"/>
      <c r="CJ30" s="609"/>
      <c r="CK30" s="609"/>
      <c r="CL30" s="609"/>
      <c r="CM30" s="609"/>
      <c r="CN30" s="609"/>
      <c r="CO30" s="609"/>
      <c r="CP30" s="609"/>
      <c r="CQ30" s="610"/>
      <c r="CR30" s="611">
        <v>917272</v>
      </c>
      <c r="CS30" s="612"/>
      <c r="CT30" s="612"/>
      <c r="CU30" s="612"/>
      <c r="CV30" s="612"/>
      <c r="CW30" s="612"/>
      <c r="CX30" s="612"/>
      <c r="CY30" s="613"/>
      <c r="CZ30" s="616">
        <v>6.4</v>
      </c>
      <c r="DA30" s="642"/>
      <c r="DB30" s="642"/>
      <c r="DC30" s="646"/>
      <c r="DD30" s="620">
        <v>916180</v>
      </c>
      <c r="DE30" s="612"/>
      <c r="DF30" s="612"/>
      <c r="DG30" s="612"/>
      <c r="DH30" s="612"/>
      <c r="DI30" s="612"/>
      <c r="DJ30" s="612"/>
      <c r="DK30" s="613"/>
      <c r="DL30" s="620">
        <v>916180</v>
      </c>
      <c r="DM30" s="612"/>
      <c r="DN30" s="612"/>
      <c r="DO30" s="612"/>
      <c r="DP30" s="612"/>
      <c r="DQ30" s="612"/>
      <c r="DR30" s="612"/>
      <c r="DS30" s="612"/>
      <c r="DT30" s="612"/>
      <c r="DU30" s="612"/>
      <c r="DV30" s="613"/>
      <c r="DW30" s="616">
        <v>13.5</v>
      </c>
      <c r="DX30" s="642"/>
      <c r="DY30" s="642"/>
      <c r="DZ30" s="642"/>
      <c r="EA30" s="642"/>
      <c r="EB30" s="642"/>
      <c r="EC30" s="643"/>
    </row>
    <row r="31" spans="2:133" ht="11.25" customHeight="1" x14ac:dyDescent="0.2">
      <c r="B31" s="624" t="s">
        <v>313</v>
      </c>
      <c r="C31" s="625"/>
      <c r="D31" s="625"/>
      <c r="E31" s="625"/>
      <c r="F31" s="625"/>
      <c r="G31" s="625"/>
      <c r="H31" s="625"/>
      <c r="I31" s="625"/>
      <c r="J31" s="625"/>
      <c r="K31" s="625"/>
      <c r="L31" s="625"/>
      <c r="M31" s="625"/>
      <c r="N31" s="625"/>
      <c r="O31" s="625"/>
      <c r="P31" s="625"/>
      <c r="Q31" s="626"/>
      <c r="R31" s="611">
        <v>8018</v>
      </c>
      <c r="S31" s="612"/>
      <c r="T31" s="612"/>
      <c r="U31" s="612"/>
      <c r="V31" s="612"/>
      <c r="W31" s="612"/>
      <c r="X31" s="612"/>
      <c r="Y31" s="613"/>
      <c r="Z31" s="614">
        <v>0.1</v>
      </c>
      <c r="AA31" s="614"/>
      <c r="AB31" s="614"/>
      <c r="AC31" s="614"/>
      <c r="AD31" s="615">
        <v>8018</v>
      </c>
      <c r="AE31" s="615"/>
      <c r="AF31" s="615"/>
      <c r="AG31" s="615"/>
      <c r="AH31" s="615"/>
      <c r="AI31" s="615"/>
      <c r="AJ31" s="615"/>
      <c r="AK31" s="615"/>
      <c r="AL31" s="616">
        <v>0.1</v>
      </c>
      <c r="AM31" s="617"/>
      <c r="AN31" s="617"/>
      <c r="AO31" s="618"/>
      <c r="AP31" s="657" t="s">
        <v>314</v>
      </c>
      <c r="AQ31" s="658"/>
      <c r="AR31" s="658"/>
      <c r="AS31" s="658"/>
      <c r="AT31" s="663" t="s">
        <v>315</v>
      </c>
      <c r="AU31" s="212"/>
      <c r="AV31" s="212"/>
      <c r="AW31" s="212"/>
      <c r="AX31" s="597" t="s">
        <v>189</v>
      </c>
      <c r="AY31" s="598"/>
      <c r="AZ31" s="598"/>
      <c r="BA31" s="598"/>
      <c r="BB31" s="598"/>
      <c r="BC31" s="598"/>
      <c r="BD31" s="598"/>
      <c r="BE31" s="598"/>
      <c r="BF31" s="599"/>
      <c r="BG31" s="667">
        <v>98.7</v>
      </c>
      <c r="BH31" s="655"/>
      <c r="BI31" s="655"/>
      <c r="BJ31" s="655"/>
      <c r="BK31" s="655"/>
      <c r="BL31" s="655"/>
      <c r="BM31" s="606">
        <v>96.8</v>
      </c>
      <c r="BN31" s="655"/>
      <c r="BO31" s="655"/>
      <c r="BP31" s="655"/>
      <c r="BQ31" s="656"/>
      <c r="BR31" s="667">
        <v>99</v>
      </c>
      <c r="BS31" s="655"/>
      <c r="BT31" s="655"/>
      <c r="BU31" s="655"/>
      <c r="BV31" s="655"/>
      <c r="BW31" s="655"/>
      <c r="BX31" s="606">
        <v>96.8</v>
      </c>
      <c r="BY31" s="655"/>
      <c r="BZ31" s="655"/>
      <c r="CA31" s="655"/>
      <c r="CB31" s="656"/>
      <c r="CD31" s="649"/>
      <c r="CE31" s="650"/>
      <c r="CF31" s="608" t="s">
        <v>316</v>
      </c>
      <c r="CG31" s="609"/>
      <c r="CH31" s="609"/>
      <c r="CI31" s="609"/>
      <c r="CJ31" s="609"/>
      <c r="CK31" s="609"/>
      <c r="CL31" s="609"/>
      <c r="CM31" s="609"/>
      <c r="CN31" s="609"/>
      <c r="CO31" s="609"/>
      <c r="CP31" s="609"/>
      <c r="CQ31" s="610"/>
      <c r="CR31" s="611">
        <v>18092</v>
      </c>
      <c r="CS31" s="644"/>
      <c r="CT31" s="644"/>
      <c r="CU31" s="644"/>
      <c r="CV31" s="644"/>
      <c r="CW31" s="644"/>
      <c r="CX31" s="644"/>
      <c r="CY31" s="645"/>
      <c r="CZ31" s="616">
        <v>0.1</v>
      </c>
      <c r="DA31" s="642"/>
      <c r="DB31" s="642"/>
      <c r="DC31" s="646"/>
      <c r="DD31" s="620">
        <v>18092</v>
      </c>
      <c r="DE31" s="644"/>
      <c r="DF31" s="644"/>
      <c r="DG31" s="644"/>
      <c r="DH31" s="644"/>
      <c r="DI31" s="644"/>
      <c r="DJ31" s="644"/>
      <c r="DK31" s="645"/>
      <c r="DL31" s="620">
        <v>18092</v>
      </c>
      <c r="DM31" s="644"/>
      <c r="DN31" s="644"/>
      <c r="DO31" s="644"/>
      <c r="DP31" s="644"/>
      <c r="DQ31" s="644"/>
      <c r="DR31" s="644"/>
      <c r="DS31" s="644"/>
      <c r="DT31" s="644"/>
      <c r="DU31" s="644"/>
      <c r="DV31" s="645"/>
      <c r="DW31" s="616">
        <v>0.3</v>
      </c>
      <c r="DX31" s="642"/>
      <c r="DY31" s="642"/>
      <c r="DZ31" s="642"/>
      <c r="EA31" s="642"/>
      <c r="EB31" s="642"/>
      <c r="EC31" s="643"/>
    </row>
    <row r="32" spans="2:133" ht="11.25" customHeight="1" x14ac:dyDescent="0.2">
      <c r="B32" s="608" t="s">
        <v>317</v>
      </c>
      <c r="C32" s="609"/>
      <c r="D32" s="609"/>
      <c r="E32" s="609"/>
      <c r="F32" s="609"/>
      <c r="G32" s="609"/>
      <c r="H32" s="609"/>
      <c r="I32" s="609"/>
      <c r="J32" s="609"/>
      <c r="K32" s="609"/>
      <c r="L32" s="609"/>
      <c r="M32" s="609"/>
      <c r="N32" s="609"/>
      <c r="O32" s="609"/>
      <c r="P32" s="609"/>
      <c r="Q32" s="610"/>
      <c r="R32" s="611">
        <v>1401009</v>
      </c>
      <c r="S32" s="612"/>
      <c r="T32" s="612"/>
      <c r="U32" s="612"/>
      <c r="V32" s="612"/>
      <c r="W32" s="612"/>
      <c r="X32" s="612"/>
      <c r="Y32" s="613"/>
      <c r="Z32" s="614">
        <v>9.3000000000000007</v>
      </c>
      <c r="AA32" s="614"/>
      <c r="AB32" s="614"/>
      <c r="AC32" s="614"/>
      <c r="AD32" s="615" t="s">
        <v>129</v>
      </c>
      <c r="AE32" s="615"/>
      <c r="AF32" s="615"/>
      <c r="AG32" s="615"/>
      <c r="AH32" s="615"/>
      <c r="AI32" s="615"/>
      <c r="AJ32" s="615"/>
      <c r="AK32" s="615"/>
      <c r="AL32" s="616" t="s">
        <v>129</v>
      </c>
      <c r="AM32" s="617"/>
      <c r="AN32" s="617"/>
      <c r="AO32" s="618"/>
      <c r="AP32" s="659"/>
      <c r="AQ32" s="660"/>
      <c r="AR32" s="660"/>
      <c r="AS32" s="660"/>
      <c r="AT32" s="664"/>
      <c r="AU32" s="208" t="s">
        <v>318</v>
      </c>
      <c r="AX32" s="608" t="s">
        <v>319</v>
      </c>
      <c r="AY32" s="609"/>
      <c r="AZ32" s="609"/>
      <c r="BA32" s="609"/>
      <c r="BB32" s="609"/>
      <c r="BC32" s="609"/>
      <c r="BD32" s="609"/>
      <c r="BE32" s="609"/>
      <c r="BF32" s="610"/>
      <c r="BG32" s="668">
        <v>98.4</v>
      </c>
      <c r="BH32" s="644"/>
      <c r="BI32" s="644"/>
      <c r="BJ32" s="644"/>
      <c r="BK32" s="644"/>
      <c r="BL32" s="644"/>
      <c r="BM32" s="617">
        <v>96.5</v>
      </c>
      <c r="BN32" s="644"/>
      <c r="BO32" s="644"/>
      <c r="BP32" s="644"/>
      <c r="BQ32" s="666"/>
      <c r="BR32" s="668">
        <v>99.3</v>
      </c>
      <c r="BS32" s="644"/>
      <c r="BT32" s="644"/>
      <c r="BU32" s="644"/>
      <c r="BV32" s="644"/>
      <c r="BW32" s="644"/>
      <c r="BX32" s="617">
        <v>97.2</v>
      </c>
      <c r="BY32" s="644"/>
      <c r="BZ32" s="644"/>
      <c r="CA32" s="644"/>
      <c r="CB32" s="666"/>
      <c r="CD32" s="651"/>
      <c r="CE32" s="652"/>
      <c r="CF32" s="608" t="s">
        <v>320</v>
      </c>
      <c r="CG32" s="609"/>
      <c r="CH32" s="609"/>
      <c r="CI32" s="609"/>
      <c r="CJ32" s="609"/>
      <c r="CK32" s="609"/>
      <c r="CL32" s="609"/>
      <c r="CM32" s="609"/>
      <c r="CN32" s="609"/>
      <c r="CO32" s="609"/>
      <c r="CP32" s="609"/>
      <c r="CQ32" s="610"/>
      <c r="CR32" s="611" t="s">
        <v>129</v>
      </c>
      <c r="CS32" s="612"/>
      <c r="CT32" s="612"/>
      <c r="CU32" s="612"/>
      <c r="CV32" s="612"/>
      <c r="CW32" s="612"/>
      <c r="CX32" s="612"/>
      <c r="CY32" s="613"/>
      <c r="CZ32" s="616" t="s">
        <v>237</v>
      </c>
      <c r="DA32" s="642"/>
      <c r="DB32" s="642"/>
      <c r="DC32" s="646"/>
      <c r="DD32" s="620" t="s">
        <v>237</v>
      </c>
      <c r="DE32" s="612"/>
      <c r="DF32" s="612"/>
      <c r="DG32" s="612"/>
      <c r="DH32" s="612"/>
      <c r="DI32" s="612"/>
      <c r="DJ32" s="612"/>
      <c r="DK32" s="613"/>
      <c r="DL32" s="620" t="s">
        <v>237</v>
      </c>
      <c r="DM32" s="612"/>
      <c r="DN32" s="612"/>
      <c r="DO32" s="612"/>
      <c r="DP32" s="612"/>
      <c r="DQ32" s="612"/>
      <c r="DR32" s="612"/>
      <c r="DS32" s="612"/>
      <c r="DT32" s="612"/>
      <c r="DU32" s="612"/>
      <c r="DV32" s="613"/>
      <c r="DW32" s="616" t="s">
        <v>237</v>
      </c>
      <c r="DX32" s="642"/>
      <c r="DY32" s="642"/>
      <c r="DZ32" s="642"/>
      <c r="EA32" s="642"/>
      <c r="EB32" s="642"/>
      <c r="EC32" s="643"/>
    </row>
    <row r="33" spans="2:133" ht="11.25" customHeight="1" x14ac:dyDescent="0.2">
      <c r="B33" s="608" t="s">
        <v>321</v>
      </c>
      <c r="C33" s="609"/>
      <c r="D33" s="609"/>
      <c r="E33" s="609"/>
      <c r="F33" s="609"/>
      <c r="G33" s="609"/>
      <c r="H33" s="609"/>
      <c r="I33" s="609"/>
      <c r="J33" s="609"/>
      <c r="K33" s="609"/>
      <c r="L33" s="609"/>
      <c r="M33" s="609"/>
      <c r="N33" s="609"/>
      <c r="O33" s="609"/>
      <c r="P33" s="609"/>
      <c r="Q33" s="610"/>
      <c r="R33" s="611">
        <v>97208</v>
      </c>
      <c r="S33" s="612"/>
      <c r="T33" s="612"/>
      <c r="U33" s="612"/>
      <c r="V33" s="612"/>
      <c r="W33" s="612"/>
      <c r="X33" s="612"/>
      <c r="Y33" s="613"/>
      <c r="Z33" s="614">
        <v>0.6</v>
      </c>
      <c r="AA33" s="614"/>
      <c r="AB33" s="614"/>
      <c r="AC33" s="614"/>
      <c r="AD33" s="615">
        <v>23874</v>
      </c>
      <c r="AE33" s="615"/>
      <c r="AF33" s="615"/>
      <c r="AG33" s="615"/>
      <c r="AH33" s="615"/>
      <c r="AI33" s="615"/>
      <c r="AJ33" s="615"/>
      <c r="AK33" s="615"/>
      <c r="AL33" s="616">
        <v>0.4</v>
      </c>
      <c r="AM33" s="617"/>
      <c r="AN33" s="617"/>
      <c r="AO33" s="618"/>
      <c r="AP33" s="661"/>
      <c r="AQ33" s="662"/>
      <c r="AR33" s="662"/>
      <c r="AS33" s="662"/>
      <c r="AT33" s="665"/>
      <c r="AU33" s="213"/>
      <c r="AV33" s="213"/>
      <c r="AW33" s="213"/>
      <c r="AX33" s="632" t="s">
        <v>322</v>
      </c>
      <c r="AY33" s="633"/>
      <c r="AZ33" s="633"/>
      <c r="BA33" s="633"/>
      <c r="BB33" s="633"/>
      <c r="BC33" s="633"/>
      <c r="BD33" s="633"/>
      <c r="BE33" s="633"/>
      <c r="BF33" s="634"/>
      <c r="BG33" s="669">
        <v>98.8</v>
      </c>
      <c r="BH33" s="670"/>
      <c r="BI33" s="670"/>
      <c r="BJ33" s="670"/>
      <c r="BK33" s="670"/>
      <c r="BL33" s="670"/>
      <c r="BM33" s="671">
        <v>96.7</v>
      </c>
      <c r="BN33" s="670"/>
      <c r="BO33" s="670"/>
      <c r="BP33" s="670"/>
      <c r="BQ33" s="672"/>
      <c r="BR33" s="669">
        <v>98.7</v>
      </c>
      <c r="BS33" s="670"/>
      <c r="BT33" s="670"/>
      <c r="BU33" s="670"/>
      <c r="BV33" s="670"/>
      <c r="BW33" s="670"/>
      <c r="BX33" s="671">
        <v>96.1</v>
      </c>
      <c r="BY33" s="670"/>
      <c r="BZ33" s="670"/>
      <c r="CA33" s="670"/>
      <c r="CB33" s="672"/>
      <c r="CD33" s="608" t="s">
        <v>323</v>
      </c>
      <c r="CE33" s="609"/>
      <c r="CF33" s="609"/>
      <c r="CG33" s="609"/>
      <c r="CH33" s="609"/>
      <c r="CI33" s="609"/>
      <c r="CJ33" s="609"/>
      <c r="CK33" s="609"/>
      <c r="CL33" s="609"/>
      <c r="CM33" s="609"/>
      <c r="CN33" s="609"/>
      <c r="CO33" s="609"/>
      <c r="CP33" s="609"/>
      <c r="CQ33" s="610"/>
      <c r="CR33" s="611">
        <v>6305517</v>
      </c>
      <c r="CS33" s="644"/>
      <c r="CT33" s="644"/>
      <c r="CU33" s="644"/>
      <c r="CV33" s="644"/>
      <c r="CW33" s="644"/>
      <c r="CX33" s="644"/>
      <c r="CY33" s="645"/>
      <c r="CZ33" s="616">
        <v>44.3</v>
      </c>
      <c r="DA33" s="642"/>
      <c r="DB33" s="642"/>
      <c r="DC33" s="646"/>
      <c r="DD33" s="620">
        <v>4531515</v>
      </c>
      <c r="DE33" s="644"/>
      <c r="DF33" s="644"/>
      <c r="DG33" s="644"/>
      <c r="DH33" s="644"/>
      <c r="DI33" s="644"/>
      <c r="DJ33" s="644"/>
      <c r="DK33" s="645"/>
      <c r="DL33" s="620">
        <v>2790075</v>
      </c>
      <c r="DM33" s="644"/>
      <c r="DN33" s="644"/>
      <c r="DO33" s="644"/>
      <c r="DP33" s="644"/>
      <c r="DQ33" s="644"/>
      <c r="DR33" s="644"/>
      <c r="DS33" s="644"/>
      <c r="DT33" s="644"/>
      <c r="DU33" s="644"/>
      <c r="DV33" s="645"/>
      <c r="DW33" s="616">
        <v>41.1</v>
      </c>
      <c r="DX33" s="642"/>
      <c r="DY33" s="642"/>
      <c r="DZ33" s="642"/>
      <c r="EA33" s="642"/>
      <c r="EB33" s="642"/>
      <c r="EC33" s="643"/>
    </row>
    <row r="34" spans="2:133" ht="11.25" customHeight="1" x14ac:dyDescent="0.2">
      <c r="B34" s="608" t="s">
        <v>324</v>
      </c>
      <c r="C34" s="609"/>
      <c r="D34" s="609"/>
      <c r="E34" s="609"/>
      <c r="F34" s="609"/>
      <c r="G34" s="609"/>
      <c r="H34" s="609"/>
      <c r="I34" s="609"/>
      <c r="J34" s="609"/>
      <c r="K34" s="609"/>
      <c r="L34" s="609"/>
      <c r="M34" s="609"/>
      <c r="N34" s="609"/>
      <c r="O34" s="609"/>
      <c r="P34" s="609"/>
      <c r="Q34" s="610"/>
      <c r="R34" s="611">
        <v>547735</v>
      </c>
      <c r="S34" s="612"/>
      <c r="T34" s="612"/>
      <c r="U34" s="612"/>
      <c r="V34" s="612"/>
      <c r="W34" s="612"/>
      <c r="X34" s="612"/>
      <c r="Y34" s="613"/>
      <c r="Z34" s="614">
        <v>3.7</v>
      </c>
      <c r="AA34" s="614"/>
      <c r="AB34" s="614"/>
      <c r="AC34" s="614"/>
      <c r="AD34" s="615" t="s">
        <v>237</v>
      </c>
      <c r="AE34" s="615"/>
      <c r="AF34" s="615"/>
      <c r="AG34" s="615"/>
      <c r="AH34" s="615"/>
      <c r="AI34" s="615"/>
      <c r="AJ34" s="615"/>
      <c r="AK34" s="615"/>
      <c r="AL34" s="616" t="s">
        <v>129</v>
      </c>
      <c r="AM34" s="617"/>
      <c r="AN34" s="617"/>
      <c r="AO34" s="61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8" t="s">
        <v>325</v>
      </c>
      <c r="CE34" s="609"/>
      <c r="CF34" s="609"/>
      <c r="CG34" s="609"/>
      <c r="CH34" s="609"/>
      <c r="CI34" s="609"/>
      <c r="CJ34" s="609"/>
      <c r="CK34" s="609"/>
      <c r="CL34" s="609"/>
      <c r="CM34" s="609"/>
      <c r="CN34" s="609"/>
      <c r="CO34" s="609"/>
      <c r="CP34" s="609"/>
      <c r="CQ34" s="610"/>
      <c r="CR34" s="611">
        <v>1888975</v>
      </c>
      <c r="CS34" s="612"/>
      <c r="CT34" s="612"/>
      <c r="CU34" s="612"/>
      <c r="CV34" s="612"/>
      <c r="CW34" s="612"/>
      <c r="CX34" s="612"/>
      <c r="CY34" s="613"/>
      <c r="CZ34" s="616">
        <v>13.3</v>
      </c>
      <c r="DA34" s="642"/>
      <c r="DB34" s="642"/>
      <c r="DC34" s="646"/>
      <c r="DD34" s="620">
        <v>1091479</v>
      </c>
      <c r="DE34" s="612"/>
      <c r="DF34" s="612"/>
      <c r="DG34" s="612"/>
      <c r="DH34" s="612"/>
      <c r="DI34" s="612"/>
      <c r="DJ34" s="612"/>
      <c r="DK34" s="613"/>
      <c r="DL34" s="620">
        <v>830114</v>
      </c>
      <c r="DM34" s="612"/>
      <c r="DN34" s="612"/>
      <c r="DO34" s="612"/>
      <c r="DP34" s="612"/>
      <c r="DQ34" s="612"/>
      <c r="DR34" s="612"/>
      <c r="DS34" s="612"/>
      <c r="DT34" s="612"/>
      <c r="DU34" s="612"/>
      <c r="DV34" s="613"/>
      <c r="DW34" s="616">
        <v>12.2</v>
      </c>
      <c r="DX34" s="642"/>
      <c r="DY34" s="642"/>
      <c r="DZ34" s="642"/>
      <c r="EA34" s="642"/>
      <c r="EB34" s="642"/>
      <c r="EC34" s="643"/>
    </row>
    <row r="35" spans="2:133" ht="11.25" customHeight="1" x14ac:dyDescent="0.2">
      <c r="B35" s="608" t="s">
        <v>326</v>
      </c>
      <c r="C35" s="609"/>
      <c r="D35" s="609"/>
      <c r="E35" s="609"/>
      <c r="F35" s="609"/>
      <c r="G35" s="609"/>
      <c r="H35" s="609"/>
      <c r="I35" s="609"/>
      <c r="J35" s="609"/>
      <c r="K35" s="609"/>
      <c r="L35" s="609"/>
      <c r="M35" s="609"/>
      <c r="N35" s="609"/>
      <c r="O35" s="609"/>
      <c r="P35" s="609"/>
      <c r="Q35" s="610"/>
      <c r="R35" s="611">
        <v>815169</v>
      </c>
      <c r="S35" s="612"/>
      <c r="T35" s="612"/>
      <c r="U35" s="612"/>
      <c r="V35" s="612"/>
      <c r="W35" s="612"/>
      <c r="X35" s="612"/>
      <c r="Y35" s="613"/>
      <c r="Z35" s="614">
        <v>5.4</v>
      </c>
      <c r="AA35" s="614"/>
      <c r="AB35" s="614"/>
      <c r="AC35" s="614"/>
      <c r="AD35" s="615" t="s">
        <v>237</v>
      </c>
      <c r="AE35" s="615"/>
      <c r="AF35" s="615"/>
      <c r="AG35" s="615"/>
      <c r="AH35" s="615"/>
      <c r="AI35" s="615"/>
      <c r="AJ35" s="615"/>
      <c r="AK35" s="615"/>
      <c r="AL35" s="616" t="s">
        <v>129</v>
      </c>
      <c r="AM35" s="617"/>
      <c r="AN35" s="617"/>
      <c r="AO35" s="618"/>
      <c r="AP35" s="216"/>
      <c r="AQ35" s="593" t="s">
        <v>327</v>
      </c>
      <c r="AR35" s="594"/>
      <c r="AS35" s="594"/>
      <c r="AT35" s="594"/>
      <c r="AU35" s="594"/>
      <c r="AV35" s="594"/>
      <c r="AW35" s="594"/>
      <c r="AX35" s="594"/>
      <c r="AY35" s="594"/>
      <c r="AZ35" s="594"/>
      <c r="BA35" s="594"/>
      <c r="BB35" s="594"/>
      <c r="BC35" s="594"/>
      <c r="BD35" s="594"/>
      <c r="BE35" s="594"/>
      <c r="BF35" s="595"/>
      <c r="BG35" s="593" t="s">
        <v>328</v>
      </c>
      <c r="BH35" s="594"/>
      <c r="BI35" s="594"/>
      <c r="BJ35" s="594"/>
      <c r="BK35" s="594"/>
      <c r="BL35" s="594"/>
      <c r="BM35" s="594"/>
      <c r="BN35" s="594"/>
      <c r="BO35" s="594"/>
      <c r="BP35" s="594"/>
      <c r="BQ35" s="594"/>
      <c r="BR35" s="594"/>
      <c r="BS35" s="594"/>
      <c r="BT35" s="594"/>
      <c r="BU35" s="594"/>
      <c r="BV35" s="594"/>
      <c r="BW35" s="594"/>
      <c r="BX35" s="594"/>
      <c r="BY35" s="594"/>
      <c r="BZ35" s="594"/>
      <c r="CA35" s="594"/>
      <c r="CB35" s="595"/>
      <c r="CD35" s="608" t="s">
        <v>329</v>
      </c>
      <c r="CE35" s="609"/>
      <c r="CF35" s="609"/>
      <c r="CG35" s="609"/>
      <c r="CH35" s="609"/>
      <c r="CI35" s="609"/>
      <c r="CJ35" s="609"/>
      <c r="CK35" s="609"/>
      <c r="CL35" s="609"/>
      <c r="CM35" s="609"/>
      <c r="CN35" s="609"/>
      <c r="CO35" s="609"/>
      <c r="CP35" s="609"/>
      <c r="CQ35" s="610"/>
      <c r="CR35" s="611">
        <v>306829</v>
      </c>
      <c r="CS35" s="644"/>
      <c r="CT35" s="644"/>
      <c r="CU35" s="644"/>
      <c r="CV35" s="644"/>
      <c r="CW35" s="644"/>
      <c r="CX35" s="644"/>
      <c r="CY35" s="645"/>
      <c r="CZ35" s="616">
        <v>2.2000000000000002</v>
      </c>
      <c r="DA35" s="642"/>
      <c r="DB35" s="642"/>
      <c r="DC35" s="646"/>
      <c r="DD35" s="620">
        <v>186615</v>
      </c>
      <c r="DE35" s="644"/>
      <c r="DF35" s="644"/>
      <c r="DG35" s="644"/>
      <c r="DH35" s="644"/>
      <c r="DI35" s="644"/>
      <c r="DJ35" s="644"/>
      <c r="DK35" s="645"/>
      <c r="DL35" s="620">
        <v>185756</v>
      </c>
      <c r="DM35" s="644"/>
      <c r="DN35" s="644"/>
      <c r="DO35" s="644"/>
      <c r="DP35" s="644"/>
      <c r="DQ35" s="644"/>
      <c r="DR35" s="644"/>
      <c r="DS35" s="644"/>
      <c r="DT35" s="644"/>
      <c r="DU35" s="644"/>
      <c r="DV35" s="645"/>
      <c r="DW35" s="616">
        <v>2.7</v>
      </c>
      <c r="DX35" s="642"/>
      <c r="DY35" s="642"/>
      <c r="DZ35" s="642"/>
      <c r="EA35" s="642"/>
      <c r="EB35" s="642"/>
      <c r="EC35" s="643"/>
    </row>
    <row r="36" spans="2:133" ht="11.25" customHeight="1" x14ac:dyDescent="0.2">
      <c r="B36" s="608" t="s">
        <v>330</v>
      </c>
      <c r="C36" s="609"/>
      <c r="D36" s="609"/>
      <c r="E36" s="609"/>
      <c r="F36" s="609"/>
      <c r="G36" s="609"/>
      <c r="H36" s="609"/>
      <c r="I36" s="609"/>
      <c r="J36" s="609"/>
      <c r="K36" s="609"/>
      <c r="L36" s="609"/>
      <c r="M36" s="609"/>
      <c r="N36" s="609"/>
      <c r="O36" s="609"/>
      <c r="P36" s="609"/>
      <c r="Q36" s="610"/>
      <c r="R36" s="611">
        <v>880683</v>
      </c>
      <c r="S36" s="612"/>
      <c r="T36" s="612"/>
      <c r="U36" s="612"/>
      <c r="V36" s="612"/>
      <c r="W36" s="612"/>
      <c r="X36" s="612"/>
      <c r="Y36" s="613"/>
      <c r="Z36" s="614">
        <v>5.9</v>
      </c>
      <c r="AA36" s="614"/>
      <c r="AB36" s="614"/>
      <c r="AC36" s="614"/>
      <c r="AD36" s="615" t="s">
        <v>129</v>
      </c>
      <c r="AE36" s="615"/>
      <c r="AF36" s="615"/>
      <c r="AG36" s="615"/>
      <c r="AH36" s="615"/>
      <c r="AI36" s="615"/>
      <c r="AJ36" s="615"/>
      <c r="AK36" s="615"/>
      <c r="AL36" s="616" t="s">
        <v>237</v>
      </c>
      <c r="AM36" s="617"/>
      <c r="AN36" s="617"/>
      <c r="AO36" s="618"/>
      <c r="AP36" s="216"/>
      <c r="AQ36" s="677" t="s">
        <v>331</v>
      </c>
      <c r="AR36" s="678"/>
      <c r="AS36" s="678"/>
      <c r="AT36" s="678"/>
      <c r="AU36" s="678"/>
      <c r="AV36" s="678"/>
      <c r="AW36" s="678"/>
      <c r="AX36" s="678"/>
      <c r="AY36" s="679"/>
      <c r="AZ36" s="600">
        <v>1633098</v>
      </c>
      <c r="BA36" s="601"/>
      <c r="BB36" s="601"/>
      <c r="BC36" s="601"/>
      <c r="BD36" s="601"/>
      <c r="BE36" s="601"/>
      <c r="BF36" s="673"/>
      <c r="BG36" s="597" t="s">
        <v>332</v>
      </c>
      <c r="BH36" s="598"/>
      <c r="BI36" s="598"/>
      <c r="BJ36" s="598"/>
      <c r="BK36" s="598"/>
      <c r="BL36" s="598"/>
      <c r="BM36" s="598"/>
      <c r="BN36" s="598"/>
      <c r="BO36" s="598"/>
      <c r="BP36" s="598"/>
      <c r="BQ36" s="598"/>
      <c r="BR36" s="598"/>
      <c r="BS36" s="598"/>
      <c r="BT36" s="598"/>
      <c r="BU36" s="599"/>
      <c r="BV36" s="600">
        <v>36177</v>
      </c>
      <c r="BW36" s="601"/>
      <c r="BX36" s="601"/>
      <c r="BY36" s="601"/>
      <c r="BZ36" s="601"/>
      <c r="CA36" s="601"/>
      <c r="CB36" s="673"/>
      <c r="CD36" s="608" t="s">
        <v>333</v>
      </c>
      <c r="CE36" s="609"/>
      <c r="CF36" s="609"/>
      <c r="CG36" s="609"/>
      <c r="CH36" s="609"/>
      <c r="CI36" s="609"/>
      <c r="CJ36" s="609"/>
      <c r="CK36" s="609"/>
      <c r="CL36" s="609"/>
      <c r="CM36" s="609"/>
      <c r="CN36" s="609"/>
      <c r="CO36" s="609"/>
      <c r="CP36" s="609"/>
      <c r="CQ36" s="610"/>
      <c r="CR36" s="611">
        <v>1573998</v>
      </c>
      <c r="CS36" s="612"/>
      <c r="CT36" s="612"/>
      <c r="CU36" s="612"/>
      <c r="CV36" s="612"/>
      <c r="CW36" s="612"/>
      <c r="CX36" s="612"/>
      <c r="CY36" s="613"/>
      <c r="CZ36" s="616">
        <v>11.1</v>
      </c>
      <c r="DA36" s="642"/>
      <c r="DB36" s="642"/>
      <c r="DC36" s="646"/>
      <c r="DD36" s="620">
        <v>1110161</v>
      </c>
      <c r="DE36" s="612"/>
      <c r="DF36" s="612"/>
      <c r="DG36" s="612"/>
      <c r="DH36" s="612"/>
      <c r="DI36" s="612"/>
      <c r="DJ36" s="612"/>
      <c r="DK36" s="613"/>
      <c r="DL36" s="620">
        <v>757668</v>
      </c>
      <c r="DM36" s="612"/>
      <c r="DN36" s="612"/>
      <c r="DO36" s="612"/>
      <c r="DP36" s="612"/>
      <c r="DQ36" s="612"/>
      <c r="DR36" s="612"/>
      <c r="DS36" s="612"/>
      <c r="DT36" s="612"/>
      <c r="DU36" s="612"/>
      <c r="DV36" s="613"/>
      <c r="DW36" s="616">
        <v>11.2</v>
      </c>
      <c r="DX36" s="642"/>
      <c r="DY36" s="642"/>
      <c r="DZ36" s="642"/>
      <c r="EA36" s="642"/>
      <c r="EB36" s="642"/>
      <c r="EC36" s="643"/>
    </row>
    <row r="37" spans="2:133" ht="11.25" customHeight="1" x14ac:dyDescent="0.2">
      <c r="B37" s="608" t="s">
        <v>334</v>
      </c>
      <c r="C37" s="609"/>
      <c r="D37" s="609"/>
      <c r="E37" s="609"/>
      <c r="F37" s="609"/>
      <c r="G37" s="609"/>
      <c r="H37" s="609"/>
      <c r="I37" s="609"/>
      <c r="J37" s="609"/>
      <c r="K37" s="609"/>
      <c r="L37" s="609"/>
      <c r="M37" s="609"/>
      <c r="N37" s="609"/>
      <c r="O37" s="609"/>
      <c r="P37" s="609"/>
      <c r="Q37" s="610"/>
      <c r="R37" s="611">
        <v>269641</v>
      </c>
      <c r="S37" s="612"/>
      <c r="T37" s="612"/>
      <c r="U37" s="612"/>
      <c r="V37" s="612"/>
      <c r="W37" s="612"/>
      <c r="X37" s="612"/>
      <c r="Y37" s="613"/>
      <c r="Z37" s="614">
        <v>1.8</v>
      </c>
      <c r="AA37" s="614"/>
      <c r="AB37" s="614"/>
      <c r="AC37" s="614"/>
      <c r="AD37" s="615">
        <v>5535</v>
      </c>
      <c r="AE37" s="615"/>
      <c r="AF37" s="615"/>
      <c r="AG37" s="615"/>
      <c r="AH37" s="615"/>
      <c r="AI37" s="615"/>
      <c r="AJ37" s="615"/>
      <c r="AK37" s="615"/>
      <c r="AL37" s="616">
        <v>0.1</v>
      </c>
      <c r="AM37" s="617"/>
      <c r="AN37" s="617"/>
      <c r="AO37" s="618"/>
      <c r="AQ37" s="674" t="s">
        <v>335</v>
      </c>
      <c r="AR37" s="675"/>
      <c r="AS37" s="675"/>
      <c r="AT37" s="675"/>
      <c r="AU37" s="675"/>
      <c r="AV37" s="675"/>
      <c r="AW37" s="675"/>
      <c r="AX37" s="675"/>
      <c r="AY37" s="676"/>
      <c r="AZ37" s="611">
        <v>267855</v>
      </c>
      <c r="BA37" s="612"/>
      <c r="BB37" s="612"/>
      <c r="BC37" s="612"/>
      <c r="BD37" s="644"/>
      <c r="BE37" s="644"/>
      <c r="BF37" s="666"/>
      <c r="BG37" s="608" t="s">
        <v>336</v>
      </c>
      <c r="BH37" s="609"/>
      <c r="BI37" s="609"/>
      <c r="BJ37" s="609"/>
      <c r="BK37" s="609"/>
      <c r="BL37" s="609"/>
      <c r="BM37" s="609"/>
      <c r="BN37" s="609"/>
      <c r="BO37" s="609"/>
      <c r="BP37" s="609"/>
      <c r="BQ37" s="609"/>
      <c r="BR37" s="609"/>
      <c r="BS37" s="609"/>
      <c r="BT37" s="609"/>
      <c r="BU37" s="610"/>
      <c r="BV37" s="611">
        <v>-8674</v>
      </c>
      <c r="BW37" s="612"/>
      <c r="BX37" s="612"/>
      <c r="BY37" s="612"/>
      <c r="BZ37" s="612"/>
      <c r="CA37" s="612"/>
      <c r="CB37" s="621"/>
      <c r="CD37" s="608" t="s">
        <v>337</v>
      </c>
      <c r="CE37" s="609"/>
      <c r="CF37" s="609"/>
      <c r="CG37" s="609"/>
      <c r="CH37" s="609"/>
      <c r="CI37" s="609"/>
      <c r="CJ37" s="609"/>
      <c r="CK37" s="609"/>
      <c r="CL37" s="609"/>
      <c r="CM37" s="609"/>
      <c r="CN37" s="609"/>
      <c r="CO37" s="609"/>
      <c r="CP37" s="609"/>
      <c r="CQ37" s="610"/>
      <c r="CR37" s="611">
        <v>301111</v>
      </c>
      <c r="CS37" s="644"/>
      <c r="CT37" s="644"/>
      <c r="CU37" s="644"/>
      <c r="CV37" s="644"/>
      <c r="CW37" s="644"/>
      <c r="CX37" s="644"/>
      <c r="CY37" s="645"/>
      <c r="CZ37" s="616">
        <v>2.1</v>
      </c>
      <c r="DA37" s="642"/>
      <c r="DB37" s="642"/>
      <c r="DC37" s="646"/>
      <c r="DD37" s="620">
        <v>301066</v>
      </c>
      <c r="DE37" s="644"/>
      <c r="DF37" s="644"/>
      <c r="DG37" s="644"/>
      <c r="DH37" s="644"/>
      <c r="DI37" s="644"/>
      <c r="DJ37" s="644"/>
      <c r="DK37" s="645"/>
      <c r="DL37" s="620">
        <v>300940</v>
      </c>
      <c r="DM37" s="644"/>
      <c r="DN37" s="644"/>
      <c r="DO37" s="644"/>
      <c r="DP37" s="644"/>
      <c r="DQ37" s="644"/>
      <c r="DR37" s="644"/>
      <c r="DS37" s="644"/>
      <c r="DT37" s="644"/>
      <c r="DU37" s="644"/>
      <c r="DV37" s="645"/>
      <c r="DW37" s="616">
        <v>4.4000000000000004</v>
      </c>
      <c r="DX37" s="642"/>
      <c r="DY37" s="642"/>
      <c r="DZ37" s="642"/>
      <c r="EA37" s="642"/>
      <c r="EB37" s="642"/>
      <c r="EC37" s="643"/>
    </row>
    <row r="38" spans="2:133" ht="11.25" customHeight="1" x14ac:dyDescent="0.2">
      <c r="B38" s="608" t="s">
        <v>338</v>
      </c>
      <c r="C38" s="609"/>
      <c r="D38" s="609"/>
      <c r="E38" s="609"/>
      <c r="F38" s="609"/>
      <c r="G38" s="609"/>
      <c r="H38" s="609"/>
      <c r="I38" s="609"/>
      <c r="J38" s="609"/>
      <c r="K38" s="609"/>
      <c r="L38" s="609"/>
      <c r="M38" s="609"/>
      <c r="N38" s="609"/>
      <c r="O38" s="609"/>
      <c r="P38" s="609"/>
      <c r="Q38" s="610"/>
      <c r="R38" s="611">
        <v>696417</v>
      </c>
      <c r="S38" s="612"/>
      <c r="T38" s="612"/>
      <c r="U38" s="612"/>
      <c r="V38" s="612"/>
      <c r="W38" s="612"/>
      <c r="X38" s="612"/>
      <c r="Y38" s="613"/>
      <c r="Z38" s="614">
        <v>4.5999999999999996</v>
      </c>
      <c r="AA38" s="614"/>
      <c r="AB38" s="614"/>
      <c r="AC38" s="614"/>
      <c r="AD38" s="615" t="s">
        <v>237</v>
      </c>
      <c r="AE38" s="615"/>
      <c r="AF38" s="615"/>
      <c r="AG38" s="615"/>
      <c r="AH38" s="615"/>
      <c r="AI38" s="615"/>
      <c r="AJ38" s="615"/>
      <c r="AK38" s="615"/>
      <c r="AL38" s="616" t="s">
        <v>237</v>
      </c>
      <c r="AM38" s="617"/>
      <c r="AN38" s="617"/>
      <c r="AO38" s="618"/>
      <c r="AQ38" s="674" t="s">
        <v>339</v>
      </c>
      <c r="AR38" s="675"/>
      <c r="AS38" s="675"/>
      <c r="AT38" s="675"/>
      <c r="AU38" s="675"/>
      <c r="AV38" s="675"/>
      <c r="AW38" s="675"/>
      <c r="AX38" s="675"/>
      <c r="AY38" s="676"/>
      <c r="AZ38" s="611">
        <v>36251</v>
      </c>
      <c r="BA38" s="612"/>
      <c r="BB38" s="612"/>
      <c r="BC38" s="612"/>
      <c r="BD38" s="644"/>
      <c r="BE38" s="644"/>
      <c r="BF38" s="666"/>
      <c r="BG38" s="608" t="s">
        <v>340</v>
      </c>
      <c r="BH38" s="609"/>
      <c r="BI38" s="609"/>
      <c r="BJ38" s="609"/>
      <c r="BK38" s="609"/>
      <c r="BL38" s="609"/>
      <c r="BM38" s="609"/>
      <c r="BN38" s="609"/>
      <c r="BO38" s="609"/>
      <c r="BP38" s="609"/>
      <c r="BQ38" s="609"/>
      <c r="BR38" s="609"/>
      <c r="BS38" s="609"/>
      <c r="BT38" s="609"/>
      <c r="BU38" s="610"/>
      <c r="BV38" s="611">
        <v>3086</v>
      </c>
      <c r="BW38" s="612"/>
      <c r="BX38" s="612"/>
      <c r="BY38" s="612"/>
      <c r="BZ38" s="612"/>
      <c r="CA38" s="612"/>
      <c r="CB38" s="621"/>
      <c r="CD38" s="608" t="s">
        <v>341</v>
      </c>
      <c r="CE38" s="609"/>
      <c r="CF38" s="609"/>
      <c r="CG38" s="609"/>
      <c r="CH38" s="609"/>
      <c r="CI38" s="609"/>
      <c r="CJ38" s="609"/>
      <c r="CK38" s="609"/>
      <c r="CL38" s="609"/>
      <c r="CM38" s="609"/>
      <c r="CN38" s="609"/>
      <c r="CO38" s="609"/>
      <c r="CP38" s="609"/>
      <c r="CQ38" s="610"/>
      <c r="CR38" s="611">
        <v>1339142</v>
      </c>
      <c r="CS38" s="612"/>
      <c r="CT38" s="612"/>
      <c r="CU38" s="612"/>
      <c r="CV38" s="612"/>
      <c r="CW38" s="612"/>
      <c r="CX38" s="612"/>
      <c r="CY38" s="613"/>
      <c r="CZ38" s="616">
        <v>9.4</v>
      </c>
      <c r="DA38" s="642"/>
      <c r="DB38" s="642"/>
      <c r="DC38" s="646"/>
      <c r="DD38" s="620">
        <v>1093724</v>
      </c>
      <c r="DE38" s="612"/>
      <c r="DF38" s="612"/>
      <c r="DG38" s="612"/>
      <c r="DH38" s="612"/>
      <c r="DI38" s="612"/>
      <c r="DJ38" s="612"/>
      <c r="DK38" s="613"/>
      <c r="DL38" s="620">
        <v>1003362</v>
      </c>
      <c r="DM38" s="612"/>
      <c r="DN38" s="612"/>
      <c r="DO38" s="612"/>
      <c r="DP38" s="612"/>
      <c r="DQ38" s="612"/>
      <c r="DR38" s="612"/>
      <c r="DS38" s="612"/>
      <c r="DT38" s="612"/>
      <c r="DU38" s="612"/>
      <c r="DV38" s="613"/>
      <c r="DW38" s="616">
        <v>14.8</v>
      </c>
      <c r="DX38" s="642"/>
      <c r="DY38" s="642"/>
      <c r="DZ38" s="642"/>
      <c r="EA38" s="642"/>
      <c r="EB38" s="642"/>
      <c r="EC38" s="643"/>
    </row>
    <row r="39" spans="2:133" ht="11.25" customHeight="1" x14ac:dyDescent="0.2">
      <c r="B39" s="608" t="s">
        <v>342</v>
      </c>
      <c r="C39" s="609"/>
      <c r="D39" s="609"/>
      <c r="E39" s="609"/>
      <c r="F39" s="609"/>
      <c r="G39" s="609"/>
      <c r="H39" s="609"/>
      <c r="I39" s="609"/>
      <c r="J39" s="609"/>
      <c r="K39" s="609"/>
      <c r="L39" s="609"/>
      <c r="M39" s="609"/>
      <c r="N39" s="609"/>
      <c r="O39" s="609"/>
      <c r="P39" s="609"/>
      <c r="Q39" s="610"/>
      <c r="R39" s="611" t="s">
        <v>237</v>
      </c>
      <c r="S39" s="612"/>
      <c r="T39" s="612"/>
      <c r="U39" s="612"/>
      <c r="V39" s="612"/>
      <c r="W39" s="612"/>
      <c r="X39" s="612"/>
      <c r="Y39" s="613"/>
      <c r="Z39" s="614" t="s">
        <v>237</v>
      </c>
      <c r="AA39" s="614"/>
      <c r="AB39" s="614"/>
      <c r="AC39" s="614"/>
      <c r="AD39" s="615" t="s">
        <v>129</v>
      </c>
      <c r="AE39" s="615"/>
      <c r="AF39" s="615"/>
      <c r="AG39" s="615"/>
      <c r="AH39" s="615"/>
      <c r="AI39" s="615"/>
      <c r="AJ39" s="615"/>
      <c r="AK39" s="615"/>
      <c r="AL39" s="616" t="s">
        <v>176</v>
      </c>
      <c r="AM39" s="617"/>
      <c r="AN39" s="617"/>
      <c r="AO39" s="618"/>
      <c r="AQ39" s="674" t="s">
        <v>343</v>
      </c>
      <c r="AR39" s="675"/>
      <c r="AS39" s="675"/>
      <c r="AT39" s="675"/>
      <c r="AU39" s="675"/>
      <c r="AV39" s="675"/>
      <c r="AW39" s="675"/>
      <c r="AX39" s="675"/>
      <c r="AY39" s="676"/>
      <c r="AZ39" s="611">
        <v>26101</v>
      </c>
      <c r="BA39" s="612"/>
      <c r="BB39" s="612"/>
      <c r="BC39" s="612"/>
      <c r="BD39" s="644"/>
      <c r="BE39" s="644"/>
      <c r="BF39" s="666"/>
      <c r="BG39" s="608" t="s">
        <v>344</v>
      </c>
      <c r="BH39" s="609"/>
      <c r="BI39" s="609"/>
      <c r="BJ39" s="609"/>
      <c r="BK39" s="609"/>
      <c r="BL39" s="609"/>
      <c r="BM39" s="609"/>
      <c r="BN39" s="609"/>
      <c r="BO39" s="609"/>
      <c r="BP39" s="609"/>
      <c r="BQ39" s="609"/>
      <c r="BR39" s="609"/>
      <c r="BS39" s="609"/>
      <c r="BT39" s="609"/>
      <c r="BU39" s="610"/>
      <c r="BV39" s="611">
        <v>4722</v>
      </c>
      <c r="BW39" s="612"/>
      <c r="BX39" s="612"/>
      <c r="BY39" s="612"/>
      <c r="BZ39" s="612"/>
      <c r="CA39" s="612"/>
      <c r="CB39" s="621"/>
      <c r="CD39" s="608" t="s">
        <v>345</v>
      </c>
      <c r="CE39" s="609"/>
      <c r="CF39" s="609"/>
      <c r="CG39" s="609"/>
      <c r="CH39" s="609"/>
      <c r="CI39" s="609"/>
      <c r="CJ39" s="609"/>
      <c r="CK39" s="609"/>
      <c r="CL39" s="609"/>
      <c r="CM39" s="609"/>
      <c r="CN39" s="609"/>
      <c r="CO39" s="609"/>
      <c r="CP39" s="609"/>
      <c r="CQ39" s="610"/>
      <c r="CR39" s="611">
        <v>1022757</v>
      </c>
      <c r="CS39" s="644"/>
      <c r="CT39" s="644"/>
      <c r="CU39" s="644"/>
      <c r="CV39" s="644"/>
      <c r="CW39" s="644"/>
      <c r="CX39" s="644"/>
      <c r="CY39" s="645"/>
      <c r="CZ39" s="616">
        <v>7.2</v>
      </c>
      <c r="DA39" s="642"/>
      <c r="DB39" s="642"/>
      <c r="DC39" s="646"/>
      <c r="DD39" s="620">
        <v>1020446</v>
      </c>
      <c r="DE39" s="644"/>
      <c r="DF39" s="644"/>
      <c r="DG39" s="644"/>
      <c r="DH39" s="644"/>
      <c r="DI39" s="644"/>
      <c r="DJ39" s="644"/>
      <c r="DK39" s="645"/>
      <c r="DL39" s="620" t="s">
        <v>129</v>
      </c>
      <c r="DM39" s="644"/>
      <c r="DN39" s="644"/>
      <c r="DO39" s="644"/>
      <c r="DP39" s="644"/>
      <c r="DQ39" s="644"/>
      <c r="DR39" s="644"/>
      <c r="DS39" s="644"/>
      <c r="DT39" s="644"/>
      <c r="DU39" s="644"/>
      <c r="DV39" s="645"/>
      <c r="DW39" s="616" t="s">
        <v>129</v>
      </c>
      <c r="DX39" s="642"/>
      <c r="DY39" s="642"/>
      <c r="DZ39" s="642"/>
      <c r="EA39" s="642"/>
      <c r="EB39" s="642"/>
      <c r="EC39" s="643"/>
    </row>
    <row r="40" spans="2:133" ht="11.25" customHeight="1" x14ac:dyDescent="0.2">
      <c r="B40" s="608" t="s">
        <v>346</v>
      </c>
      <c r="C40" s="609"/>
      <c r="D40" s="609"/>
      <c r="E40" s="609"/>
      <c r="F40" s="609"/>
      <c r="G40" s="609"/>
      <c r="H40" s="609"/>
      <c r="I40" s="609"/>
      <c r="J40" s="609"/>
      <c r="K40" s="609"/>
      <c r="L40" s="609"/>
      <c r="M40" s="609"/>
      <c r="N40" s="609"/>
      <c r="O40" s="609"/>
      <c r="P40" s="609"/>
      <c r="Q40" s="610"/>
      <c r="R40" s="611">
        <v>77317</v>
      </c>
      <c r="S40" s="612"/>
      <c r="T40" s="612"/>
      <c r="U40" s="612"/>
      <c r="V40" s="612"/>
      <c r="W40" s="612"/>
      <c r="X40" s="612"/>
      <c r="Y40" s="613"/>
      <c r="Z40" s="614">
        <v>0.5</v>
      </c>
      <c r="AA40" s="614"/>
      <c r="AB40" s="614"/>
      <c r="AC40" s="614"/>
      <c r="AD40" s="615" t="s">
        <v>176</v>
      </c>
      <c r="AE40" s="615"/>
      <c r="AF40" s="615"/>
      <c r="AG40" s="615"/>
      <c r="AH40" s="615"/>
      <c r="AI40" s="615"/>
      <c r="AJ40" s="615"/>
      <c r="AK40" s="615"/>
      <c r="AL40" s="616" t="s">
        <v>129</v>
      </c>
      <c r="AM40" s="617"/>
      <c r="AN40" s="617"/>
      <c r="AO40" s="618"/>
      <c r="AQ40" s="674" t="s">
        <v>347</v>
      </c>
      <c r="AR40" s="675"/>
      <c r="AS40" s="675"/>
      <c r="AT40" s="675"/>
      <c r="AU40" s="675"/>
      <c r="AV40" s="675"/>
      <c r="AW40" s="675"/>
      <c r="AX40" s="675"/>
      <c r="AY40" s="676"/>
      <c r="AZ40" s="611" t="s">
        <v>129</v>
      </c>
      <c r="BA40" s="612"/>
      <c r="BB40" s="612"/>
      <c r="BC40" s="612"/>
      <c r="BD40" s="644"/>
      <c r="BE40" s="644"/>
      <c r="BF40" s="666"/>
      <c r="BG40" s="659" t="s">
        <v>348</v>
      </c>
      <c r="BH40" s="660"/>
      <c r="BI40" s="660"/>
      <c r="BJ40" s="660"/>
      <c r="BK40" s="660"/>
      <c r="BL40" s="217"/>
      <c r="BM40" s="609" t="s">
        <v>349</v>
      </c>
      <c r="BN40" s="609"/>
      <c r="BO40" s="609"/>
      <c r="BP40" s="609"/>
      <c r="BQ40" s="609"/>
      <c r="BR40" s="609"/>
      <c r="BS40" s="609"/>
      <c r="BT40" s="609"/>
      <c r="BU40" s="610"/>
      <c r="BV40" s="611">
        <v>97</v>
      </c>
      <c r="BW40" s="612"/>
      <c r="BX40" s="612"/>
      <c r="BY40" s="612"/>
      <c r="BZ40" s="612"/>
      <c r="CA40" s="612"/>
      <c r="CB40" s="621"/>
      <c r="CD40" s="608" t="s">
        <v>350</v>
      </c>
      <c r="CE40" s="609"/>
      <c r="CF40" s="609"/>
      <c r="CG40" s="609"/>
      <c r="CH40" s="609"/>
      <c r="CI40" s="609"/>
      <c r="CJ40" s="609"/>
      <c r="CK40" s="609"/>
      <c r="CL40" s="609"/>
      <c r="CM40" s="609"/>
      <c r="CN40" s="609"/>
      <c r="CO40" s="609"/>
      <c r="CP40" s="609"/>
      <c r="CQ40" s="610"/>
      <c r="CR40" s="611">
        <v>173816</v>
      </c>
      <c r="CS40" s="612"/>
      <c r="CT40" s="612"/>
      <c r="CU40" s="612"/>
      <c r="CV40" s="612"/>
      <c r="CW40" s="612"/>
      <c r="CX40" s="612"/>
      <c r="CY40" s="613"/>
      <c r="CZ40" s="616">
        <v>1.2</v>
      </c>
      <c r="DA40" s="642"/>
      <c r="DB40" s="642"/>
      <c r="DC40" s="646"/>
      <c r="DD40" s="620">
        <v>29090</v>
      </c>
      <c r="DE40" s="612"/>
      <c r="DF40" s="612"/>
      <c r="DG40" s="612"/>
      <c r="DH40" s="612"/>
      <c r="DI40" s="612"/>
      <c r="DJ40" s="612"/>
      <c r="DK40" s="613"/>
      <c r="DL40" s="620">
        <v>13175</v>
      </c>
      <c r="DM40" s="612"/>
      <c r="DN40" s="612"/>
      <c r="DO40" s="612"/>
      <c r="DP40" s="612"/>
      <c r="DQ40" s="612"/>
      <c r="DR40" s="612"/>
      <c r="DS40" s="612"/>
      <c r="DT40" s="612"/>
      <c r="DU40" s="612"/>
      <c r="DV40" s="613"/>
      <c r="DW40" s="616">
        <v>0.2</v>
      </c>
      <c r="DX40" s="642"/>
      <c r="DY40" s="642"/>
      <c r="DZ40" s="642"/>
      <c r="EA40" s="642"/>
      <c r="EB40" s="642"/>
      <c r="EC40" s="643"/>
    </row>
    <row r="41" spans="2:133" ht="11.25" customHeight="1" x14ac:dyDescent="0.2">
      <c r="B41" s="632" t="s">
        <v>351</v>
      </c>
      <c r="C41" s="633"/>
      <c r="D41" s="633"/>
      <c r="E41" s="633"/>
      <c r="F41" s="633"/>
      <c r="G41" s="633"/>
      <c r="H41" s="633"/>
      <c r="I41" s="633"/>
      <c r="J41" s="633"/>
      <c r="K41" s="633"/>
      <c r="L41" s="633"/>
      <c r="M41" s="633"/>
      <c r="N41" s="633"/>
      <c r="O41" s="633"/>
      <c r="P41" s="633"/>
      <c r="Q41" s="634"/>
      <c r="R41" s="683">
        <v>14998313</v>
      </c>
      <c r="S41" s="684"/>
      <c r="T41" s="684"/>
      <c r="U41" s="684"/>
      <c r="V41" s="684"/>
      <c r="W41" s="684"/>
      <c r="X41" s="684"/>
      <c r="Y41" s="688"/>
      <c r="Z41" s="689">
        <v>100</v>
      </c>
      <c r="AA41" s="689"/>
      <c r="AB41" s="689"/>
      <c r="AC41" s="689"/>
      <c r="AD41" s="690">
        <v>6707842</v>
      </c>
      <c r="AE41" s="690"/>
      <c r="AF41" s="690"/>
      <c r="AG41" s="690"/>
      <c r="AH41" s="690"/>
      <c r="AI41" s="690"/>
      <c r="AJ41" s="690"/>
      <c r="AK41" s="690"/>
      <c r="AL41" s="691">
        <v>100</v>
      </c>
      <c r="AM41" s="671"/>
      <c r="AN41" s="671"/>
      <c r="AO41" s="692"/>
      <c r="AQ41" s="674" t="s">
        <v>352</v>
      </c>
      <c r="AR41" s="675"/>
      <c r="AS41" s="675"/>
      <c r="AT41" s="675"/>
      <c r="AU41" s="675"/>
      <c r="AV41" s="675"/>
      <c r="AW41" s="675"/>
      <c r="AX41" s="675"/>
      <c r="AY41" s="676"/>
      <c r="AZ41" s="611">
        <v>281733</v>
      </c>
      <c r="BA41" s="612"/>
      <c r="BB41" s="612"/>
      <c r="BC41" s="612"/>
      <c r="BD41" s="644"/>
      <c r="BE41" s="644"/>
      <c r="BF41" s="666"/>
      <c r="BG41" s="659"/>
      <c r="BH41" s="660"/>
      <c r="BI41" s="660"/>
      <c r="BJ41" s="660"/>
      <c r="BK41" s="660"/>
      <c r="BL41" s="217"/>
      <c r="BM41" s="609" t="s">
        <v>353</v>
      </c>
      <c r="BN41" s="609"/>
      <c r="BO41" s="609"/>
      <c r="BP41" s="609"/>
      <c r="BQ41" s="609"/>
      <c r="BR41" s="609"/>
      <c r="BS41" s="609"/>
      <c r="BT41" s="609"/>
      <c r="BU41" s="610"/>
      <c r="BV41" s="611" t="s">
        <v>129</v>
      </c>
      <c r="BW41" s="612"/>
      <c r="BX41" s="612"/>
      <c r="BY41" s="612"/>
      <c r="BZ41" s="612"/>
      <c r="CA41" s="612"/>
      <c r="CB41" s="621"/>
      <c r="CD41" s="608" t="s">
        <v>354</v>
      </c>
      <c r="CE41" s="609"/>
      <c r="CF41" s="609"/>
      <c r="CG41" s="609"/>
      <c r="CH41" s="609"/>
      <c r="CI41" s="609"/>
      <c r="CJ41" s="609"/>
      <c r="CK41" s="609"/>
      <c r="CL41" s="609"/>
      <c r="CM41" s="609"/>
      <c r="CN41" s="609"/>
      <c r="CO41" s="609"/>
      <c r="CP41" s="609"/>
      <c r="CQ41" s="610"/>
      <c r="CR41" s="611" t="s">
        <v>176</v>
      </c>
      <c r="CS41" s="644"/>
      <c r="CT41" s="644"/>
      <c r="CU41" s="644"/>
      <c r="CV41" s="644"/>
      <c r="CW41" s="644"/>
      <c r="CX41" s="644"/>
      <c r="CY41" s="645"/>
      <c r="CZ41" s="616" t="s">
        <v>237</v>
      </c>
      <c r="DA41" s="642"/>
      <c r="DB41" s="642"/>
      <c r="DC41" s="646"/>
      <c r="DD41" s="620" t="s">
        <v>237</v>
      </c>
      <c r="DE41" s="644"/>
      <c r="DF41" s="644"/>
      <c r="DG41" s="644"/>
      <c r="DH41" s="644"/>
      <c r="DI41" s="644"/>
      <c r="DJ41" s="644"/>
      <c r="DK41" s="645"/>
      <c r="DL41" s="694"/>
      <c r="DM41" s="695"/>
      <c r="DN41" s="695"/>
      <c r="DO41" s="695"/>
      <c r="DP41" s="695"/>
      <c r="DQ41" s="695"/>
      <c r="DR41" s="695"/>
      <c r="DS41" s="695"/>
      <c r="DT41" s="695"/>
      <c r="DU41" s="695"/>
      <c r="DV41" s="696"/>
      <c r="DW41" s="685"/>
      <c r="DX41" s="686"/>
      <c r="DY41" s="686"/>
      <c r="DZ41" s="686"/>
      <c r="EA41" s="686"/>
      <c r="EB41" s="686"/>
      <c r="EC41" s="687"/>
    </row>
    <row r="42" spans="2:133" ht="11.25" customHeight="1" x14ac:dyDescent="0.2">
      <c r="AQ42" s="680" t="s">
        <v>355</v>
      </c>
      <c r="AR42" s="681"/>
      <c r="AS42" s="681"/>
      <c r="AT42" s="681"/>
      <c r="AU42" s="681"/>
      <c r="AV42" s="681"/>
      <c r="AW42" s="681"/>
      <c r="AX42" s="681"/>
      <c r="AY42" s="682"/>
      <c r="AZ42" s="683">
        <v>1021158</v>
      </c>
      <c r="BA42" s="684"/>
      <c r="BB42" s="684"/>
      <c r="BC42" s="684"/>
      <c r="BD42" s="670"/>
      <c r="BE42" s="670"/>
      <c r="BF42" s="672"/>
      <c r="BG42" s="661"/>
      <c r="BH42" s="662"/>
      <c r="BI42" s="662"/>
      <c r="BJ42" s="662"/>
      <c r="BK42" s="662"/>
      <c r="BL42" s="218"/>
      <c r="BM42" s="633" t="s">
        <v>356</v>
      </c>
      <c r="BN42" s="633"/>
      <c r="BO42" s="633"/>
      <c r="BP42" s="633"/>
      <c r="BQ42" s="633"/>
      <c r="BR42" s="633"/>
      <c r="BS42" s="633"/>
      <c r="BT42" s="633"/>
      <c r="BU42" s="634"/>
      <c r="BV42" s="683">
        <v>431</v>
      </c>
      <c r="BW42" s="684"/>
      <c r="BX42" s="684"/>
      <c r="BY42" s="684"/>
      <c r="BZ42" s="684"/>
      <c r="CA42" s="684"/>
      <c r="CB42" s="693"/>
      <c r="CD42" s="608" t="s">
        <v>357</v>
      </c>
      <c r="CE42" s="609"/>
      <c r="CF42" s="609"/>
      <c r="CG42" s="609"/>
      <c r="CH42" s="609"/>
      <c r="CI42" s="609"/>
      <c r="CJ42" s="609"/>
      <c r="CK42" s="609"/>
      <c r="CL42" s="609"/>
      <c r="CM42" s="609"/>
      <c r="CN42" s="609"/>
      <c r="CO42" s="609"/>
      <c r="CP42" s="609"/>
      <c r="CQ42" s="610"/>
      <c r="CR42" s="611">
        <v>2124715</v>
      </c>
      <c r="CS42" s="644"/>
      <c r="CT42" s="644"/>
      <c r="CU42" s="644"/>
      <c r="CV42" s="644"/>
      <c r="CW42" s="644"/>
      <c r="CX42" s="644"/>
      <c r="CY42" s="645"/>
      <c r="CZ42" s="616">
        <v>14.9</v>
      </c>
      <c r="DA42" s="642"/>
      <c r="DB42" s="642"/>
      <c r="DC42" s="646"/>
      <c r="DD42" s="620">
        <v>594718</v>
      </c>
      <c r="DE42" s="644"/>
      <c r="DF42" s="644"/>
      <c r="DG42" s="644"/>
      <c r="DH42" s="644"/>
      <c r="DI42" s="644"/>
      <c r="DJ42" s="644"/>
      <c r="DK42" s="645"/>
      <c r="DL42" s="694"/>
      <c r="DM42" s="695"/>
      <c r="DN42" s="695"/>
      <c r="DO42" s="695"/>
      <c r="DP42" s="695"/>
      <c r="DQ42" s="695"/>
      <c r="DR42" s="695"/>
      <c r="DS42" s="695"/>
      <c r="DT42" s="695"/>
      <c r="DU42" s="695"/>
      <c r="DV42" s="696"/>
      <c r="DW42" s="685"/>
      <c r="DX42" s="686"/>
      <c r="DY42" s="686"/>
      <c r="DZ42" s="686"/>
      <c r="EA42" s="686"/>
      <c r="EB42" s="686"/>
      <c r="EC42" s="687"/>
    </row>
    <row r="43" spans="2:133" ht="11.25" customHeight="1" x14ac:dyDescent="0.2">
      <c r="B43" s="208" t="s">
        <v>358</v>
      </c>
      <c r="CD43" s="608" t="s">
        <v>359</v>
      </c>
      <c r="CE43" s="609"/>
      <c r="CF43" s="609"/>
      <c r="CG43" s="609"/>
      <c r="CH43" s="609"/>
      <c r="CI43" s="609"/>
      <c r="CJ43" s="609"/>
      <c r="CK43" s="609"/>
      <c r="CL43" s="609"/>
      <c r="CM43" s="609"/>
      <c r="CN43" s="609"/>
      <c r="CO43" s="609"/>
      <c r="CP43" s="609"/>
      <c r="CQ43" s="610"/>
      <c r="CR43" s="611">
        <v>1609</v>
      </c>
      <c r="CS43" s="644"/>
      <c r="CT43" s="644"/>
      <c r="CU43" s="644"/>
      <c r="CV43" s="644"/>
      <c r="CW43" s="644"/>
      <c r="CX43" s="644"/>
      <c r="CY43" s="645"/>
      <c r="CZ43" s="616">
        <v>0</v>
      </c>
      <c r="DA43" s="642"/>
      <c r="DB43" s="642"/>
      <c r="DC43" s="646"/>
      <c r="DD43" s="620">
        <v>1529</v>
      </c>
      <c r="DE43" s="644"/>
      <c r="DF43" s="644"/>
      <c r="DG43" s="644"/>
      <c r="DH43" s="644"/>
      <c r="DI43" s="644"/>
      <c r="DJ43" s="644"/>
      <c r="DK43" s="645"/>
      <c r="DL43" s="694"/>
      <c r="DM43" s="695"/>
      <c r="DN43" s="695"/>
      <c r="DO43" s="695"/>
      <c r="DP43" s="695"/>
      <c r="DQ43" s="695"/>
      <c r="DR43" s="695"/>
      <c r="DS43" s="695"/>
      <c r="DT43" s="695"/>
      <c r="DU43" s="695"/>
      <c r="DV43" s="696"/>
      <c r="DW43" s="685"/>
      <c r="DX43" s="686"/>
      <c r="DY43" s="686"/>
      <c r="DZ43" s="686"/>
      <c r="EA43" s="686"/>
      <c r="EB43" s="686"/>
      <c r="EC43" s="687"/>
    </row>
    <row r="44" spans="2:133" ht="11.25" customHeight="1" x14ac:dyDescent="0.2">
      <c r="B44" s="697" t="s">
        <v>360</v>
      </c>
      <c r="C44" s="697"/>
      <c r="D44" s="697"/>
      <c r="E44" s="697"/>
      <c r="F44" s="697"/>
      <c r="G44" s="697"/>
      <c r="H44" s="697"/>
      <c r="I44" s="697"/>
      <c r="J44" s="697"/>
      <c r="K44" s="697"/>
      <c r="L44" s="697"/>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7"/>
      <c r="AP44" s="697"/>
      <c r="AQ44" s="697"/>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7"/>
      <c r="BU44" s="697"/>
      <c r="BV44" s="697"/>
      <c r="BW44" s="697"/>
      <c r="BX44" s="697"/>
      <c r="BY44" s="697"/>
      <c r="BZ44" s="697"/>
      <c r="CA44" s="697"/>
      <c r="CB44" s="697"/>
      <c r="CC44" s="698"/>
      <c r="CD44" s="647" t="s">
        <v>307</v>
      </c>
      <c r="CE44" s="648"/>
      <c r="CF44" s="608" t="s">
        <v>361</v>
      </c>
      <c r="CG44" s="609"/>
      <c r="CH44" s="609"/>
      <c r="CI44" s="609"/>
      <c r="CJ44" s="609"/>
      <c r="CK44" s="609"/>
      <c r="CL44" s="609"/>
      <c r="CM44" s="609"/>
      <c r="CN44" s="609"/>
      <c r="CO44" s="609"/>
      <c r="CP44" s="609"/>
      <c r="CQ44" s="610"/>
      <c r="CR44" s="611">
        <v>1839609</v>
      </c>
      <c r="CS44" s="612"/>
      <c r="CT44" s="612"/>
      <c r="CU44" s="612"/>
      <c r="CV44" s="612"/>
      <c r="CW44" s="612"/>
      <c r="CX44" s="612"/>
      <c r="CY44" s="613"/>
      <c r="CZ44" s="616">
        <v>12.9</v>
      </c>
      <c r="DA44" s="617"/>
      <c r="DB44" s="617"/>
      <c r="DC44" s="623"/>
      <c r="DD44" s="620">
        <v>532283</v>
      </c>
      <c r="DE44" s="612"/>
      <c r="DF44" s="612"/>
      <c r="DG44" s="612"/>
      <c r="DH44" s="612"/>
      <c r="DI44" s="612"/>
      <c r="DJ44" s="612"/>
      <c r="DK44" s="613"/>
      <c r="DL44" s="694"/>
      <c r="DM44" s="695"/>
      <c r="DN44" s="695"/>
      <c r="DO44" s="695"/>
      <c r="DP44" s="695"/>
      <c r="DQ44" s="695"/>
      <c r="DR44" s="695"/>
      <c r="DS44" s="695"/>
      <c r="DT44" s="695"/>
      <c r="DU44" s="695"/>
      <c r="DV44" s="696"/>
      <c r="DW44" s="685"/>
      <c r="DX44" s="686"/>
      <c r="DY44" s="686"/>
      <c r="DZ44" s="686"/>
      <c r="EA44" s="686"/>
      <c r="EB44" s="686"/>
      <c r="EC44" s="687"/>
    </row>
    <row r="45" spans="2:133" ht="11.25" customHeight="1" x14ac:dyDescent="0.2">
      <c r="B45" s="697" t="s">
        <v>362</v>
      </c>
      <c r="C45" s="697"/>
      <c r="D45" s="697"/>
      <c r="E45" s="697"/>
      <c r="F45" s="697"/>
      <c r="G45" s="697"/>
      <c r="H45" s="697"/>
      <c r="I45" s="697"/>
      <c r="J45" s="697"/>
      <c r="K45" s="697"/>
      <c r="L45" s="697"/>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7"/>
      <c r="AP45" s="697"/>
      <c r="AQ45" s="697"/>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7"/>
      <c r="BU45" s="697"/>
      <c r="BV45" s="697"/>
      <c r="BW45" s="697"/>
      <c r="BX45" s="697"/>
      <c r="BY45" s="697"/>
      <c r="BZ45" s="697"/>
      <c r="CA45" s="697"/>
      <c r="CB45" s="697"/>
      <c r="CC45" s="698"/>
      <c r="CD45" s="649"/>
      <c r="CE45" s="650"/>
      <c r="CF45" s="608" t="s">
        <v>363</v>
      </c>
      <c r="CG45" s="609"/>
      <c r="CH45" s="609"/>
      <c r="CI45" s="609"/>
      <c r="CJ45" s="609"/>
      <c r="CK45" s="609"/>
      <c r="CL45" s="609"/>
      <c r="CM45" s="609"/>
      <c r="CN45" s="609"/>
      <c r="CO45" s="609"/>
      <c r="CP45" s="609"/>
      <c r="CQ45" s="610"/>
      <c r="CR45" s="611">
        <v>932224</v>
      </c>
      <c r="CS45" s="644"/>
      <c r="CT45" s="644"/>
      <c r="CU45" s="644"/>
      <c r="CV45" s="644"/>
      <c r="CW45" s="644"/>
      <c r="CX45" s="644"/>
      <c r="CY45" s="645"/>
      <c r="CZ45" s="616">
        <v>6.6</v>
      </c>
      <c r="DA45" s="642"/>
      <c r="DB45" s="642"/>
      <c r="DC45" s="646"/>
      <c r="DD45" s="620">
        <v>75858</v>
      </c>
      <c r="DE45" s="644"/>
      <c r="DF45" s="644"/>
      <c r="DG45" s="644"/>
      <c r="DH45" s="644"/>
      <c r="DI45" s="644"/>
      <c r="DJ45" s="644"/>
      <c r="DK45" s="645"/>
      <c r="DL45" s="694"/>
      <c r="DM45" s="695"/>
      <c r="DN45" s="695"/>
      <c r="DO45" s="695"/>
      <c r="DP45" s="695"/>
      <c r="DQ45" s="695"/>
      <c r="DR45" s="695"/>
      <c r="DS45" s="695"/>
      <c r="DT45" s="695"/>
      <c r="DU45" s="695"/>
      <c r="DV45" s="696"/>
      <c r="DW45" s="685"/>
      <c r="DX45" s="686"/>
      <c r="DY45" s="686"/>
      <c r="DZ45" s="686"/>
      <c r="EA45" s="686"/>
      <c r="EB45" s="686"/>
      <c r="EC45" s="687"/>
    </row>
    <row r="46" spans="2:133" ht="11.25" customHeight="1" x14ac:dyDescent="0.2">
      <c r="B46" s="219"/>
      <c r="CD46" s="649"/>
      <c r="CE46" s="650"/>
      <c r="CF46" s="608" t="s">
        <v>364</v>
      </c>
      <c r="CG46" s="609"/>
      <c r="CH46" s="609"/>
      <c r="CI46" s="609"/>
      <c r="CJ46" s="609"/>
      <c r="CK46" s="609"/>
      <c r="CL46" s="609"/>
      <c r="CM46" s="609"/>
      <c r="CN46" s="609"/>
      <c r="CO46" s="609"/>
      <c r="CP46" s="609"/>
      <c r="CQ46" s="610"/>
      <c r="CR46" s="611">
        <v>749858</v>
      </c>
      <c r="CS46" s="612"/>
      <c r="CT46" s="612"/>
      <c r="CU46" s="612"/>
      <c r="CV46" s="612"/>
      <c r="CW46" s="612"/>
      <c r="CX46" s="612"/>
      <c r="CY46" s="613"/>
      <c r="CZ46" s="616">
        <v>5.3</v>
      </c>
      <c r="DA46" s="617"/>
      <c r="DB46" s="617"/>
      <c r="DC46" s="623"/>
      <c r="DD46" s="620">
        <v>381598</v>
      </c>
      <c r="DE46" s="612"/>
      <c r="DF46" s="612"/>
      <c r="DG46" s="612"/>
      <c r="DH46" s="612"/>
      <c r="DI46" s="612"/>
      <c r="DJ46" s="612"/>
      <c r="DK46" s="613"/>
      <c r="DL46" s="694"/>
      <c r="DM46" s="695"/>
      <c r="DN46" s="695"/>
      <c r="DO46" s="695"/>
      <c r="DP46" s="695"/>
      <c r="DQ46" s="695"/>
      <c r="DR46" s="695"/>
      <c r="DS46" s="695"/>
      <c r="DT46" s="695"/>
      <c r="DU46" s="695"/>
      <c r="DV46" s="696"/>
      <c r="DW46" s="685"/>
      <c r="DX46" s="686"/>
      <c r="DY46" s="686"/>
      <c r="DZ46" s="686"/>
      <c r="EA46" s="686"/>
      <c r="EB46" s="686"/>
      <c r="EC46" s="687"/>
    </row>
    <row r="47" spans="2:133" ht="11.25" customHeight="1" x14ac:dyDescent="0.2">
      <c r="B47" s="219"/>
      <c r="CD47" s="649"/>
      <c r="CE47" s="650"/>
      <c r="CF47" s="608" t="s">
        <v>365</v>
      </c>
      <c r="CG47" s="609"/>
      <c r="CH47" s="609"/>
      <c r="CI47" s="609"/>
      <c r="CJ47" s="609"/>
      <c r="CK47" s="609"/>
      <c r="CL47" s="609"/>
      <c r="CM47" s="609"/>
      <c r="CN47" s="609"/>
      <c r="CO47" s="609"/>
      <c r="CP47" s="609"/>
      <c r="CQ47" s="610"/>
      <c r="CR47" s="611">
        <v>285106</v>
      </c>
      <c r="CS47" s="644"/>
      <c r="CT47" s="644"/>
      <c r="CU47" s="644"/>
      <c r="CV47" s="644"/>
      <c r="CW47" s="644"/>
      <c r="CX47" s="644"/>
      <c r="CY47" s="645"/>
      <c r="CZ47" s="616">
        <v>2</v>
      </c>
      <c r="DA47" s="642"/>
      <c r="DB47" s="642"/>
      <c r="DC47" s="646"/>
      <c r="DD47" s="620">
        <v>62435</v>
      </c>
      <c r="DE47" s="644"/>
      <c r="DF47" s="644"/>
      <c r="DG47" s="644"/>
      <c r="DH47" s="644"/>
      <c r="DI47" s="644"/>
      <c r="DJ47" s="644"/>
      <c r="DK47" s="645"/>
      <c r="DL47" s="694"/>
      <c r="DM47" s="695"/>
      <c r="DN47" s="695"/>
      <c r="DO47" s="695"/>
      <c r="DP47" s="695"/>
      <c r="DQ47" s="695"/>
      <c r="DR47" s="695"/>
      <c r="DS47" s="695"/>
      <c r="DT47" s="695"/>
      <c r="DU47" s="695"/>
      <c r="DV47" s="696"/>
      <c r="DW47" s="685"/>
      <c r="DX47" s="686"/>
      <c r="DY47" s="686"/>
      <c r="DZ47" s="686"/>
      <c r="EA47" s="686"/>
      <c r="EB47" s="686"/>
      <c r="EC47" s="687"/>
    </row>
    <row r="48" spans="2:133" ht="10.8" x14ac:dyDescent="0.2">
      <c r="B48" s="219"/>
      <c r="CD48" s="651"/>
      <c r="CE48" s="652"/>
      <c r="CF48" s="608" t="s">
        <v>366</v>
      </c>
      <c r="CG48" s="609"/>
      <c r="CH48" s="609"/>
      <c r="CI48" s="609"/>
      <c r="CJ48" s="609"/>
      <c r="CK48" s="609"/>
      <c r="CL48" s="609"/>
      <c r="CM48" s="609"/>
      <c r="CN48" s="609"/>
      <c r="CO48" s="609"/>
      <c r="CP48" s="609"/>
      <c r="CQ48" s="610"/>
      <c r="CR48" s="611" t="s">
        <v>176</v>
      </c>
      <c r="CS48" s="612"/>
      <c r="CT48" s="612"/>
      <c r="CU48" s="612"/>
      <c r="CV48" s="612"/>
      <c r="CW48" s="612"/>
      <c r="CX48" s="612"/>
      <c r="CY48" s="613"/>
      <c r="CZ48" s="616" t="s">
        <v>237</v>
      </c>
      <c r="DA48" s="617"/>
      <c r="DB48" s="617"/>
      <c r="DC48" s="623"/>
      <c r="DD48" s="620" t="s">
        <v>176</v>
      </c>
      <c r="DE48" s="612"/>
      <c r="DF48" s="612"/>
      <c r="DG48" s="612"/>
      <c r="DH48" s="612"/>
      <c r="DI48" s="612"/>
      <c r="DJ48" s="612"/>
      <c r="DK48" s="613"/>
      <c r="DL48" s="694"/>
      <c r="DM48" s="695"/>
      <c r="DN48" s="695"/>
      <c r="DO48" s="695"/>
      <c r="DP48" s="695"/>
      <c r="DQ48" s="695"/>
      <c r="DR48" s="695"/>
      <c r="DS48" s="695"/>
      <c r="DT48" s="695"/>
      <c r="DU48" s="695"/>
      <c r="DV48" s="696"/>
      <c r="DW48" s="685"/>
      <c r="DX48" s="686"/>
      <c r="DY48" s="686"/>
      <c r="DZ48" s="686"/>
      <c r="EA48" s="686"/>
      <c r="EB48" s="686"/>
      <c r="EC48" s="687"/>
    </row>
    <row r="49" spans="2:133" ht="11.25" customHeight="1" x14ac:dyDescent="0.2">
      <c r="B49" s="219"/>
      <c r="CD49" s="632" t="s">
        <v>367</v>
      </c>
      <c r="CE49" s="633"/>
      <c r="CF49" s="633"/>
      <c r="CG49" s="633"/>
      <c r="CH49" s="633"/>
      <c r="CI49" s="633"/>
      <c r="CJ49" s="633"/>
      <c r="CK49" s="633"/>
      <c r="CL49" s="633"/>
      <c r="CM49" s="633"/>
      <c r="CN49" s="633"/>
      <c r="CO49" s="633"/>
      <c r="CP49" s="633"/>
      <c r="CQ49" s="634"/>
      <c r="CR49" s="683">
        <v>14221431</v>
      </c>
      <c r="CS49" s="670"/>
      <c r="CT49" s="670"/>
      <c r="CU49" s="670"/>
      <c r="CV49" s="670"/>
      <c r="CW49" s="670"/>
      <c r="CX49" s="670"/>
      <c r="CY49" s="699"/>
      <c r="CZ49" s="691">
        <v>100</v>
      </c>
      <c r="DA49" s="700"/>
      <c r="DB49" s="700"/>
      <c r="DC49" s="701"/>
      <c r="DD49" s="702">
        <v>8616415</v>
      </c>
      <c r="DE49" s="670"/>
      <c r="DF49" s="670"/>
      <c r="DG49" s="670"/>
      <c r="DH49" s="670"/>
      <c r="DI49" s="670"/>
      <c r="DJ49" s="670"/>
      <c r="DK49" s="699"/>
      <c r="DL49" s="703"/>
      <c r="DM49" s="704"/>
      <c r="DN49" s="704"/>
      <c r="DO49" s="704"/>
      <c r="DP49" s="704"/>
      <c r="DQ49" s="704"/>
      <c r="DR49" s="704"/>
      <c r="DS49" s="704"/>
      <c r="DT49" s="704"/>
      <c r="DU49" s="704"/>
      <c r="DV49" s="705"/>
      <c r="DW49" s="706"/>
      <c r="DX49" s="707"/>
      <c r="DY49" s="707"/>
      <c r="DZ49" s="707"/>
      <c r="EA49" s="707"/>
      <c r="EB49" s="707"/>
      <c r="EC49" s="708"/>
    </row>
  </sheetData>
  <sheetProtection algorithmName="SHA-512" hashValue="nkxvGmlUBtfTVFso+HDhbmvbnWiROd/eP444bINjG73LRizRebmh5c0XBZiYrGHuF3GUyiH3Lfb4dNLFBLOpZw==" saltValue="wqUbU+dCa3wGbrW/85Fvi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9" t="s">
        <v>368</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10" t="s">
        <v>369</v>
      </c>
      <c r="DK2" s="711"/>
      <c r="DL2" s="711"/>
      <c r="DM2" s="711"/>
      <c r="DN2" s="711"/>
      <c r="DO2" s="712"/>
      <c r="DP2" s="222"/>
      <c r="DQ2" s="710" t="s">
        <v>370</v>
      </c>
      <c r="DR2" s="711"/>
      <c r="DS2" s="711"/>
      <c r="DT2" s="711"/>
      <c r="DU2" s="711"/>
      <c r="DV2" s="711"/>
      <c r="DW2" s="711"/>
      <c r="DX2" s="711"/>
      <c r="DY2" s="711"/>
      <c r="DZ2" s="712"/>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3" t="s">
        <v>371</v>
      </c>
      <c r="B4" s="713"/>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3"/>
      <c r="AS4" s="713"/>
      <c r="AT4" s="713"/>
      <c r="AU4" s="713"/>
      <c r="AV4" s="713"/>
      <c r="AW4" s="713"/>
      <c r="AX4" s="713"/>
      <c r="AY4" s="713"/>
      <c r="AZ4" s="226"/>
      <c r="BA4" s="226"/>
      <c r="BB4" s="226"/>
      <c r="BC4" s="226"/>
      <c r="BD4" s="226"/>
      <c r="BE4" s="227"/>
      <c r="BF4" s="227"/>
      <c r="BG4" s="227"/>
      <c r="BH4" s="227"/>
      <c r="BI4" s="227"/>
      <c r="BJ4" s="227"/>
      <c r="BK4" s="227"/>
      <c r="BL4" s="227"/>
      <c r="BM4" s="227"/>
      <c r="BN4" s="227"/>
      <c r="BO4" s="227"/>
      <c r="BP4" s="227"/>
      <c r="BQ4" s="714" t="s">
        <v>372</v>
      </c>
      <c r="BR4" s="714"/>
      <c r="BS4" s="714"/>
      <c r="BT4" s="714"/>
      <c r="BU4" s="714"/>
      <c r="BV4" s="714"/>
      <c r="BW4" s="714"/>
      <c r="BX4" s="714"/>
      <c r="BY4" s="714"/>
      <c r="BZ4" s="714"/>
      <c r="CA4" s="714"/>
      <c r="CB4" s="714"/>
      <c r="CC4" s="714"/>
      <c r="CD4" s="714"/>
      <c r="CE4" s="714"/>
      <c r="CF4" s="714"/>
      <c r="CG4" s="714"/>
      <c r="CH4" s="714"/>
      <c r="CI4" s="714"/>
      <c r="CJ4" s="714"/>
      <c r="CK4" s="714"/>
      <c r="CL4" s="714"/>
      <c r="CM4" s="714"/>
      <c r="CN4" s="714"/>
      <c r="CO4" s="714"/>
      <c r="CP4" s="714"/>
      <c r="CQ4" s="714"/>
      <c r="CR4" s="714"/>
      <c r="CS4" s="714"/>
      <c r="CT4" s="714"/>
      <c r="CU4" s="714"/>
      <c r="CV4" s="714"/>
      <c r="CW4" s="714"/>
      <c r="CX4" s="714"/>
      <c r="CY4" s="714"/>
      <c r="CZ4" s="714"/>
      <c r="DA4" s="714"/>
      <c r="DB4" s="714"/>
      <c r="DC4" s="714"/>
      <c r="DD4" s="714"/>
      <c r="DE4" s="714"/>
      <c r="DF4" s="714"/>
      <c r="DG4" s="714"/>
      <c r="DH4" s="714"/>
      <c r="DI4" s="714"/>
      <c r="DJ4" s="714"/>
      <c r="DK4" s="714"/>
      <c r="DL4" s="714"/>
      <c r="DM4" s="714"/>
      <c r="DN4" s="714"/>
      <c r="DO4" s="714"/>
      <c r="DP4" s="714"/>
      <c r="DQ4" s="714"/>
      <c r="DR4" s="714"/>
      <c r="DS4" s="714"/>
      <c r="DT4" s="714"/>
      <c r="DU4" s="714"/>
      <c r="DV4" s="714"/>
      <c r="DW4" s="714"/>
      <c r="DX4" s="714"/>
      <c r="DY4" s="714"/>
      <c r="DZ4" s="714"/>
      <c r="EA4" s="228"/>
    </row>
    <row r="5" spans="1:131" s="229" customFormat="1" ht="26.25" customHeight="1" x14ac:dyDescent="0.2">
      <c r="A5" s="715" t="s">
        <v>373</v>
      </c>
      <c r="B5" s="716"/>
      <c r="C5" s="716"/>
      <c r="D5" s="716"/>
      <c r="E5" s="716"/>
      <c r="F5" s="716"/>
      <c r="G5" s="716"/>
      <c r="H5" s="716"/>
      <c r="I5" s="716"/>
      <c r="J5" s="716"/>
      <c r="K5" s="716"/>
      <c r="L5" s="716"/>
      <c r="M5" s="716"/>
      <c r="N5" s="716"/>
      <c r="O5" s="716"/>
      <c r="P5" s="717"/>
      <c r="Q5" s="721" t="s">
        <v>374</v>
      </c>
      <c r="R5" s="722"/>
      <c r="S5" s="722"/>
      <c r="T5" s="722"/>
      <c r="U5" s="723"/>
      <c r="V5" s="721" t="s">
        <v>375</v>
      </c>
      <c r="W5" s="722"/>
      <c r="X5" s="722"/>
      <c r="Y5" s="722"/>
      <c r="Z5" s="723"/>
      <c r="AA5" s="721" t="s">
        <v>376</v>
      </c>
      <c r="AB5" s="722"/>
      <c r="AC5" s="722"/>
      <c r="AD5" s="722"/>
      <c r="AE5" s="722"/>
      <c r="AF5" s="727" t="s">
        <v>377</v>
      </c>
      <c r="AG5" s="722"/>
      <c r="AH5" s="722"/>
      <c r="AI5" s="722"/>
      <c r="AJ5" s="728"/>
      <c r="AK5" s="722" t="s">
        <v>378</v>
      </c>
      <c r="AL5" s="722"/>
      <c r="AM5" s="722"/>
      <c r="AN5" s="722"/>
      <c r="AO5" s="723"/>
      <c r="AP5" s="721" t="s">
        <v>379</v>
      </c>
      <c r="AQ5" s="722"/>
      <c r="AR5" s="722"/>
      <c r="AS5" s="722"/>
      <c r="AT5" s="723"/>
      <c r="AU5" s="721" t="s">
        <v>380</v>
      </c>
      <c r="AV5" s="722"/>
      <c r="AW5" s="722"/>
      <c r="AX5" s="722"/>
      <c r="AY5" s="728"/>
      <c r="AZ5" s="226"/>
      <c r="BA5" s="226"/>
      <c r="BB5" s="226"/>
      <c r="BC5" s="226"/>
      <c r="BD5" s="226"/>
      <c r="BE5" s="227"/>
      <c r="BF5" s="227"/>
      <c r="BG5" s="227"/>
      <c r="BH5" s="227"/>
      <c r="BI5" s="227"/>
      <c r="BJ5" s="227"/>
      <c r="BK5" s="227"/>
      <c r="BL5" s="227"/>
      <c r="BM5" s="227"/>
      <c r="BN5" s="227"/>
      <c r="BO5" s="227"/>
      <c r="BP5" s="227"/>
      <c r="BQ5" s="715" t="s">
        <v>381</v>
      </c>
      <c r="BR5" s="716"/>
      <c r="BS5" s="716"/>
      <c r="BT5" s="716"/>
      <c r="BU5" s="716"/>
      <c r="BV5" s="716"/>
      <c r="BW5" s="716"/>
      <c r="BX5" s="716"/>
      <c r="BY5" s="716"/>
      <c r="BZ5" s="716"/>
      <c r="CA5" s="716"/>
      <c r="CB5" s="716"/>
      <c r="CC5" s="716"/>
      <c r="CD5" s="716"/>
      <c r="CE5" s="716"/>
      <c r="CF5" s="716"/>
      <c r="CG5" s="717"/>
      <c r="CH5" s="721" t="s">
        <v>382</v>
      </c>
      <c r="CI5" s="722"/>
      <c r="CJ5" s="722"/>
      <c r="CK5" s="722"/>
      <c r="CL5" s="723"/>
      <c r="CM5" s="721" t="s">
        <v>383</v>
      </c>
      <c r="CN5" s="722"/>
      <c r="CO5" s="722"/>
      <c r="CP5" s="722"/>
      <c r="CQ5" s="723"/>
      <c r="CR5" s="721" t="s">
        <v>384</v>
      </c>
      <c r="CS5" s="722"/>
      <c r="CT5" s="722"/>
      <c r="CU5" s="722"/>
      <c r="CV5" s="723"/>
      <c r="CW5" s="721" t="s">
        <v>385</v>
      </c>
      <c r="CX5" s="722"/>
      <c r="CY5" s="722"/>
      <c r="CZ5" s="722"/>
      <c r="DA5" s="723"/>
      <c r="DB5" s="721" t="s">
        <v>386</v>
      </c>
      <c r="DC5" s="722"/>
      <c r="DD5" s="722"/>
      <c r="DE5" s="722"/>
      <c r="DF5" s="723"/>
      <c r="DG5" s="751" t="s">
        <v>387</v>
      </c>
      <c r="DH5" s="752"/>
      <c r="DI5" s="752"/>
      <c r="DJ5" s="752"/>
      <c r="DK5" s="753"/>
      <c r="DL5" s="751" t="s">
        <v>388</v>
      </c>
      <c r="DM5" s="752"/>
      <c r="DN5" s="752"/>
      <c r="DO5" s="752"/>
      <c r="DP5" s="753"/>
      <c r="DQ5" s="721" t="s">
        <v>389</v>
      </c>
      <c r="DR5" s="722"/>
      <c r="DS5" s="722"/>
      <c r="DT5" s="722"/>
      <c r="DU5" s="723"/>
      <c r="DV5" s="721" t="s">
        <v>380</v>
      </c>
      <c r="DW5" s="722"/>
      <c r="DX5" s="722"/>
      <c r="DY5" s="722"/>
      <c r="DZ5" s="728"/>
      <c r="EA5" s="228"/>
    </row>
    <row r="6" spans="1:131" s="229" customFormat="1" ht="26.25" customHeight="1" thickBot="1" x14ac:dyDescent="0.25">
      <c r="A6" s="718"/>
      <c r="B6" s="719"/>
      <c r="C6" s="719"/>
      <c r="D6" s="719"/>
      <c r="E6" s="719"/>
      <c r="F6" s="719"/>
      <c r="G6" s="719"/>
      <c r="H6" s="719"/>
      <c r="I6" s="719"/>
      <c r="J6" s="719"/>
      <c r="K6" s="719"/>
      <c r="L6" s="719"/>
      <c r="M6" s="719"/>
      <c r="N6" s="719"/>
      <c r="O6" s="719"/>
      <c r="P6" s="720"/>
      <c r="Q6" s="724"/>
      <c r="R6" s="725"/>
      <c r="S6" s="725"/>
      <c r="T6" s="725"/>
      <c r="U6" s="726"/>
      <c r="V6" s="724"/>
      <c r="W6" s="725"/>
      <c r="X6" s="725"/>
      <c r="Y6" s="725"/>
      <c r="Z6" s="726"/>
      <c r="AA6" s="724"/>
      <c r="AB6" s="725"/>
      <c r="AC6" s="725"/>
      <c r="AD6" s="725"/>
      <c r="AE6" s="725"/>
      <c r="AF6" s="729"/>
      <c r="AG6" s="725"/>
      <c r="AH6" s="725"/>
      <c r="AI6" s="725"/>
      <c r="AJ6" s="730"/>
      <c r="AK6" s="725"/>
      <c r="AL6" s="725"/>
      <c r="AM6" s="725"/>
      <c r="AN6" s="725"/>
      <c r="AO6" s="726"/>
      <c r="AP6" s="724"/>
      <c r="AQ6" s="725"/>
      <c r="AR6" s="725"/>
      <c r="AS6" s="725"/>
      <c r="AT6" s="726"/>
      <c r="AU6" s="724"/>
      <c r="AV6" s="725"/>
      <c r="AW6" s="725"/>
      <c r="AX6" s="725"/>
      <c r="AY6" s="730"/>
      <c r="AZ6" s="226"/>
      <c r="BA6" s="226"/>
      <c r="BB6" s="226"/>
      <c r="BC6" s="226"/>
      <c r="BD6" s="226"/>
      <c r="BE6" s="227"/>
      <c r="BF6" s="227"/>
      <c r="BG6" s="227"/>
      <c r="BH6" s="227"/>
      <c r="BI6" s="227"/>
      <c r="BJ6" s="227"/>
      <c r="BK6" s="227"/>
      <c r="BL6" s="227"/>
      <c r="BM6" s="227"/>
      <c r="BN6" s="227"/>
      <c r="BO6" s="227"/>
      <c r="BP6" s="227"/>
      <c r="BQ6" s="718"/>
      <c r="BR6" s="719"/>
      <c r="BS6" s="719"/>
      <c r="BT6" s="719"/>
      <c r="BU6" s="719"/>
      <c r="BV6" s="719"/>
      <c r="BW6" s="719"/>
      <c r="BX6" s="719"/>
      <c r="BY6" s="719"/>
      <c r="BZ6" s="719"/>
      <c r="CA6" s="719"/>
      <c r="CB6" s="719"/>
      <c r="CC6" s="719"/>
      <c r="CD6" s="719"/>
      <c r="CE6" s="719"/>
      <c r="CF6" s="719"/>
      <c r="CG6" s="720"/>
      <c r="CH6" s="724"/>
      <c r="CI6" s="725"/>
      <c r="CJ6" s="725"/>
      <c r="CK6" s="725"/>
      <c r="CL6" s="726"/>
      <c r="CM6" s="724"/>
      <c r="CN6" s="725"/>
      <c r="CO6" s="725"/>
      <c r="CP6" s="725"/>
      <c r="CQ6" s="726"/>
      <c r="CR6" s="724"/>
      <c r="CS6" s="725"/>
      <c r="CT6" s="725"/>
      <c r="CU6" s="725"/>
      <c r="CV6" s="726"/>
      <c r="CW6" s="724"/>
      <c r="CX6" s="725"/>
      <c r="CY6" s="725"/>
      <c r="CZ6" s="725"/>
      <c r="DA6" s="726"/>
      <c r="DB6" s="724"/>
      <c r="DC6" s="725"/>
      <c r="DD6" s="725"/>
      <c r="DE6" s="725"/>
      <c r="DF6" s="726"/>
      <c r="DG6" s="754"/>
      <c r="DH6" s="755"/>
      <c r="DI6" s="755"/>
      <c r="DJ6" s="755"/>
      <c r="DK6" s="756"/>
      <c r="DL6" s="754"/>
      <c r="DM6" s="755"/>
      <c r="DN6" s="755"/>
      <c r="DO6" s="755"/>
      <c r="DP6" s="756"/>
      <c r="DQ6" s="724"/>
      <c r="DR6" s="725"/>
      <c r="DS6" s="725"/>
      <c r="DT6" s="725"/>
      <c r="DU6" s="726"/>
      <c r="DV6" s="724"/>
      <c r="DW6" s="725"/>
      <c r="DX6" s="725"/>
      <c r="DY6" s="725"/>
      <c r="DZ6" s="730"/>
      <c r="EA6" s="228"/>
    </row>
    <row r="7" spans="1:131" s="229" customFormat="1" ht="26.25" customHeight="1" thickTop="1" x14ac:dyDescent="0.2">
      <c r="A7" s="230">
        <v>1</v>
      </c>
      <c r="B7" s="737" t="s">
        <v>390</v>
      </c>
      <c r="C7" s="738"/>
      <c r="D7" s="738"/>
      <c r="E7" s="738"/>
      <c r="F7" s="738"/>
      <c r="G7" s="738"/>
      <c r="H7" s="738"/>
      <c r="I7" s="738"/>
      <c r="J7" s="738"/>
      <c r="K7" s="738"/>
      <c r="L7" s="738"/>
      <c r="M7" s="738"/>
      <c r="N7" s="738"/>
      <c r="O7" s="738"/>
      <c r="P7" s="739"/>
      <c r="Q7" s="740">
        <v>15004</v>
      </c>
      <c r="R7" s="741"/>
      <c r="S7" s="741"/>
      <c r="T7" s="741"/>
      <c r="U7" s="741"/>
      <c r="V7" s="741">
        <v>14227</v>
      </c>
      <c r="W7" s="741"/>
      <c r="X7" s="741"/>
      <c r="Y7" s="741"/>
      <c r="Z7" s="741"/>
      <c r="AA7" s="741">
        <v>777</v>
      </c>
      <c r="AB7" s="741"/>
      <c r="AC7" s="741"/>
      <c r="AD7" s="741"/>
      <c r="AE7" s="742"/>
      <c r="AF7" s="743">
        <v>664</v>
      </c>
      <c r="AG7" s="744"/>
      <c r="AH7" s="744"/>
      <c r="AI7" s="744"/>
      <c r="AJ7" s="745"/>
      <c r="AK7" s="746">
        <v>815</v>
      </c>
      <c r="AL7" s="747"/>
      <c r="AM7" s="747"/>
      <c r="AN7" s="747"/>
      <c r="AO7" s="747"/>
      <c r="AP7" s="747">
        <v>8857</v>
      </c>
      <c r="AQ7" s="747"/>
      <c r="AR7" s="747"/>
      <c r="AS7" s="747"/>
      <c r="AT7" s="747"/>
      <c r="AU7" s="748"/>
      <c r="AV7" s="748"/>
      <c r="AW7" s="748"/>
      <c r="AX7" s="748"/>
      <c r="AY7" s="749"/>
      <c r="AZ7" s="226"/>
      <c r="BA7" s="226"/>
      <c r="BB7" s="226"/>
      <c r="BC7" s="226"/>
      <c r="BD7" s="226"/>
      <c r="BE7" s="227"/>
      <c r="BF7" s="227"/>
      <c r="BG7" s="227"/>
      <c r="BH7" s="227"/>
      <c r="BI7" s="227"/>
      <c r="BJ7" s="227"/>
      <c r="BK7" s="227"/>
      <c r="BL7" s="227"/>
      <c r="BM7" s="227"/>
      <c r="BN7" s="227"/>
      <c r="BO7" s="227"/>
      <c r="BP7" s="227"/>
      <c r="BQ7" s="230">
        <v>1</v>
      </c>
      <c r="BR7" s="231"/>
      <c r="BS7" s="734"/>
      <c r="BT7" s="735"/>
      <c r="BU7" s="735"/>
      <c r="BV7" s="735"/>
      <c r="BW7" s="735"/>
      <c r="BX7" s="735"/>
      <c r="BY7" s="735"/>
      <c r="BZ7" s="735"/>
      <c r="CA7" s="735"/>
      <c r="CB7" s="735"/>
      <c r="CC7" s="735"/>
      <c r="CD7" s="735"/>
      <c r="CE7" s="735"/>
      <c r="CF7" s="735"/>
      <c r="CG7" s="750"/>
      <c r="CH7" s="731"/>
      <c r="CI7" s="732"/>
      <c r="CJ7" s="732"/>
      <c r="CK7" s="732"/>
      <c r="CL7" s="733"/>
      <c r="CM7" s="731"/>
      <c r="CN7" s="732"/>
      <c r="CO7" s="732"/>
      <c r="CP7" s="732"/>
      <c r="CQ7" s="733"/>
      <c r="CR7" s="731"/>
      <c r="CS7" s="732"/>
      <c r="CT7" s="732"/>
      <c r="CU7" s="732"/>
      <c r="CV7" s="733"/>
      <c r="CW7" s="731"/>
      <c r="CX7" s="732"/>
      <c r="CY7" s="732"/>
      <c r="CZ7" s="732"/>
      <c r="DA7" s="733"/>
      <c r="DB7" s="731"/>
      <c r="DC7" s="732"/>
      <c r="DD7" s="732"/>
      <c r="DE7" s="732"/>
      <c r="DF7" s="733"/>
      <c r="DG7" s="731"/>
      <c r="DH7" s="732"/>
      <c r="DI7" s="732"/>
      <c r="DJ7" s="732"/>
      <c r="DK7" s="733"/>
      <c r="DL7" s="731"/>
      <c r="DM7" s="732"/>
      <c r="DN7" s="732"/>
      <c r="DO7" s="732"/>
      <c r="DP7" s="733"/>
      <c r="DQ7" s="731"/>
      <c r="DR7" s="732"/>
      <c r="DS7" s="732"/>
      <c r="DT7" s="732"/>
      <c r="DU7" s="733"/>
      <c r="DV7" s="734"/>
      <c r="DW7" s="735"/>
      <c r="DX7" s="735"/>
      <c r="DY7" s="735"/>
      <c r="DZ7" s="736"/>
      <c r="EA7" s="228"/>
    </row>
    <row r="8" spans="1:131" s="229" customFormat="1" ht="26.25" customHeight="1" x14ac:dyDescent="0.2">
      <c r="A8" s="232">
        <v>2</v>
      </c>
      <c r="B8" s="768"/>
      <c r="C8" s="769"/>
      <c r="D8" s="769"/>
      <c r="E8" s="769"/>
      <c r="F8" s="769"/>
      <c r="G8" s="769"/>
      <c r="H8" s="769"/>
      <c r="I8" s="769"/>
      <c r="J8" s="769"/>
      <c r="K8" s="769"/>
      <c r="L8" s="769"/>
      <c r="M8" s="769"/>
      <c r="N8" s="769"/>
      <c r="O8" s="769"/>
      <c r="P8" s="770"/>
      <c r="Q8" s="771"/>
      <c r="R8" s="772"/>
      <c r="S8" s="772"/>
      <c r="T8" s="772"/>
      <c r="U8" s="772"/>
      <c r="V8" s="772"/>
      <c r="W8" s="772"/>
      <c r="X8" s="772"/>
      <c r="Y8" s="772"/>
      <c r="Z8" s="772"/>
      <c r="AA8" s="772"/>
      <c r="AB8" s="772"/>
      <c r="AC8" s="772"/>
      <c r="AD8" s="772"/>
      <c r="AE8" s="773"/>
      <c r="AF8" s="774"/>
      <c r="AG8" s="775"/>
      <c r="AH8" s="775"/>
      <c r="AI8" s="775"/>
      <c r="AJ8" s="776"/>
      <c r="AK8" s="757"/>
      <c r="AL8" s="758"/>
      <c r="AM8" s="758"/>
      <c r="AN8" s="758"/>
      <c r="AO8" s="758"/>
      <c r="AP8" s="758"/>
      <c r="AQ8" s="758"/>
      <c r="AR8" s="758"/>
      <c r="AS8" s="758"/>
      <c r="AT8" s="758"/>
      <c r="AU8" s="759"/>
      <c r="AV8" s="759"/>
      <c r="AW8" s="759"/>
      <c r="AX8" s="759"/>
      <c r="AY8" s="760"/>
      <c r="AZ8" s="226"/>
      <c r="BA8" s="226"/>
      <c r="BB8" s="226"/>
      <c r="BC8" s="226"/>
      <c r="BD8" s="226"/>
      <c r="BE8" s="227"/>
      <c r="BF8" s="227"/>
      <c r="BG8" s="227"/>
      <c r="BH8" s="227"/>
      <c r="BI8" s="227"/>
      <c r="BJ8" s="227"/>
      <c r="BK8" s="227"/>
      <c r="BL8" s="227"/>
      <c r="BM8" s="227"/>
      <c r="BN8" s="227"/>
      <c r="BO8" s="227"/>
      <c r="BP8" s="227"/>
      <c r="BQ8" s="232">
        <v>2</v>
      </c>
      <c r="BR8" s="233"/>
      <c r="BS8" s="761"/>
      <c r="BT8" s="762"/>
      <c r="BU8" s="762"/>
      <c r="BV8" s="762"/>
      <c r="BW8" s="762"/>
      <c r="BX8" s="762"/>
      <c r="BY8" s="762"/>
      <c r="BZ8" s="762"/>
      <c r="CA8" s="762"/>
      <c r="CB8" s="762"/>
      <c r="CC8" s="762"/>
      <c r="CD8" s="762"/>
      <c r="CE8" s="762"/>
      <c r="CF8" s="762"/>
      <c r="CG8" s="763"/>
      <c r="CH8" s="764"/>
      <c r="CI8" s="765"/>
      <c r="CJ8" s="765"/>
      <c r="CK8" s="765"/>
      <c r="CL8" s="766"/>
      <c r="CM8" s="764"/>
      <c r="CN8" s="765"/>
      <c r="CO8" s="765"/>
      <c r="CP8" s="765"/>
      <c r="CQ8" s="766"/>
      <c r="CR8" s="764"/>
      <c r="CS8" s="765"/>
      <c r="CT8" s="765"/>
      <c r="CU8" s="765"/>
      <c r="CV8" s="766"/>
      <c r="CW8" s="764"/>
      <c r="CX8" s="765"/>
      <c r="CY8" s="765"/>
      <c r="CZ8" s="765"/>
      <c r="DA8" s="766"/>
      <c r="DB8" s="764"/>
      <c r="DC8" s="765"/>
      <c r="DD8" s="765"/>
      <c r="DE8" s="765"/>
      <c r="DF8" s="766"/>
      <c r="DG8" s="764"/>
      <c r="DH8" s="765"/>
      <c r="DI8" s="765"/>
      <c r="DJ8" s="765"/>
      <c r="DK8" s="766"/>
      <c r="DL8" s="764"/>
      <c r="DM8" s="765"/>
      <c r="DN8" s="765"/>
      <c r="DO8" s="765"/>
      <c r="DP8" s="766"/>
      <c r="DQ8" s="764"/>
      <c r="DR8" s="765"/>
      <c r="DS8" s="765"/>
      <c r="DT8" s="765"/>
      <c r="DU8" s="766"/>
      <c r="DV8" s="761"/>
      <c r="DW8" s="762"/>
      <c r="DX8" s="762"/>
      <c r="DY8" s="762"/>
      <c r="DZ8" s="767"/>
      <c r="EA8" s="228"/>
    </row>
    <row r="9" spans="1:131" s="229" customFormat="1" ht="26.25" customHeight="1" x14ac:dyDescent="0.2">
      <c r="A9" s="232">
        <v>3</v>
      </c>
      <c r="B9" s="768"/>
      <c r="C9" s="769"/>
      <c r="D9" s="769"/>
      <c r="E9" s="769"/>
      <c r="F9" s="769"/>
      <c r="G9" s="769"/>
      <c r="H9" s="769"/>
      <c r="I9" s="769"/>
      <c r="J9" s="769"/>
      <c r="K9" s="769"/>
      <c r="L9" s="769"/>
      <c r="M9" s="769"/>
      <c r="N9" s="769"/>
      <c r="O9" s="769"/>
      <c r="P9" s="770"/>
      <c r="Q9" s="771"/>
      <c r="R9" s="772"/>
      <c r="S9" s="772"/>
      <c r="T9" s="772"/>
      <c r="U9" s="772"/>
      <c r="V9" s="772"/>
      <c r="W9" s="772"/>
      <c r="X9" s="772"/>
      <c r="Y9" s="772"/>
      <c r="Z9" s="772"/>
      <c r="AA9" s="772"/>
      <c r="AB9" s="772"/>
      <c r="AC9" s="772"/>
      <c r="AD9" s="772"/>
      <c r="AE9" s="773"/>
      <c r="AF9" s="774"/>
      <c r="AG9" s="775"/>
      <c r="AH9" s="775"/>
      <c r="AI9" s="775"/>
      <c r="AJ9" s="776"/>
      <c r="AK9" s="757"/>
      <c r="AL9" s="758"/>
      <c r="AM9" s="758"/>
      <c r="AN9" s="758"/>
      <c r="AO9" s="758"/>
      <c r="AP9" s="758"/>
      <c r="AQ9" s="758"/>
      <c r="AR9" s="758"/>
      <c r="AS9" s="758"/>
      <c r="AT9" s="758"/>
      <c r="AU9" s="759"/>
      <c r="AV9" s="759"/>
      <c r="AW9" s="759"/>
      <c r="AX9" s="759"/>
      <c r="AY9" s="760"/>
      <c r="AZ9" s="226"/>
      <c r="BA9" s="226"/>
      <c r="BB9" s="226"/>
      <c r="BC9" s="226"/>
      <c r="BD9" s="226"/>
      <c r="BE9" s="227"/>
      <c r="BF9" s="227"/>
      <c r="BG9" s="227"/>
      <c r="BH9" s="227"/>
      <c r="BI9" s="227"/>
      <c r="BJ9" s="227"/>
      <c r="BK9" s="227"/>
      <c r="BL9" s="227"/>
      <c r="BM9" s="227"/>
      <c r="BN9" s="227"/>
      <c r="BO9" s="227"/>
      <c r="BP9" s="227"/>
      <c r="BQ9" s="232">
        <v>3</v>
      </c>
      <c r="BR9" s="233"/>
      <c r="BS9" s="761"/>
      <c r="BT9" s="762"/>
      <c r="BU9" s="762"/>
      <c r="BV9" s="762"/>
      <c r="BW9" s="762"/>
      <c r="BX9" s="762"/>
      <c r="BY9" s="762"/>
      <c r="BZ9" s="762"/>
      <c r="CA9" s="762"/>
      <c r="CB9" s="762"/>
      <c r="CC9" s="762"/>
      <c r="CD9" s="762"/>
      <c r="CE9" s="762"/>
      <c r="CF9" s="762"/>
      <c r="CG9" s="763"/>
      <c r="CH9" s="764"/>
      <c r="CI9" s="765"/>
      <c r="CJ9" s="765"/>
      <c r="CK9" s="765"/>
      <c r="CL9" s="766"/>
      <c r="CM9" s="764"/>
      <c r="CN9" s="765"/>
      <c r="CO9" s="765"/>
      <c r="CP9" s="765"/>
      <c r="CQ9" s="766"/>
      <c r="CR9" s="764"/>
      <c r="CS9" s="765"/>
      <c r="CT9" s="765"/>
      <c r="CU9" s="765"/>
      <c r="CV9" s="766"/>
      <c r="CW9" s="764"/>
      <c r="CX9" s="765"/>
      <c r="CY9" s="765"/>
      <c r="CZ9" s="765"/>
      <c r="DA9" s="766"/>
      <c r="DB9" s="764"/>
      <c r="DC9" s="765"/>
      <c r="DD9" s="765"/>
      <c r="DE9" s="765"/>
      <c r="DF9" s="766"/>
      <c r="DG9" s="764"/>
      <c r="DH9" s="765"/>
      <c r="DI9" s="765"/>
      <c r="DJ9" s="765"/>
      <c r="DK9" s="766"/>
      <c r="DL9" s="764"/>
      <c r="DM9" s="765"/>
      <c r="DN9" s="765"/>
      <c r="DO9" s="765"/>
      <c r="DP9" s="766"/>
      <c r="DQ9" s="764"/>
      <c r="DR9" s="765"/>
      <c r="DS9" s="765"/>
      <c r="DT9" s="765"/>
      <c r="DU9" s="766"/>
      <c r="DV9" s="761"/>
      <c r="DW9" s="762"/>
      <c r="DX9" s="762"/>
      <c r="DY9" s="762"/>
      <c r="DZ9" s="767"/>
      <c r="EA9" s="228"/>
    </row>
    <row r="10" spans="1:131" s="229" customFormat="1" ht="26.25" customHeight="1" x14ac:dyDescent="0.2">
      <c r="A10" s="232">
        <v>4</v>
      </c>
      <c r="B10" s="768"/>
      <c r="C10" s="769"/>
      <c r="D10" s="769"/>
      <c r="E10" s="769"/>
      <c r="F10" s="769"/>
      <c r="G10" s="769"/>
      <c r="H10" s="769"/>
      <c r="I10" s="769"/>
      <c r="J10" s="769"/>
      <c r="K10" s="769"/>
      <c r="L10" s="769"/>
      <c r="M10" s="769"/>
      <c r="N10" s="769"/>
      <c r="O10" s="769"/>
      <c r="P10" s="770"/>
      <c r="Q10" s="771"/>
      <c r="R10" s="772"/>
      <c r="S10" s="772"/>
      <c r="T10" s="772"/>
      <c r="U10" s="772"/>
      <c r="V10" s="772"/>
      <c r="W10" s="772"/>
      <c r="X10" s="772"/>
      <c r="Y10" s="772"/>
      <c r="Z10" s="772"/>
      <c r="AA10" s="772"/>
      <c r="AB10" s="772"/>
      <c r="AC10" s="772"/>
      <c r="AD10" s="772"/>
      <c r="AE10" s="773"/>
      <c r="AF10" s="774"/>
      <c r="AG10" s="775"/>
      <c r="AH10" s="775"/>
      <c r="AI10" s="775"/>
      <c r="AJ10" s="776"/>
      <c r="AK10" s="757"/>
      <c r="AL10" s="758"/>
      <c r="AM10" s="758"/>
      <c r="AN10" s="758"/>
      <c r="AO10" s="758"/>
      <c r="AP10" s="758"/>
      <c r="AQ10" s="758"/>
      <c r="AR10" s="758"/>
      <c r="AS10" s="758"/>
      <c r="AT10" s="758"/>
      <c r="AU10" s="759"/>
      <c r="AV10" s="759"/>
      <c r="AW10" s="759"/>
      <c r="AX10" s="759"/>
      <c r="AY10" s="760"/>
      <c r="AZ10" s="226"/>
      <c r="BA10" s="226"/>
      <c r="BB10" s="226"/>
      <c r="BC10" s="226"/>
      <c r="BD10" s="226"/>
      <c r="BE10" s="227"/>
      <c r="BF10" s="227"/>
      <c r="BG10" s="227"/>
      <c r="BH10" s="227"/>
      <c r="BI10" s="227"/>
      <c r="BJ10" s="227"/>
      <c r="BK10" s="227"/>
      <c r="BL10" s="227"/>
      <c r="BM10" s="227"/>
      <c r="BN10" s="227"/>
      <c r="BO10" s="227"/>
      <c r="BP10" s="227"/>
      <c r="BQ10" s="232">
        <v>4</v>
      </c>
      <c r="BR10" s="233"/>
      <c r="BS10" s="761"/>
      <c r="BT10" s="762"/>
      <c r="BU10" s="762"/>
      <c r="BV10" s="762"/>
      <c r="BW10" s="762"/>
      <c r="BX10" s="762"/>
      <c r="BY10" s="762"/>
      <c r="BZ10" s="762"/>
      <c r="CA10" s="762"/>
      <c r="CB10" s="762"/>
      <c r="CC10" s="762"/>
      <c r="CD10" s="762"/>
      <c r="CE10" s="762"/>
      <c r="CF10" s="762"/>
      <c r="CG10" s="763"/>
      <c r="CH10" s="764"/>
      <c r="CI10" s="765"/>
      <c r="CJ10" s="765"/>
      <c r="CK10" s="765"/>
      <c r="CL10" s="766"/>
      <c r="CM10" s="764"/>
      <c r="CN10" s="765"/>
      <c r="CO10" s="765"/>
      <c r="CP10" s="765"/>
      <c r="CQ10" s="766"/>
      <c r="CR10" s="764"/>
      <c r="CS10" s="765"/>
      <c r="CT10" s="765"/>
      <c r="CU10" s="765"/>
      <c r="CV10" s="766"/>
      <c r="CW10" s="764"/>
      <c r="CX10" s="765"/>
      <c r="CY10" s="765"/>
      <c r="CZ10" s="765"/>
      <c r="DA10" s="766"/>
      <c r="DB10" s="764"/>
      <c r="DC10" s="765"/>
      <c r="DD10" s="765"/>
      <c r="DE10" s="765"/>
      <c r="DF10" s="766"/>
      <c r="DG10" s="764"/>
      <c r="DH10" s="765"/>
      <c r="DI10" s="765"/>
      <c r="DJ10" s="765"/>
      <c r="DK10" s="766"/>
      <c r="DL10" s="764"/>
      <c r="DM10" s="765"/>
      <c r="DN10" s="765"/>
      <c r="DO10" s="765"/>
      <c r="DP10" s="766"/>
      <c r="DQ10" s="764"/>
      <c r="DR10" s="765"/>
      <c r="DS10" s="765"/>
      <c r="DT10" s="765"/>
      <c r="DU10" s="766"/>
      <c r="DV10" s="761"/>
      <c r="DW10" s="762"/>
      <c r="DX10" s="762"/>
      <c r="DY10" s="762"/>
      <c r="DZ10" s="767"/>
      <c r="EA10" s="228"/>
    </row>
    <row r="11" spans="1:131" s="229" customFormat="1" ht="26.25" customHeight="1" x14ac:dyDescent="0.2">
      <c r="A11" s="232">
        <v>5</v>
      </c>
      <c r="B11" s="768"/>
      <c r="C11" s="769"/>
      <c r="D11" s="769"/>
      <c r="E11" s="769"/>
      <c r="F11" s="769"/>
      <c r="G11" s="769"/>
      <c r="H11" s="769"/>
      <c r="I11" s="769"/>
      <c r="J11" s="769"/>
      <c r="K11" s="769"/>
      <c r="L11" s="769"/>
      <c r="M11" s="769"/>
      <c r="N11" s="769"/>
      <c r="O11" s="769"/>
      <c r="P11" s="770"/>
      <c r="Q11" s="771"/>
      <c r="R11" s="772"/>
      <c r="S11" s="772"/>
      <c r="T11" s="772"/>
      <c r="U11" s="772"/>
      <c r="V11" s="772"/>
      <c r="W11" s="772"/>
      <c r="X11" s="772"/>
      <c r="Y11" s="772"/>
      <c r="Z11" s="772"/>
      <c r="AA11" s="772"/>
      <c r="AB11" s="772"/>
      <c r="AC11" s="772"/>
      <c r="AD11" s="772"/>
      <c r="AE11" s="773"/>
      <c r="AF11" s="774"/>
      <c r="AG11" s="775"/>
      <c r="AH11" s="775"/>
      <c r="AI11" s="775"/>
      <c r="AJ11" s="776"/>
      <c r="AK11" s="757"/>
      <c r="AL11" s="758"/>
      <c r="AM11" s="758"/>
      <c r="AN11" s="758"/>
      <c r="AO11" s="758"/>
      <c r="AP11" s="758"/>
      <c r="AQ11" s="758"/>
      <c r="AR11" s="758"/>
      <c r="AS11" s="758"/>
      <c r="AT11" s="758"/>
      <c r="AU11" s="759"/>
      <c r="AV11" s="759"/>
      <c r="AW11" s="759"/>
      <c r="AX11" s="759"/>
      <c r="AY11" s="760"/>
      <c r="AZ11" s="226"/>
      <c r="BA11" s="226"/>
      <c r="BB11" s="226"/>
      <c r="BC11" s="226"/>
      <c r="BD11" s="226"/>
      <c r="BE11" s="227"/>
      <c r="BF11" s="227"/>
      <c r="BG11" s="227"/>
      <c r="BH11" s="227"/>
      <c r="BI11" s="227"/>
      <c r="BJ11" s="227"/>
      <c r="BK11" s="227"/>
      <c r="BL11" s="227"/>
      <c r="BM11" s="227"/>
      <c r="BN11" s="227"/>
      <c r="BO11" s="227"/>
      <c r="BP11" s="227"/>
      <c r="BQ11" s="232">
        <v>5</v>
      </c>
      <c r="BR11" s="233"/>
      <c r="BS11" s="761"/>
      <c r="BT11" s="762"/>
      <c r="BU11" s="762"/>
      <c r="BV11" s="762"/>
      <c r="BW11" s="762"/>
      <c r="BX11" s="762"/>
      <c r="BY11" s="762"/>
      <c r="BZ11" s="762"/>
      <c r="CA11" s="762"/>
      <c r="CB11" s="762"/>
      <c r="CC11" s="762"/>
      <c r="CD11" s="762"/>
      <c r="CE11" s="762"/>
      <c r="CF11" s="762"/>
      <c r="CG11" s="763"/>
      <c r="CH11" s="764"/>
      <c r="CI11" s="765"/>
      <c r="CJ11" s="765"/>
      <c r="CK11" s="765"/>
      <c r="CL11" s="766"/>
      <c r="CM11" s="764"/>
      <c r="CN11" s="765"/>
      <c r="CO11" s="765"/>
      <c r="CP11" s="765"/>
      <c r="CQ11" s="766"/>
      <c r="CR11" s="764"/>
      <c r="CS11" s="765"/>
      <c r="CT11" s="765"/>
      <c r="CU11" s="765"/>
      <c r="CV11" s="766"/>
      <c r="CW11" s="764"/>
      <c r="CX11" s="765"/>
      <c r="CY11" s="765"/>
      <c r="CZ11" s="765"/>
      <c r="DA11" s="766"/>
      <c r="DB11" s="764"/>
      <c r="DC11" s="765"/>
      <c r="DD11" s="765"/>
      <c r="DE11" s="765"/>
      <c r="DF11" s="766"/>
      <c r="DG11" s="764"/>
      <c r="DH11" s="765"/>
      <c r="DI11" s="765"/>
      <c r="DJ11" s="765"/>
      <c r="DK11" s="766"/>
      <c r="DL11" s="764"/>
      <c r="DM11" s="765"/>
      <c r="DN11" s="765"/>
      <c r="DO11" s="765"/>
      <c r="DP11" s="766"/>
      <c r="DQ11" s="764"/>
      <c r="DR11" s="765"/>
      <c r="DS11" s="765"/>
      <c r="DT11" s="765"/>
      <c r="DU11" s="766"/>
      <c r="DV11" s="761"/>
      <c r="DW11" s="762"/>
      <c r="DX11" s="762"/>
      <c r="DY11" s="762"/>
      <c r="DZ11" s="767"/>
      <c r="EA11" s="228"/>
    </row>
    <row r="12" spans="1:131" s="229" customFormat="1" ht="26.25" customHeight="1" x14ac:dyDescent="0.2">
      <c r="A12" s="232">
        <v>6</v>
      </c>
      <c r="B12" s="768"/>
      <c r="C12" s="769"/>
      <c r="D12" s="769"/>
      <c r="E12" s="769"/>
      <c r="F12" s="769"/>
      <c r="G12" s="769"/>
      <c r="H12" s="769"/>
      <c r="I12" s="769"/>
      <c r="J12" s="769"/>
      <c r="K12" s="769"/>
      <c r="L12" s="769"/>
      <c r="M12" s="769"/>
      <c r="N12" s="769"/>
      <c r="O12" s="769"/>
      <c r="P12" s="770"/>
      <c r="Q12" s="771"/>
      <c r="R12" s="772"/>
      <c r="S12" s="772"/>
      <c r="T12" s="772"/>
      <c r="U12" s="772"/>
      <c r="V12" s="772"/>
      <c r="W12" s="772"/>
      <c r="X12" s="772"/>
      <c r="Y12" s="772"/>
      <c r="Z12" s="772"/>
      <c r="AA12" s="772"/>
      <c r="AB12" s="772"/>
      <c r="AC12" s="772"/>
      <c r="AD12" s="772"/>
      <c r="AE12" s="773"/>
      <c r="AF12" s="774"/>
      <c r="AG12" s="775"/>
      <c r="AH12" s="775"/>
      <c r="AI12" s="775"/>
      <c r="AJ12" s="776"/>
      <c r="AK12" s="757"/>
      <c r="AL12" s="758"/>
      <c r="AM12" s="758"/>
      <c r="AN12" s="758"/>
      <c r="AO12" s="758"/>
      <c r="AP12" s="758"/>
      <c r="AQ12" s="758"/>
      <c r="AR12" s="758"/>
      <c r="AS12" s="758"/>
      <c r="AT12" s="758"/>
      <c r="AU12" s="759"/>
      <c r="AV12" s="759"/>
      <c r="AW12" s="759"/>
      <c r="AX12" s="759"/>
      <c r="AY12" s="760"/>
      <c r="AZ12" s="226"/>
      <c r="BA12" s="226"/>
      <c r="BB12" s="226"/>
      <c r="BC12" s="226"/>
      <c r="BD12" s="226"/>
      <c r="BE12" s="227"/>
      <c r="BF12" s="227"/>
      <c r="BG12" s="227"/>
      <c r="BH12" s="227"/>
      <c r="BI12" s="227"/>
      <c r="BJ12" s="227"/>
      <c r="BK12" s="227"/>
      <c r="BL12" s="227"/>
      <c r="BM12" s="227"/>
      <c r="BN12" s="227"/>
      <c r="BO12" s="227"/>
      <c r="BP12" s="227"/>
      <c r="BQ12" s="232">
        <v>6</v>
      </c>
      <c r="BR12" s="233"/>
      <c r="BS12" s="761"/>
      <c r="BT12" s="762"/>
      <c r="BU12" s="762"/>
      <c r="BV12" s="762"/>
      <c r="BW12" s="762"/>
      <c r="BX12" s="762"/>
      <c r="BY12" s="762"/>
      <c r="BZ12" s="762"/>
      <c r="CA12" s="762"/>
      <c r="CB12" s="762"/>
      <c r="CC12" s="762"/>
      <c r="CD12" s="762"/>
      <c r="CE12" s="762"/>
      <c r="CF12" s="762"/>
      <c r="CG12" s="763"/>
      <c r="CH12" s="764"/>
      <c r="CI12" s="765"/>
      <c r="CJ12" s="765"/>
      <c r="CK12" s="765"/>
      <c r="CL12" s="766"/>
      <c r="CM12" s="764"/>
      <c r="CN12" s="765"/>
      <c r="CO12" s="765"/>
      <c r="CP12" s="765"/>
      <c r="CQ12" s="766"/>
      <c r="CR12" s="764"/>
      <c r="CS12" s="765"/>
      <c r="CT12" s="765"/>
      <c r="CU12" s="765"/>
      <c r="CV12" s="766"/>
      <c r="CW12" s="764"/>
      <c r="CX12" s="765"/>
      <c r="CY12" s="765"/>
      <c r="CZ12" s="765"/>
      <c r="DA12" s="766"/>
      <c r="DB12" s="764"/>
      <c r="DC12" s="765"/>
      <c r="DD12" s="765"/>
      <c r="DE12" s="765"/>
      <c r="DF12" s="766"/>
      <c r="DG12" s="764"/>
      <c r="DH12" s="765"/>
      <c r="DI12" s="765"/>
      <c r="DJ12" s="765"/>
      <c r="DK12" s="766"/>
      <c r="DL12" s="764"/>
      <c r="DM12" s="765"/>
      <c r="DN12" s="765"/>
      <c r="DO12" s="765"/>
      <c r="DP12" s="766"/>
      <c r="DQ12" s="764"/>
      <c r="DR12" s="765"/>
      <c r="DS12" s="765"/>
      <c r="DT12" s="765"/>
      <c r="DU12" s="766"/>
      <c r="DV12" s="761"/>
      <c r="DW12" s="762"/>
      <c r="DX12" s="762"/>
      <c r="DY12" s="762"/>
      <c r="DZ12" s="767"/>
      <c r="EA12" s="228"/>
    </row>
    <row r="13" spans="1:131" s="229" customFormat="1" ht="26.25" customHeight="1" x14ac:dyDescent="0.2">
      <c r="A13" s="232">
        <v>7</v>
      </c>
      <c r="B13" s="768"/>
      <c r="C13" s="769"/>
      <c r="D13" s="769"/>
      <c r="E13" s="769"/>
      <c r="F13" s="769"/>
      <c r="G13" s="769"/>
      <c r="H13" s="769"/>
      <c r="I13" s="769"/>
      <c r="J13" s="769"/>
      <c r="K13" s="769"/>
      <c r="L13" s="769"/>
      <c r="M13" s="769"/>
      <c r="N13" s="769"/>
      <c r="O13" s="769"/>
      <c r="P13" s="770"/>
      <c r="Q13" s="771"/>
      <c r="R13" s="772"/>
      <c r="S13" s="772"/>
      <c r="T13" s="772"/>
      <c r="U13" s="772"/>
      <c r="V13" s="772"/>
      <c r="W13" s="772"/>
      <c r="X13" s="772"/>
      <c r="Y13" s="772"/>
      <c r="Z13" s="772"/>
      <c r="AA13" s="772"/>
      <c r="AB13" s="772"/>
      <c r="AC13" s="772"/>
      <c r="AD13" s="772"/>
      <c r="AE13" s="773"/>
      <c r="AF13" s="774"/>
      <c r="AG13" s="775"/>
      <c r="AH13" s="775"/>
      <c r="AI13" s="775"/>
      <c r="AJ13" s="776"/>
      <c r="AK13" s="757"/>
      <c r="AL13" s="758"/>
      <c r="AM13" s="758"/>
      <c r="AN13" s="758"/>
      <c r="AO13" s="758"/>
      <c r="AP13" s="758"/>
      <c r="AQ13" s="758"/>
      <c r="AR13" s="758"/>
      <c r="AS13" s="758"/>
      <c r="AT13" s="758"/>
      <c r="AU13" s="759"/>
      <c r="AV13" s="759"/>
      <c r="AW13" s="759"/>
      <c r="AX13" s="759"/>
      <c r="AY13" s="760"/>
      <c r="AZ13" s="226"/>
      <c r="BA13" s="226"/>
      <c r="BB13" s="226"/>
      <c r="BC13" s="226"/>
      <c r="BD13" s="226"/>
      <c r="BE13" s="227"/>
      <c r="BF13" s="227"/>
      <c r="BG13" s="227"/>
      <c r="BH13" s="227"/>
      <c r="BI13" s="227"/>
      <c r="BJ13" s="227"/>
      <c r="BK13" s="227"/>
      <c r="BL13" s="227"/>
      <c r="BM13" s="227"/>
      <c r="BN13" s="227"/>
      <c r="BO13" s="227"/>
      <c r="BP13" s="227"/>
      <c r="BQ13" s="232">
        <v>7</v>
      </c>
      <c r="BR13" s="233"/>
      <c r="BS13" s="761"/>
      <c r="BT13" s="762"/>
      <c r="BU13" s="762"/>
      <c r="BV13" s="762"/>
      <c r="BW13" s="762"/>
      <c r="BX13" s="762"/>
      <c r="BY13" s="762"/>
      <c r="BZ13" s="762"/>
      <c r="CA13" s="762"/>
      <c r="CB13" s="762"/>
      <c r="CC13" s="762"/>
      <c r="CD13" s="762"/>
      <c r="CE13" s="762"/>
      <c r="CF13" s="762"/>
      <c r="CG13" s="763"/>
      <c r="CH13" s="764"/>
      <c r="CI13" s="765"/>
      <c r="CJ13" s="765"/>
      <c r="CK13" s="765"/>
      <c r="CL13" s="766"/>
      <c r="CM13" s="764"/>
      <c r="CN13" s="765"/>
      <c r="CO13" s="765"/>
      <c r="CP13" s="765"/>
      <c r="CQ13" s="766"/>
      <c r="CR13" s="764"/>
      <c r="CS13" s="765"/>
      <c r="CT13" s="765"/>
      <c r="CU13" s="765"/>
      <c r="CV13" s="766"/>
      <c r="CW13" s="764"/>
      <c r="CX13" s="765"/>
      <c r="CY13" s="765"/>
      <c r="CZ13" s="765"/>
      <c r="DA13" s="766"/>
      <c r="DB13" s="764"/>
      <c r="DC13" s="765"/>
      <c r="DD13" s="765"/>
      <c r="DE13" s="765"/>
      <c r="DF13" s="766"/>
      <c r="DG13" s="764"/>
      <c r="DH13" s="765"/>
      <c r="DI13" s="765"/>
      <c r="DJ13" s="765"/>
      <c r="DK13" s="766"/>
      <c r="DL13" s="764"/>
      <c r="DM13" s="765"/>
      <c r="DN13" s="765"/>
      <c r="DO13" s="765"/>
      <c r="DP13" s="766"/>
      <c r="DQ13" s="764"/>
      <c r="DR13" s="765"/>
      <c r="DS13" s="765"/>
      <c r="DT13" s="765"/>
      <c r="DU13" s="766"/>
      <c r="DV13" s="761"/>
      <c r="DW13" s="762"/>
      <c r="DX13" s="762"/>
      <c r="DY13" s="762"/>
      <c r="DZ13" s="767"/>
      <c r="EA13" s="228"/>
    </row>
    <row r="14" spans="1:131" s="229" customFormat="1" ht="26.25" customHeight="1" x14ac:dyDescent="0.2">
      <c r="A14" s="232">
        <v>8</v>
      </c>
      <c r="B14" s="768"/>
      <c r="C14" s="769"/>
      <c r="D14" s="769"/>
      <c r="E14" s="769"/>
      <c r="F14" s="769"/>
      <c r="G14" s="769"/>
      <c r="H14" s="769"/>
      <c r="I14" s="769"/>
      <c r="J14" s="769"/>
      <c r="K14" s="769"/>
      <c r="L14" s="769"/>
      <c r="M14" s="769"/>
      <c r="N14" s="769"/>
      <c r="O14" s="769"/>
      <c r="P14" s="770"/>
      <c r="Q14" s="771"/>
      <c r="R14" s="772"/>
      <c r="S14" s="772"/>
      <c r="T14" s="772"/>
      <c r="U14" s="772"/>
      <c r="V14" s="772"/>
      <c r="W14" s="772"/>
      <c r="X14" s="772"/>
      <c r="Y14" s="772"/>
      <c r="Z14" s="772"/>
      <c r="AA14" s="772"/>
      <c r="AB14" s="772"/>
      <c r="AC14" s="772"/>
      <c r="AD14" s="772"/>
      <c r="AE14" s="773"/>
      <c r="AF14" s="774"/>
      <c r="AG14" s="775"/>
      <c r="AH14" s="775"/>
      <c r="AI14" s="775"/>
      <c r="AJ14" s="776"/>
      <c r="AK14" s="757"/>
      <c r="AL14" s="758"/>
      <c r="AM14" s="758"/>
      <c r="AN14" s="758"/>
      <c r="AO14" s="758"/>
      <c r="AP14" s="758"/>
      <c r="AQ14" s="758"/>
      <c r="AR14" s="758"/>
      <c r="AS14" s="758"/>
      <c r="AT14" s="758"/>
      <c r="AU14" s="759"/>
      <c r="AV14" s="759"/>
      <c r="AW14" s="759"/>
      <c r="AX14" s="759"/>
      <c r="AY14" s="760"/>
      <c r="AZ14" s="226"/>
      <c r="BA14" s="226"/>
      <c r="BB14" s="226"/>
      <c r="BC14" s="226"/>
      <c r="BD14" s="226"/>
      <c r="BE14" s="227"/>
      <c r="BF14" s="227"/>
      <c r="BG14" s="227"/>
      <c r="BH14" s="227"/>
      <c r="BI14" s="227"/>
      <c r="BJ14" s="227"/>
      <c r="BK14" s="227"/>
      <c r="BL14" s="227"/>
      <c r="BM14" s="227"/>
      <c r="BN14" s="227"/>
      <c r="BO14" s="227"/>
      <c r="BP14" s="227"/>
      <c r="BQ14" s="232">
        <v>8</v>
      </c>
      <c r="BR14" s="233"/>
      <c r="BS14" s="761"/>
      <c r="BT14" s="762"/>
      <c r="BU14" s="762"/>
      <c r="BV14" s="762"/>
      <c r="BW14" s="762"/>
      <c r="BX14" s="762"/>
      <c r="BY14" s="762"/>
      <c r="BZ14" s="762"/>
      <c r="CA14" s="762"/>
      <c r="CB14" s="762"/>
      <c r="CC14" s="762"/>
      <c r="CD14" s="762"/>
      <c r="CE14" s="762"/>
      <c r="CF14" s="762"/>
      <c r="CG14" s="763"/>
      <c r="CH14" s="764"/>
      <c r="CI14" s="765"/>
      <c r="CJ14" s="765"/>
      <c r="CK14" s="765"/>
      <c r="CL14" s="766"/>
      <c r="CM14" s="764"/>
      <c r="CN14" s="765"/>
      <c r="CO14" s="765"/>
      <c r="CP14" s="765"/>
      <c r="CQ14" s="766"/>
      <c r="CR14" s="764"/>
      <c r="CS14" s="765"/>
      <c r="CT14" s="765"/>
      <c r="CU14" s="765"/>
      <c r="CV14" s="766"/>
      <c r="CW14" s="764"/>
      <c r="CX14" s="765"/>
      <c r="CY14" s="765"/>
      <c r="CZ14" s="765"/>
      <c r="DA14" s="766"/>
      <c r="DB14" s="764"/>
      <c r="DC14" s="765"/>
      <c r="DD14" s="765"/>
      <c r="DE14" s="765"/>
      <c r="DF14" s="766"/>
      <c r="DG14" s="764"/>
      <c r="DH14" s="765"/>
      <c r="DI14" s="765"/>
      <c r="DJ14" s="765"/>
      <c r="DK14" s="766"/>
      <c r="DL14" s="764"/>
      <c r="DM14" s="765"/>
      <c r="DN14" s="765"/>
      <c r="DO14" s="765"/>
      <c r="DP14" s="766"/>
      <c r="DQ14" s="764"/>
      <c r="DR14" s="765"/>
      <c r="DS14" s="765"/>
      <c r="DT14" s="765"/>
      <c r="DU14" s="766"/>
      <c r="DV14" s="761"/>
      <c r="DW14" s="762"/>
      <c r="DX14" s="762"/>
      <c r="DY14" s="762"/>
      <c r="DZ14" s="767"/>
      <c r="EA14" s="228"/>
    </row>
    <row r="15" spans="1:131" s="229" customFormat="1" ht="26.25" customHeight="1" x14ac:dyDescent="0.2">
      <c r="A15" s="232">
        <v>9</v>
      </c>
      <c r="B15" s="768"/>
      <c r="C15" s="769"/>
      <c r="D15" s="769"/>
      <c r="E15" s="769"/>
      <c r="F15" s="769"/>
      <c r="G15" s="769"/>
      <c r="H15" s="769"/>
      <c r="I15" s="769"/>
      <c r="J15" s="769"/>
      <c r="K15" s="769"/>
      <c r="L15" s="769"/>
      <c r="M15" s="769"/>
      <c r="N15" s="769"/>
      <c r="O15" s="769"/>
      <c r="P15" s="770"/>
      <c r="Q15" s="771"/>
      <c r="R15" s="772"/>
      <c r="S15" s="772"/>
      <c r="T15" s="772"/>
      <c r="U15" s="772"/>
      <c r="V15" s="772"/>
      <c r="W15" s="772"/>
      <c r="X15" s="772"/>
      <c r="Y15" s="772"/>
      <c r="Z15" s="772"/>
      <c r="AA15" s="772"/>
      <c r="AB15" s="772"/>
      <c r="AC15" s="772"/>
      <c r="AD15" s="772"/>
      <c r="AE15" s="773"/>
      <c r="AF15" s="774"/>
      <c r="AG15" s="775"/>
      <c r="AH15" s="775"/>
      <c r="AI15" s="775"/>
      <c r="AJ15" s="776"/>
      <c r="AK15" s="757"/>
      <c r="AL15" s="758"/>
      <c r="AM15" s="758"/>
      <c r="AN15" s="758"/>
      <c r="AO15" s="758"/>
      <c r="AP15" s="758"/>
      <c r="AQ15" s="758"/>
      <c r="AR15" s="758"/>
      <c r="AS15" s="758"/>
      <c r="AT15" s="758"/>
      <c r="AU15" s="759"/>
      <c r="AV15" s="759"/>
      <c r="AW15" s="759"/>
      <c r="AX15" s="759"/>
      <c r="AY15" s="760"/>
      <c r="AZ15" s="226"/>
      <c r="BA15" s="226"/>
      <c r="BB15" s="226"/>
      <c r="BC15" s="226"/>
      <c r="BD15" s="226"/>
      <c r="BE15" s="227"/>
      <c r="BF15" s="227"/>
      <c r="BG15" s="227"/>
      <c r="BH15" s="227"/>
      <c r="BI15" s="227"/>
      <c r="BJ15" s="227"/>
      <c r="BK15" s="227"/>
      <c r="BL15" s="227"/>
      <c r="BM15" s="227"/>
      <c r="BN15" s="227"/>
      <c r="BO15" s="227"/>
      <c r="BP15" s="227"/>
      <c r="BQ15" s="232">
        <v>9</v>
      </c>
      <c r="BR15" s="233"/>
      <c r="BS15" s="761"/>
      <c r="BT15" s="762"/>
      <c r="BU15" s="762"/>
      <c r="BV15" s="762"/>
      <c r="BW15" s="762"/>
      <c r="BX15" s="762"/>
      <c r="BY15" s="762"/>
      <c r="BZ15" s="762"/>
      <c r="CA15" s="762"/>
      <c r="CB15" s="762"/>
      <c r="CC15" s="762"/>
      <c r="CD15" s="762"/>
      <c r="CE15" s="762"/>
      <c r="CF15" s="762"/>
      <c r="CG15" s="763"/>
      <c r="CH15" s="764"/>
      <c r="CI15" s="765"/>
      <c r="CJ15" s="765"/>
      <c r="CK15" s="765"/>
      <c r="CL15" s="766"/>
      <c r="CM15" s="764"/>
      <c r="CN15" s="765"/>
      <c r="CO15" s="765"/>
      <c r="CP15" s="765"/>
      <c r="CQ15" s="766"/>
      <c r="CR15" s="764"/>
      <c r="CS15" s="765"/>
      <c r="CT15" s="765"/>
      <c r="CU15" s="765"/>
      <c r="CV15" s="766"/>
      <c r="CW15" s="764"/>
      <c r="CX15" s="765"/>
      <c r="CY15" s="765"/>
      <c r="CZ15" s="765"/>
      <c r="DA15" s="766"/>
      <c r="DB15" s="764"/>
      <c r="DC15" s="765"/>
      <c r="DD15" s="765"/>
      <c r="DE15" s="765"/>
      <c r="DF15" s="766"/>
      <c r="DG15" s="764"/>
      <c r="DH15" s="765"/>
      <c r="DI15" s="765"/>
      <c r="DJ15" s="765"/>
      <c r="DK15" s="766"/>
      <c r="DL15" s="764"/>
      <c r="DM15" s="765"/>
      <c r="DN15" s="765"/>
      <c r="DO15" s="765"/>
      <c r="DP15" s="766"/>
      <c r="DQ15" s="764"/>
      <c r="DR15" s="765"/>
      <c r="DS15" s="765"/>
      <c r="DT15" s="765"/>
      <c r="DU15" s="766"/>
      <c r="DV15" s="761"/>
      <c r="DW15" s="762"/>
      <c r="DX15" s="762"/>
      <c r="DY15" s="762"/>
      <c r="DZ15" s="767"/>
      <c r="EA15" s="228"/>
    </row>
    <row r="16" spans="1:131" s="229" customFormat="1" ht="26.25" customHeight="1" x14ac:dyDescent="0.2">
      <c r="A16" s="232">
        <v>10</v>
      </c>
      <c r="B16" s="768"/>
      <c r="C16" s="769"/>
      <c r="D16" s="769"/>
      <c r="E16" s="769"/>
      <c r="F16" s="769"/>
      <c r="G16" s="769"/>
      <c r="H16" s="769"/>
      <c r="I16" s="769"/>
      <c r="J16" s="769"/>
      <c r="K16" s="769"/>
      <c r="L16" s="769"/>
      <c r="M16" s="769"/>
      <c r="N16" s="769"/>
      <c r="O16" s="769"/>
      <c r="P16" s="770"/>
      <c r="Q16" s="771"/>
      <c r="R16" s="772"/>
      <c r="S16" s="772"/>
      <c r="T16" s="772"/>
      <c r="U16" s="772"/>
      <c r="V16" s="772"/>
      <c r="W16" s="772"/>
      <c r="X16" s="772"/>
      <c r="Y16" s="772"/>
      <c r="Z16" s="772"/>
      <c r="AA16" s="772"/>
      <c r="AB16" s="772"/>
      <c r="AC16" s="772"/>
      <c r="AD16" s="772"/>
      <c r="AE16" s="773"/>
      <c r="AF16" s="774"/>
      <c r="AG16" s="775"/>
      <c r="AH16" s="775"/>
      <c r="AI16" s="775"/>
      <c r="AJ16" s="776"/>
      <c r="AK16" s="757"/>
      <c r="AL16" s="758"/>
      <c r="AM16" s="758"/>
      <c r="AN16" s="758"/>
      <c r="AO16" s="758"/>
      <c r="AP16" s="758"/>
      <c r="AQ16" s="758"/>
      <c r="AR16" s="758"/>
      <c r="AS16" s="758"/>
      <c r="AT16" s="758"/>
      <c r="AU16" s="759"/>
      <c r="AV16" s="759"/>
      <c r="AW16" s="759"/>
      <c r="AX16" s="759"/>
      <c r="AY16" s="760"/>
      <c r="AZ16" s="226"/>
      <c r="BA16" s="226"/>
      <c r="BB16" s="226"/>
      <c r="BC16" s="226"/>
      <c r="BD16" s="226"/>
      <c r="BE16" s="227"/>
      <c r="BF16" s="227"/>
      <c r="BG16" s="227"/>
      <c r="BH16" s="227"/>
      <c r="BI16" s="227"/>
      <c r="BJ16" s="227"/>
      <c r="BK16" s="227"/>
      <c r="BL16" s="227"/>
      <c r="BM16" s="227"/>
      <c r="BN16" s="227"/>
      <c r="BO16" s="227"/>
      <c r="BP16" s="227"/>
      <c r="BQ16" s="232">
        <v>10</v>
      </c>
      <c r="BR16" s="233"/>
      <c r="BS16" s="761"/>
      <c r="BT16" s="762"/>
      <c r="BU16" s="762"/>
      <c r="BV16" s="762"/>
      <c r="BW16" s="762"/>
      <c r="BX16" s="762"/>
      <c r="BY16" s="762"/>
      <c r="BZ16" s="762"/>
      <c r="CA16" s="762"/>
      <c r="CB16" s="762"/>
      <c r="CC16" s="762"/>
      <c r="CD16" s="762"/>
      <c r="CE16" s="762"/>
      <c r="CF16" s="762"/>
      <c r="CG16" s="763"/>
      <c r="CH16" s="764"/>
      <c r="CI16" s="765"/>
      <c r="CJ16" s="765"/>
      <c r="CK16" s="765"/>
      <c r="CL16" s="766"/>
      <c r="CM16" s="764"/>
      <c r="CN16" s="765"/>
      <c r="CO16" s="765"/>
      <c r="CP16" s="765"/>
      <c r="CQ16" s="766"/>
      <c r="CR16" s="764"/>
      <c r="CS16" s="765"/>
      <c r="CT16" s="765"/>
      <c r="CU16" s="765"/>
      <c r="CV16" s="766"/>
      <c r="CW16" s="764"/>
      <c r="CX16" s="765"/>
      <c r="CY16" s="765"/>
      <c r="CZ16" s="765"/>
      <c r="DA16" s="766"/>
      <c r="DB16" s="764"/>
      <c r="DC16" s="765"/>
      <c r="DD16" s="765"/>
      <c r="DE16" s="765"/>
      <c r="DF16" s="766"/>
      <c r="DG16" s="764"/>
      <c r="DH16" s="765"/>
      <c r="DI16" s="765"/>
      <c r="DJ16" s="765"/>
      <c r="DK16" s="766"/>
      <c r="DL16" s="764"/>
      <c r="DM16" s="765"/>
      <c r="DN16" s="765"/>
      <c r="DO16" s="765"/>
      <c r="DP16" s="766"/>
      <c r="DQ16" s="764"/>
      <c r="DR16" s="765"/>
      <c r="DS16" s="765"/>
      <c r="DT16" s="765"/>
      <c r="DU16" s="766"/>
      <c r="DV16" s="761"/>
      <c r="DW16" s="762"/>
      <c r="DX16" s="762"/>
      <c r="DY16" s="762"/>
      <c r="DZ16" s="767"/>
      <c r="EA16" s="228"/>
    </row>
    <row r="17" spans="1:131" s="229" customFormat="1" ht="26.25" customHeight="1" x14ac:dyDescent="0.2">
      <c r="A17" s="232">
        <v>11</v>
      </c>
      <c r="B17" s="768"/>
      <c r="C17" s="769"/>
      <c r="D17" s="769"/>
      <c r="E17" s="769"/>
      <c r="F17" s="769"/>
      <c r="G17" s="769"/>
      <c r="H17" s="769"/>
      <c r="I17" s="769"/>
      <c r="J17" s="769"/>
      <c r="K17" s="769"/>
      <c r="L17" s="769"/>
      <c r="M17" s="769"/>
      <c r="N17" s="769"/>
      <c r="O17" s="769"/>
      <c r="P17" s="770"/>
      <c r="Q17" s="771"/>
      <c r="R17" s="772"/>
      <c r="S17" s="772"/>
      <c r="T17" s="772"/>
      <c r="U17" s="772"/>
      <c r="V17" s="772"/>
      <c r="W17" s="772"/>
      <c r="X17" s="772"/>
      <c r="Y17" s="772"/>
      <c r="Z17" s="772"/>
      <c r="AA17" s="772"/>
      <c r="AB17" s="772"/>
      <c r="AC17" s="772"/>
      <c r="AD17" s="772"/>
      <c r="AE17" s="773"/>
      <c r="AF17" s="774"/>
      <c r="AG17" s="775"/>
      <c r="AH17" s="775"/>
      <c r="AI17" s="775"/>
      <c r="AJ17" s="776"/>
      <c r="AK17" s="757"/>
      <c r="AL17" s="758"/>
      <c r="AM17" s="758"/>
      <c r="AN17" s="758"/>
      <c r="AO17" s="758"/>
      <c r="AP17" s="758"/>
      <c r="AQ17" s="758"/>
      <c r="AR17" s="758"/>
      <c r="AS17" s="758"/>
      <c r="AT17" s="758"/>
      <c r="AU17" s="759"/>
      <c r="AV17" s="759"/>
      <c r="AW17" s="759"/>
      <c r="AX17" s="759"/>
      <c r="AY17" s="760"/>
      <c r="AZ17" s="226"/>
      <c r="BA17" s="226"/>
      <c r="BB17" s="226"/>
      <c r="BC17" s="226"/>
      <c r="BD17" s="226"/>
      <c r="BE17" s="227"/>
      <c r="BF17" s="227"/>
      <c r="BG17" s="227"/>
      <c r="BH17" s="227"/>
      <c r="BI17" s="227"/>
      <c r="BJ17" s="227"/>
      <c r="BK17" s="227"/>
      <c r="BL17" s="227"/>
      <c r="BM17" s="227"/>
      <c r="BN17" s="227"/>
      <c r="BO17" s="227"/>
      <c r="BP17" s="227"/>
      <c r="BQ17" s="232">
        <v>11</v>
      </c>
      <c r="BR17" s="233"/>
      <c r="BS17" s="761"/>
      <c r="BT17" s="762"/>
      <c r="BU17" s="762"/>
      <c r="BV17" s="762"/>
      <c r="BW17" s="762"/>
      <c r="BX17" s="762"/>
      <c r="BY17" s="762"/>
      <c r="BZ17" s="762"/>
      <c r="CA17" s="762"/>
      <c r="CB17" s="762"/>
      <c r="CC17" s="762"/>
      <c r="CD17" s="762"/>
      <c r="CE17" s="762"/>
      <c r="CF17" s="762"/>
      <c r="CG17" s="763"/>
      <c r="CH17" s="764"/>
      <c r="CI17" s="765"/>
      <c r="CJ17" s="765"/>
      <c r="CK17" s="765"/>
      <c r="CL17" s="766"/>
      <c r="CM17" s="764"/>
      <c r="CN17" s="765"/>
      <c r="CO17" s="765"/>
      <c r="CP17" s="765"/>
      <c r="CQ17" s="766"/>
      <c r="CR17" s="764"/>
      <c r="CS17" s="765"/>
      <c r="CT17" s="765"/>
      <c r="CU17" s="765"/>
      <c r="CV17" s="766"/>
      <c r="CW17" s="764"/>
      <c r="CX17" s="765"/>
      <c r="CY17" s="765"/>
      <c r="CZ17" s="765"/>
      <c r="DA17" s="766"/>
      <c r="DB17" s="764"/>
      <c r="DC17" s="765"/>
      <c r="DD17" s="765"/>
      <c r="DE17" s="765"/>
      <c r="DF17" s="766"/>
      <c r="DG17" s="764"/>
      <c r="DH17" s="765"/>
      <c r="DI17" s="765"/>
      <c r="DJ17" s="765"/>
      <c r="DK17" s="766"/>
      <c r="DL17" s="764"/>
      <c r="DM17" s="765"/>
      <c r="DN17" s="765"/>
      <c r="DO17" s="765"/>
      <c r="DP17" s="766"/>
      <c r="DQ17" s="764"/>
      <c r="DR17" s="765"/>
      <c r="DS17" s="765"/>
      <c r="DT17" s="765"/>
      <c r="DU17" s="766"/>
      <c r="DV17" s="761"/>
      <c r="DW17" s="762"/>
      <c r="DX17" s="762"/>
      <c r="DY17" s="762"/>
      <c r="DZ17" s="767"/>
      <c r="EA17" s="228"/>
    </row>
    <row r="18" spans="1:131" s="229" customFormat="1" ht="26.25" customHeight="1" x14ac:dyDescent="0.2">
      <c r="A18" s="232">
        <v>12</v>
      </c>
      <c r="B18" s="768"/>
      <c r="C18" s="769"/>
      <c r="D18" s="769"/>
      <c r="E18" s="769"/>
      <c r="F18" s="769"/>
      <c r="G18" s="769"/>
      <c r="H18" s="769"/>
      <c r="I18" s="769"/>
      <c r="J18" s="769"/>
      <c r="K18" s="769"/>
      <c r="L18" s="769"/>
      <c r="M18" s="769"/>
      <c r="N18" s="769"/>
      <c r="O18" s="769"/>
      <c r="P18" s="770"/>
      <c r="Q18" s="771"/>
      <c r="R18" s="772"/>
      <c r="S18" s="772"/>
      <c r="T18" s="772"/>
      <c r="U18" s="772"/>
      <c r="V18" s="772"/>
      <c r="W18" s="772"/>
      <c r="X18" s="772"/>
      <c r="Y18" s="772"/>
      <c r="Z18" s="772"/>
      <c r="AA18" s="772"/>
      <c r="AB18" s="772"/>
      <c r="AC18" s="772"/>
      <c r="AD18" s="772"/>
      <c r="AE18" s="773"/>
      <c r="AF18" s="774"/>
      <c r="AG18" s="775"/>
      <c r="AH18" s="775"/>
      <c r="AI18" s="775"/>
      <c r="AJ18" s="776"/>
      <c r="AK18" s="757"/>
      <c r="AL18" s="758"/>
      <c r="AM18" s="758"/>
      <c r="AN18" s="758"/>
      <c r="AO18" s="758"/>
      <c r="AP18" s="758"/>
      <c r="AQ18" s="758"/>
      <c r="AR18" s="758"/>
      <c r="AS18" s="758"/>
      <c r="AT18" s="758"/>
      <c r="AU18" s="759"/>
      <c r="AV18" s="759"/>
      <c r="AW18" s="759"/>
      <c r="AX18" s="759"/>
      <c r="AY18" s="760"/>
      <c r="AZ18" s="226"/>
      <c r="BA18" s="226"/>
      <c r="BB18" s="226"/>
      <c r="BC18" s="226"/>
      <c r="BD18" s="226"/>
      <c r="BE18" s="227"/>
      <c r="BF18" s="227"/>
      <c r="BG18" s="227"/>
      <c r="BH18" s="227"/>
      <c r="BI18" s="227"/>
      <c r="BJ18" s="227"/>
      <c r="BK18" s="227"/>
      <c r="BL18" s="227"/>
      <c r="BM18" s="227"/>
      <c r="BN18" s="227"/>
      <c r="BO18" s="227"/>
      <c r="BP18" s="227"/>
      <c r="BQ18" s="232">
        <v>12</v>
      </c>
      <c r="BR18" s="233"/>
      <c r="BS18" s="761"/>
      <c r="BT18" s="762"/>
      <c r="BU18" s="762"/>
      <c r="BV18" s="762"/>
      <c r="BW18" s="762"/>
      <c r="BX18" s="762"/>
      <c r="BY18" s="762"/>
      <c r="BZ18" s="762"/>
      <c r="CA18" s="762"/>
      <c r="CB18" s="762"/>
      <c r="CC18" s="762"/>
      <c r="CD18" s="762"/>
      <c r="CE18" s="762"/>
      <c r="CF18" s="762"/>
      <c r="CG18" s="763"/>
      <c r="CH18" s="764"/>
      <c r="CI18" s="765"/>
      <c r="CJ18" s="765"/>
      <c r="CK18" s="765"/>
      <c r="CL18" s="766"/>
      <c r="CM18" s="764"/>
      <c r="CN18" s="765"/>
      <c r="CO18" s="765"/>
      <c r="CP18" s="765"/>
      <c r="CQ18" s="766"/>
      <c r="CR18" s="764"/>
      <c r="CS18" s="765"/>
      <c r="CT18" s="765"/>
      <c r="CU18" s="765"/>
      <c r="CV18" s="766"/>
      <c r="CW18" s="764"/>
      <c r="CX18" s="765"/>
      <c r="CY18" s="765"/>
      <c r="CZ18" s="765"/>
      <c r="DA18" s="766"/>
      <c r="DB18" s="764"/>
      <c r="DC18" s="765"/>
      <c r="DD18" s="765"/>
      <c r="DE18" s="765"/>
      <c r="DF18" s="766"/>
      <c r="DG18" s="764"/>
      <c r="DH18" s="765"/>
      <c r="DI18" s="765"/>
      <c r="DJ18" s="765"/>
      <c r="DK18" s="766"/>
      <c r="DL18" s="764"/>
      <c r="DM18" s="765"/>
      <c r="DN18" s="765"/>
      <c r="DO18" s="765"/>
      <c r="DP18" s="766"/>
      <c r="DQ18" s="764"/>
      <c r="DR18" s="765"/>
      <c r="DS18" s="765"/>
      <c r="DT18" s="765"/>
      <c r="DU18" s="766"/>
      <c r="DV18" s="761"/>
      <c r="DW18" s="762"/>
      <c r="DX18" s="762"/>
      <c r="DY18" s="762"/>
      <c r="DZ18" s="767"/>
      <c r="EA18" s="228"/>
    </row>
    <row r="19" spans="1:131" s="229" customFormat="1" ht="26.25" customHeight="1" x14ac:dyDescent="0.2">
      <c r="A19" s="232">
        <v>13</v>
      </c>
      <c r="B19" s="768"/>
      <c r="C19" s="769"/>
      <c r="D19" s="769"/>
      <c r="E19" s="769"/>
      <c r="F19" s="769"/>
      <c r="G19" s="769"/>
      <c r="H19" s="769"/>
      <c r="I19" s="769"/>
      <c r="J19" s="769"/>
      <c r="K19" s="769"/>
      <c r="L19" s="769"/>
      <c r="M19" s="769"/>
      <c r="N19" s="769"/>
      <c r="O19" s="769"/>
      <c r="P19" s="770"/>
      <c r="Q19" s="771"/>
      <c r="R19" s="772"/>
      <c r="S19" s="772"/>
      <c r="T19" s="772"/>
      <c r="U19" s="772"/>
      <c r="V19" s="772"/>
      <c r="W19" s="772"/>
      <c r="X19" s="772"/>
      <c r="Y19" s="772"/>
      <c r="Z19" s="772"/>
      <c r="AA19" s="772"/>
      <c r="AB19" s="772"/>
      <c r="AC19" s="772"/>
      <c r="AD19" s="772"/>
      <c r="AE19" s="773"/>
      <c r="AF19" s="774"/>
      <c r="AG19" s="775"/>
      <c r="AH19" s="775"/>
      <c r="AI19" s="775"/>
      <c r="AJ19" s="776"/>
      <c r="AK19" s="757"/>
      <c r="AL19" s="758"/>
      <c r="AM19" s="758"/>
      <c r="AN19" s="758"/>
      <c r="AO19" s="758"/>
      <c r="AP19" s="758"/>
      <c r="AQ19" s="758"/>
      <c r="AR19" s="758"/>
      <c r="AS19" s="758"/>
      <c r="AT19" s="758"/>
      <c r="AU19" s="759"/>
      <c r="AV19" s="759"/>
      <c r="AW19" s="759"/>
      <c r="AX19" s="759"/>
      <c r="AY19" s="760"/>
      <c r="AZ19" s="226"/>
      <c r="BA19" s="226"/>
      <c r="BB19" s="226"/>
      <c r="BC19" s="226"/>
      <c r="BD19" s="226"/>
      <c r="BE19" s="227"/>
      <c r="BF19" s="227"/>
      <c r="BG19" s="227"/>
      <c r="BH19" s="227"/>
      <c r="BI19" s="227"/>
      <c r="BJ19" s="227"/>
      <c r="BK19" s="227"/>
      <c r="BL19" s="227"/>
      <c r="BM19" s="227"/>
      <c r="BN19" s="227"/>
      <c r="BO19" s="227"/>
      <c r="BP19" s="227"/>
      <c r="BQ19" s="232">
        <v>13</v>
      </c>
      <c r="BR19" s="233"/>
      <c r="BS19" s="761"/>
      <c r="BT19" s="762"/>
      <c r="BU19" s="762"/>
      <c r="BV19" s="762"/>
      <c r="BW19" s="762"/>
      <c r="BX19" s="762"/>
      <c r="BY19" s="762"/>
      <c r="BZ19" s="762"/>
      <c r="CA19" s="762"/>
      <c r="CB19" s="762"/>
      <c r="CC19" s="762"/>
      <c r="CD19" s="762"/>
      <c r="CE19" s="762"/>
      <c r="CF19" s="762"/>
      <c r="CG19" s="763"/>
      <c r="CH19" s="764"/>
      <c r="CI19" s="765"/>
      <c r="CJ19" s="765"/>
      <c r="CK19" s="765"/>
      <c r="CL19" s="766"/>
      <c r="CM19" s="764"/>
      <c r="CN19" s="765"/>
      <c r="CO19" s="765"/>
      <c r="CP19" s="765"/>
      <c r="CQ19" s="766"/>
      <c r="CR19" s="764"/>
      <c r="CS19" s="765"/>
      <c r="CT19" s="765"/>
      <c r="CU19" s="765"/>
      <c r="CV19" s="766"/>
      <c r="CW19" s="764"/>
      <c r="CX19" s="765"/>
      <c r="CY19" s="765"/>
      <c r="CZ19" s="765"/>
      <c r="DA19" s="766"/>
      <c r="DB19" s="764"/>
      <c r="DC19" s="765"/>
      <c r="DD19" s="765"/>
      <c r="DE19" s="765"/>
      <c r="DF19" s="766"/>
      <c r="DG19" s="764"/>
      <c r="DH19" s="765"/>
      <c r="DI19" s="765"/>
      <c r="DJ19" s="765"/>
      <c r="DK19" s="766"/>
      <c r="DL19" s="764"/>
      <c r="DM19" s="765"/>
      <c r="DN19" s="765"/>
      <c r="DO19" s="765"/>
      <c r="DP19" s="766"/>
      <c r="DQ19" s="764"/>
      <c r="DR19" s="765"/>
      <c r="DS19" s="765"/>
      <c r="DT19" s="765"/>
      <c r="DU19" s="766"/>
      <c r="DV19" s="761"/>
      <c r="DW19" s="762"/>
      <c r="DX19" s="762"/>
      <c r="DY19" s="762"/>
      <c r="DZ19" s="767"/>
      <c r="EA19" s="228"/>
    </row>
    <row r="20" spans="1:131" s="229" customFormat="1" ht="26.25" customHeight="1" x14ac:dyDescent="0.2">
      <c r="A20" s="232">
        <v>14</v>
      </c>
      <c r="B20" s="768"/>
      <c r="C20" s="769"/>
      <c r="D20" s="769"/>
      <c r="E20" s="769"/>
      <c r="F20" s="769"/>
      <c r="G20" s="769"/>
      <c r="H20" s="769"/>
      <c r="I20" s="769"/>
      <c r="J20" s="769"/>
      <c r="K20" s="769"/>
      <c r="L20" s="769"/>
      <c r="M20" s="769"/>
      <c r="N20" s="769"/>
      <c r="O20" s="769"/>
      <c r="P20" s="770"/>
      <c r="Q20" s="771"/>
      <c r="R20" s="772"/>
      <c r="S20" s="772"/>
      <c r="T20" s="772"/>
      <c r="U20" s="772"/>
      <c r="V20" s="772"/>
      <c r="W20" s="772"/>
      <c r="X20" s="772"/>
      <c r="Y20" s="772"/>
      <c r="Z20" s="772"/>
      <c r="AA20" s="772"/>
      <c r="AB20" s="772"/>
      <c r="AC20" s="772"/>
      <c r="AD20" s="772"/>
      <c r="AE20" s="773"/>
      <c r="AF20" s="774"/>
      <c r="AG20" s="775"/>
      <c r="AH20" s="775"/>
      <c r="AI20" s="775"/>
      <c r="AJ20" s="776"/>
      <c r="AK20" s="757"/>
      <c r="AL20" s="758"/>
      <c r="AM20" s="758"/>
      <c r="AN20" s="758"/>
      <c r="AO20" s="758"/>
      <c r="AP20" s="758"/>
      <c r="AQ20" s="758"/>
      <c r="AR20" s="758"/>
      <c r="AS20" s="758"/>
      <c r="AT20" s="758"/>
      <c r="AU20" s="759"/>
      <c r="AV20" s="759"/>
      <c r="AW20" s="759"/>
      <c r="AX20" s="759"/>
      <c r="AY20" s="760"/>
      <c r="AZ20" s="226"/>
      <c r="BA20" s="226"/>
      <c r="BB20" s="226"/>
      <c r="BC20" s="226"/>
      <c r="BD20" s="226"/>
      <c r="BE20" s="227"/>
      <c r="BF20" s="227"/>
      <c r="BG20" s="227"/>
      <c r="BH20" s="227"/>
      <c r="BI20" s="227"/>
      <c r="BJ20" s="227"/>
      <c r="BK20" s="227"/>
      <c r="BL20" s="227"/>
      <c r="BM20" s="227"/>
      <c r="BN20" s="227"/>
      <c r="BO20" s="227"/>
      <c r="BP20" s="227"/>
      <c r="BQ20" s="232">
        <v>14</v>
      </c>
      <c r="BR20" s="233"/>
      <c r="BS20" s="761"/>
      <c r="BT20" s="762"/>
      <c r="BU20" s="762"/>
      <c r="BV20" s="762"/>
      <c r="BW20" s="762"/>
      <c r="BX20" s="762"/>
      <c r="BY20" s="762"/>
      <c r="BZ20" s="762"/>
      <c r="CA20" s="762"/>
      <c r="CB20" s="762"/>
      <c r="CC20" s="762"/>
      <c r="CD20" s="762"/>
      <c r="CE20" s="762"/>
      <c r="CF20" s="762"/>
      <c r="CG20" s="763"/>
      <c r="CH20" s="764"/>
      <c r="CI20" s="765"/>
      <c r="CJ20" s="765"/>
      <c r="CK20" s="765"/>
      <c r="CL20" s="766"/>
      <c r="CM20" s="764"/>
      <c r="CN20" s="765"/>
      <c r="CO20" s="765"/>
      <c r="CP20" s="765"/>
      <c r="CQ20" s="766"/>
      <c r="CR20" s="764"/>
      <c r="CS20" s="765"/>
      <c r="CT20" s="765"/>
      <c r="CU20" s="765"/>
      <c r="CV20" s="766"/>
      <c r="CW20" s="764"/>
      <c r="CX20" s="765"/>
      <c r="CY20" s="765"/>
      <c r="CZ20" s="765"/>
      <c r="DA20" s="766"/>
      <c r="DB20" s="764"/>
      <c r="DC20" s="765"/>
      <c r="DD20" s="765"/>
      <c r="DE20" s="765"/>
      <c r="DF20" s="766"/>
      <c r="DG20" s="764"/>
      <c r="DH20" s="765"/>
      <c r="DI20" s="765"/>
      <c r="DJ20" s="765"/>
      <c r="DK20" s="766"/>
      <c r="DL20" s="764"/>
      <c r="DM20" s="765"/>
      <c r="DN20" s="765"/>
      <c r="DO20" s="765"/>
      <c r="DP20" s="766"/>
      <c r="DQ20" s="764"/>
      <c r="DR20" s="765"/>
      <c r="DS20" s="765"/>
      <c r="DT20" s="765"/>
      <c r="DU20" s="766"/>
      <c r="DV20" s="761"/>
      <c r="DW20" s="762"/>
      <c r="DX20" s="762"/>
      <c r="DY20" s="762"/>
      <c r="DZ20" s="767"/>
      <c r="EA20" s="228"/>
    </row>
    <row r="21" spans="1:131" s="229" customFormat="1" ht="26.25" customHeight="1" thickBot="1" x14ac:dyDescent="0.25">
      <c r="A21" s="232">
        <v>15</v>
      </c>
      <c r="B21" s="768"/>
      <c r="C21" s="769"/>
      <c r="D21" s="769"/>
      <c r="E21" s="769"/>
      <c r="F21" s="769"/>
      <c r="G21" s="769"/>
      <c r="H21" s="769"/>
      <c r="I21" s="769"/>
      <c r="J21" s="769"/>
      <c r="K21" s="769"/>
      <c r="L21" s="769"/>
      <c r="M21" s="769"/>
      <c r="N21" s="769"/>
      <c r="O21" s="769"/>
      <c r="P21" s="770"/>
      <c r="Q21" s="771"/>
      <c r="R21" s="772"/>
      <c r="S21" s="772"/>
      <c r="T21" s="772"/>
      <c r="U21" s="772"/>
      <c r="V21" s="772"/>
      <c r="W21" s="772"/>
      <c r="X21" s="772"/>
      <c r="Y21" s="772"/>
      <c r="Z21" s="772"/>
      <c r="AA21" s="772"/>
      <c r="AB21" s="772"/>
      <c r="AC21" s="772"/>
      <c r="AD21" s="772"/>
      <c r="AE21" s="773"/>
      <c r="AF21" s="774"/>
      <c r="AG21" s="775"/>
      <c r="AH21" s="775"/>
      <c r="AI21" s="775"/>
      <c r="AJ21" s="776"/>
      <c r="AK21" s="757"/>
      <c r="AL21" s="758"/>
      <c r="AM21" s="758"/>
      <c r="AN21" s="758"/>
      <c r="AO21" s="758"/>
      <c r="AP21" s="758"/>
      <c r="AQ21" s="758"/>
      <c r="AR21" s="758"/>
      <c r="AS21" s="758"/>
      <c r="AT21" s="758"/>
      <c r="AU21" s="759"/>
      <c r="AV21" s="759"/>
      <c r="AW21" s="759"/>
      <c r="AX21" s="759"/>
      <c r="AY21" s="760"/>
      <c r="AZ21" s="226"/>
      <c r="BA21" s="226"/>
      <c r="BB21" s="226"/>
      <c r="BC21" s="226"/>
      <c r="BD21" s="226"/>
      <c r="BE21" s="227"/>
      <c r="BF21" s="227"/>
      <c r="BG21" s="227"/>
      <c r="BH21" s="227"/>
      <c r="BI21" s="227"/>
      <c r="BJ21" s="227"/>
      <c r="BK21" s="227"/>
      <c r="BL21" s="227"/>
      <c r="BM21" s="227"/>
      <c r="BN21" s="227"/>
      <c r="BO21" s="227"/>
      <c r="BP21" s="227"/>
      <c r="BQ21" s="232">
        <v>15</v>
      </c>
      <c r="BR21" s="233"/>
      <c r="BS21" s="761"/>
      <c r="BT21" s="762"/>
      <c r="BU21" s="762"/>
      <c r="BV21" s="762"/>
      <c r="BW21" s="762"/>
      <c r="BX21" s="762"/>
      <c r="BY21" s="762"/>
      <c r="BZ21" s="762"/>
      <c r="CA21" s="762"/>
      <c r="CB21" s="762"/>
      <c r="CC21" s="762"/>
      <c r="CD21" s="762"/>
      <c r="CE21" s="762"/>
      <c r="CF21" s="762"/>
      <c r="CG21" s="763"/>
      <c r="CH21" s="764"/>
      <c r="CI21" s="765"/>
      <c r="CJ21" s="765"/>
      <c r="CK21" s="765"/>
      <c r="CL21" s="766"/>
      <c r="CM21" s="764"/>
      <c r="CN21" s="765"/>
      <c r="CO21" s="765"/>
      <c r="CP21" s="765"/>
      <c r="CQ21" s="766"/>
      <c r="CR21" s="764"/>
      <c r="CS21" s="765"/>
      <c r="CT21" s="765"/>
      <c r="CU21" s="765"/>
      <c r="CV21" s="766"/>
      <c r="CW21" s="764"/>
      <c r="CX21" s="765"/>
      <c r="CY21" s="765"/>
      <c r="CZ21" s="765"/>
      <c r="DA21" s="766"/>
      <c r="DB21" s="764"/>
      <c r="DC21" s="765"/>
      <c r="DD21" s="765"/>
      <c r="DE21" s="765"/>
      <c r="DF21" s="766"/>
      <c r="DG21" s="764"/>
      <c r="DH21" s="765"/>
      <c r="DI21" s="765"/>
      <c r="DJ21" s="765"/>
      <c r="DK21" s="766"/>
      <c r="DL21" s="764"/>
      <c r="DM21" s="765"/>
      <c r="DN21" s="765"/>
      <c r="DO21" s="765"/>
      <c r="DP21" s="766"/>
      <c r="DQ21" s="764"/>
      <c r="DR21" s="765"/>
      <c r="DS21" s="765"/>
      <c r="DT21" s="765"/>
      <c r="DU21" s="766"/>
      <c r="DV21" s="761"/>
      <c r="DW21" s="762"/>
      <c r="DX21" s="762"/>
      <c r="DY21" s="762"/>
      <c r="DZ21" s="767"/>
      <c r="EA21" s="228"/>
    </row>
    <row r="22" spans="1:131" s="229" customFormat="1" ht="26.25" customHeight="1" x14ac:dyDescent="0.2">
      <c r="A22" s="232">
        <v>16</v>
      </c>
      <c r="B22" s="768"/>
      <c r="C22" s="769"/>
      <c r="D22" s="769"/>
      <c r="E22" s="769"/>
      <c r="F22" s="769"/>
      <c r="G22" s="769"/>
      <c r="H22" s="769"/>
      <c r="I22" s="769"/>
      <c r="J22" s="769"/>
      <c r="K22" s="769"/>
      <c r="L22" s="769"/>
      <c r="M22" s="769"/>
      <c r="N22" s="769"/>
      <c r="O22" s="769"/>
      <c r="P22" s="770"/>
      <c r="Q22" s="787"/>
      <c r="R22" s="788"/>
      <c r="S22" s="788"/>
      <c r="T22" s="788"/>
      <c r="U22" s="788"/>
      <c r="V22" s="788"/>
      <c r="W22" s="788"/>
      <c r="X22" s="788"/>
      <c r="Y22" s="788"/>
      <c r="Z22" s="788"/>
      <c r="AA22" s="788"/>
      <c r="AB22" s="788"/>
      <c r="AC22" s="788"/>
      <c r="AD22" s="788"/>
      <c r="AE22" s="789"/>
      <c r="AF22" s="774"/>
      <c r="AG22" s="775"/>
      <c r="AH22" s="775"/>
      <c r="AI22" s="775"/>
      <c r="AJ22" s="776"/>
      <c r="AK22" s="790"/>
      <c r="AL22" s="791"/>
      <c r="AM22" s="791"/>
      <c r="AN22" s="791"/>
      <c r="AO22" s="791"/>
      <c r="AP22" s="791"/>
      <c r="AQ22" s="791"/>
      <c r="AR22" s="791"/>
      <c r="AS22" s="791"/>
      <c r="AT22" s="791"/>
      <c r="AU22" s="792"/>
      <c r="AV22" s="792"/>
      <c r="AW22" s="792"/>
      <c r="AX22" s="792"/>
      <c r="AY22" s="793"/>
      <c r="AZ22" s="794" t="s">
        <v>391</v>
      </c>
      <c r="BA22" s="794"/>
      <c r="BB22" s="794"/>
      <c r="BC22" s="794"/>
      <c r="BD22" s="795"/>
      <c r="BE22" s="227"/>
      <c r="BF22" s="227"/>
      <c r="BG22" s="227"/>
      <c r="BH22" s="227"/>
      <c r="BI22" s="227"/>
      <c r="BJ22" s="227"/>
      <c r="BK22" s="227"/>
      <c r="BL22" s="227"/>
      <c r="BM22" s="227"/>
      <c r="BN22" s="227"/>
      <c r="BO22" s="227"/>
      <c r="BP22" s="227"/>
      <c r="BQ22" s="232">
        <v>16</v>
      </c>
      <c r="BR22" s="233"/>
      <c r="BS22" s="761"/>
      <c r="BT22" s="762"/>
      <c r="BU22" s="762"/>
      <c r="BV22" s="762"/>
      <c r="BW22" s="762"/>
      <c r="BX22" s="762"/>
      <c r="BY22" s="762"/>
      <c r="BZ22" s="762"/>
      <c r="CA22" s="762"/>
      <c r="CB22" s="762"/>
      <c r="CC22" s="762"/>
      <c r="CD22" s="762"/>
      <c r="CE22" s="762"/>
      <c r="CF22" s="762"/>
      <c r="CG22" s="763"/>
      <c r="CH22" s="764"/>
      <c r="CI22" s="765"/>
      <c r="CJ22" s="765"/>
      <c r="CK22" s="765"/>
      <c r="CL22" s="766"/>
      <c r="CM22" s="764"/>
      <c r="CN22" s="765"/>
      <c r="CO22" s="765"/>
      <c r="CP22" s="765"/>
      <c r="CQ22" s="766"/>
      <c r="CR22" s="764"/>
      <c r="CS22" s="765"/>
      <c r="CT22" s="765"/>
      <c r="CU22" s="765"/>
      <c r="CV22" s="766"/>
      <c r="CW22" s="764"/>
      <c r="CX22" s="765"/>
      <c r="CY22" s="765"/>
      <c r="CZ22" s="765"/>
      <c r="DA22" s="766"/>
      <c r="DB22" s="764"/>
      <c r="DC22" s="765"/>
      <c r="DD22" s="765"/>
      <c r="DE22" s="765"/>
      <c r="DF22" s="766"/>
      <c r="DG22" s="764"/>
      <c r="DH22" s="765"/>
      <c r="DI22" s="765"/>
      <c r="DJ22" s="765"/>
      <c r="DK22" s="766"/>
      <c r="DL22" s="764"/>
      <c r="DM22" s="765"/>
      <c r="DN22" s="765"/>
      <c r="DO22" s="765"/>
      <c r="DP22" s="766"/>
      <c r="DQ22" s="764"/>
      <c r="DR22" s="765"/>
      <c r="DS22" s="765"/>
      <c r="DT22" s="765"/>
      <c r="DU22" s="766"/>
      <c r="DV22" s="761"/>
      <c r="DW22" s="762"/>
      <c r="DX22" s="762"/>
      <c r="DY22" s="762"/>
      <c r="DZ22" s="767"/>
      <c r="EA22" s="228"/>
    </row>
    <row r="23" spans="1:131" s="229" customFormat="1" ht="26.25" customHeight="1" thickBot="1" x14ac:dyDescent="0.25">
      <c r="A23" s="234" t="s">
        <v>392</v>
      </c>
      <c r="B23" s="777" t="s">
        <v>393</v>
      </c>
      <c r="C23" s="778"/>
      <c r="D23" s="778"/>
      <c r="E23" s="778"/>
      <c r="F23" s="778"/>
      <c r="G23" s="778"/>
      <c r="H23" s="778"/>
      <c r="I23" s="778"/>
      <c r="J23" s="778"/>
      <c r="K23" s="778"/>
      <c r="L23" s="778"/>
      <c r="M23" s="778"/>
      <c r="N23" s="778"/>
      <c r="O23" s="778"/>
      <c r="P23" s="779"/>
      <c r="Q23" s="780">
        <v>15004</v>
      </c>
      <c r="R23" s="781"/>
      <c r="S23" s="781"/>
      <c r="T23" s="781"/>
      <c r="U23" s="781"/>
      <c r="V23" s="781">
        <v>14227</v>
      </c>
      <c r="W23" s="781"/>
      <c r="X23" s="781"/>
      <c r="Y23" s="781"/>
      <c r="Z23" s="781"/>
      <c r="AA23" s="781">
        <v>777</v>
      </c>
      <c r="AB23" s="781"/>
      <c r="AC23" s="781"/>
      <c r="AD23" s="781"/>
      <c r="AE23" s="782"/>
      <c r="AF23" s="783">
        <v>664</v>
      </c>
      <c r="AG23" s="781"/>
      <c r="AH23" s="781"/>
      <c r="AI23" s="781"/>
      <c r="AJ23" s="784"/>
      <c r="AK23" s="785"/>
      <c r="AL23" s="786"/>
      <c r="AM23" s="786"/>
      <c r="AN23" s="786"/>
      <c r="AO23" s="786"/>
      <c r="AP23" s="781">
        <v>8857</v>
      </c>
      <c r="AQ23" s="781"/>
      <c r="AR23" s="781"/>
      <c r="AS23" s="781"/>
      <c r="AT23" s="781"/>
      <c r="AU23" s="797"/>
      <c r="AV23" s="797"/>
      <c r="AW23" s="797"/>
      <c r="AX23" s="797"/>
      <c r="AY23" s="798"/>
      <c r="AZ23" s="799" t="s">
        <v>129</v>
      </c>
      <c r="BA23" s="800"/>
      <c r="BB23" s="800"/>
      <c r="BC23" s="800"/>
      <c r="BD23" s="801"/>
      <c r="BE23" s="227"/>
      <c r="BF23" s="227"/>
      <c r="BG23" s="227"/>
      <c r="BH23" s="227"/>
      <c r="BI23" s="227"/>
      <c r="BJ23" s="227"/>
      <c r="BK23" s="227"/>
      <c r="BL23" s="227"/>
      <c r="BM23" s="227"/>
      <c r="BN23" s="227"/>
      <c r="BO23" s="227"/>
      <c r="BP23" s="227"/>
      <c r="BQ23" s="232">
        <v>17</v>
      </c>
      <c r="BR23" s="233"/>
      <c r="BS23" s="761"/>
      <c r="BT23" s="762"/>
      <c r="BU23" s="762"/>
      <c r="BV23" s="762"/>
      <c r="BW23" s="762"/>
      <c r="BX23" s="762"/>
      <c r="BY23" s="762"/>
      <c r="BZ23" s="762"/>
      <c r="CA23" s="762"/>
      <c r="CB23" s="762"/>
      <c r="CC23" s="762"/>
      <c r="CD23" s="762"/>
      <c r="CE23" s="762"/>
      <c r="CF23" s="762"/>
      <c r="CG23" s="763"/>
      <c r="CH23" s="764"/>
      <c r="CI23" s="765"/>
      <c r="CJ23" s="765"/>
      <c r="CK23" s="765"/>
      <c r="CL23" s="766"/>
      <c r="CM23" s="764"/>
      <c r="CN23" s="765"/>
      <c r="CO23" s="765"/>
      <c r="CP23" s="765"/>
      <c r="CQ23" s="766"/>
      <c r="CR23" s="764"/>
      <c r="CS23" s="765"/>
      <c r="CT23" s="765"/>
      <c r="CU23" s="765"/>
      <c r="CV23" s="766"/>
      <c r="CW23" s="764"/>
      <c r="CX23" s="765"/>
      <c r="CY23" s="765"/>
      <c r="CZ23" s="765"/>
      <c r="DA23" s="766"/>
      <c r="DB23" s="764"/>
      <c r="DC23" s="765"/>
      <c r="DD23" s="765"/>
      <c r="DE23" s="765"/>
      <c r="DF23" s="766"/>
      <c r="DG23" s="764"/>
      <c r="DH23" s="765"/>
      <c r="DI23" s="765"/>
      <c r="DJ23" s="765"/>
      <c r="DK23" s="766"/>
      <c r="DL23" s="764"/>
      <c r="DM23" s="765"/>
      <c r="DN23" s="765"/>
      <c r="DO23" s="765"/>
      <c r="DP23" s="766"/>
      <c r="DQ23" s="764"/>
      <c r="DR23" s="765"/>
      <c r="DS23" s="765"/>
      <c r="DT23" s="765"/>
      <c r="DU23" s="766"/>
      <c r="DV23" s="761"/>
      <c r="DW23" s="762"/>
      <c r="DX23" s="762"/>
      <c r="DY23" s="762"/>
      <c r="DZ23" s="767"/>
      <c r="EA23" s="228"/>
    </row>
    <row r="24" spans="1:131" s="229" customFormat="1" ht="26.25" customHeight="1" x14ac:dyDescent="0.2">
      <c r="A24" s="796" t="s">
        <v>394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26"/>
      <c r="BA24" s="226"/>
      <c r="BB24" s="226"/>
      <c r="BC24" s="226"/>
      <c r="BD24" s="226"/>
      <c r="BE24" s="227"/>
      <c r="BF24" s="227"/>
      <c r="BG24" s="227"/>
      <c r="BH24" s="227"/>
      <c r="BI24" s="227"/>
      <c r="BJ24" s="227"/>
      <c r="BK24" s="227"/>
      <c r="BL24" s="227"/>
      <c r="BM24" s="227"/>
      <c r="BN24" s="227"/>
      <c r="BO24" s="227"/>
      <c r="BP24" s="227"/>
      <c r="BQ24" s="232">
        <v>18</v>
      </c>
      <c r="BR24" s="233"/>
      <c r="BS24" s="761"/>
      <c r="BT24" s="762"/>
      <c r="BU24" s="762"/>
      <c r="BV24" s="762"/>
      <c r="BW24" s="762"/>
      <c r="BX24" s="762"/>
      <c r="BY24" s="762"/>
      <c r="BZ24" s="762"/>
      <c r="CA24" s="762"/>
      <c r="CB24" s="762"/>
      <c r="CC24" s="762"/>
      <c r="CD24" s="762"/>
      <c r="CE24" s="762"/>
      <c r="CF24" s="762"/>
      <c r="CG24" s="763"/>
      <c r="CH24" s="764"/>
      <c r="CI24" s="765"/>
      <c r="CJ24" s="765"/>
      <c r="CK24" s="765"/>
      <c r="CL24" s="766"/>
      <c r="CM24" s="764"/>
      <c r="CN24" s="765"/>
      <c r="CO24" s="765"/>
      <c r="CP24" s="765"/>
      <c r="CQ24" s="766"/>
      <c r="CR24" s="764"/>
      <c r="CS24" s="765"/>
      <c r="CT24" s="765"/>
      <c r="CU24" s="765"/>
      <c r="CV24" s="766"/>
      <c r="CW24" s="764"/>
      <c r="CX24" s="765"/>
      <c r="CY24" s="765"/>
      <c r="CZ24" s="765"/>
      <c r="DA24" s="766"/>
      <c r="DB24" s="764"/>
      <c r="DC24" s="765"/>
      <c r="DD24" s="765"/>
      <c r="DE24" s="765"/>
      <c r="DF24" s="766"/>
      <c r="DG24" s="764"/>
      <c r="DH24" s="765"/>
      <c r="DI24" s="765"/>
      <c r="DJ24" s="765"/>
      <c r="DK24" s="766"/>
      <c r="DL24" s="764"/>
      <c r="DM24" s="765"/>
      <c r="DN24" s="765"/>
      <c r="DO24" s="765"/>
      <c r="DP24" s="766"/>
      <c r="DQ24" s="764"/>
      <c r="DR24" s="765"/>
      <c r="DS24" s="765"/>
      <c r="DT24" s="765"/>
      <c r="DU24" s="766"/>
      <c r="DV24" s="761"/>
      <c r="DW24" s="762"/>
      <c r="DX24" s="762"/>
      <c r="DY24" s="762"/>
      <c r="DZ24" s="767"/>
      <c r="EA24" s="228"/>
    </row>
    <row r="25" spans="1:131" ht="26.25" customHeight="1" thickBot="1" x14ac:dyDescent="0.25">
      <c r="A25" s="713" t="s">
        <v>395</v>
      </c>
      <c r="B25" s="713"/>
      <c r="C25" s="713"/>
      <c r="D25" s="713"/>
      <c r="E25" s="713"/>
      <c r="F25" s="713"/>
      <c r="G25" s="713"/>
      <c r="H25" s="713"/>
      <c r="I25" s="713"/>
      <c r="J25" s="713"/>
      <c r="K25" s="713"/>
      <c r="L25" s="713"/>
      <c r="M25" s="713"/>
      <c r="N25" s="713"/>
      <c r="O25" s="713"/>
      <c r="P25" s="713"/>
      <c r="Q25" s="713"/>
      <c r="R25" s="713"/>
      <c r="S25" s="713"/>
      <c r="T25" s="713"/>
      <c r="U25" s="713"/>
      <c r="V25" s="713"/>
      <c r="W25" s="713"/>
      <c r="X25" s="713"/>
      <c r="Y25" s="713"/>
      <c r="Z25" s="713"/>
      <c r="AA25" s="713"/>
      <c r="AB25" s="713"/>
      <c r="AC25" s="713"/>
      <c r="AD25" s="713"/>
      <c r="AE25" s="713"/>
      <c r="AF25" s="713"/>
      <c r="AG25" s="713"/>
      <c r="AH25" s="713"/>
      <c r="AI25" s="713"/>
      <c r="AJ25" s="713"/>
      <c r="AK25" s="713"/>
      <c r="AL25" s="713"/>
      <c r="AM25" s="713"/>
      <c r="AN25" s="713"/>
      <c r="AO25" s="713"/>
      <c r="AP25" s="713"/>
      <c r="AQ25" s="713"/>
      <c r="AR25" s="713"/>
      <c r="AS25" s="713"/>
      <c r="AT25" s="713"/>
      <c r="AU25" s="713"/>
      <c r="AV25" s="713"/>
      <c r="AW25" s="713"/>
      <c r="AX25" s="713"/>
      <c r="AY25" s="713"/>
      <c r="AZ25" s="713"/>
      <c r="BA25" s="713"/>
      <c r="BB25" s="713"/>
      <c r="BC25" s="713"/>
      <c r="BD25" s="713"/>
      <c r="BE25" s="713"/>
      <c r="BF25" s="713"/>
      <c r="BG25" s="713"/>
      <c r="BH25" s="713"/>
      <c r="BI25" s="713"/>
      <c r="BJ25" s="226"/>
      <c r="BK25" s="226"/>
      <c r="BL25" s="226"/>
      <c r="BM25" s="226"/>
      <c r="BN25" s="226"/>
      <c r="BO25" s="235"/>
      <c r="BP25" s="235"/>
      <c r="BQ25" s="232">
        <v>19</v>
      </c>
      <c r="BR25" s="233"/>
      <c r="BS25" s="761"/>
      <c r="BT25" s="762"/>
      <c r="BU25" s="762"/>
      <c r="BV25" s="762"/>
      <c r="BW25" s="762"/>
      <c r="BX25" s="762"/>
      <c r="BY25" s="762"/>
      <c r="BZ25" s="762"/>
      <c r="CA25" s="762"/>
      <c r="CB25" s="762"/>
      <c r="CC25" s="762"/>
      <c r="CD25" s="762"/>
      <c r="CE25" s="762"/>
      <c r="CF25" s="762"/>
      <c r="CG25" s="763"/>
      <c r="CH25" s="764"/>
      <c r="CI25" s="765"/>
      <c r="CJ25" s="765"/>
      <c r="CK25" s="765"/>
      <c r="CL25" s="766"/>
      <c r="CM25" s="764"/>
      <c r="CN25" s="765"/>
      <c r="CO25" s="765"/>
      <c r="CP25" s="765"/>
      <c r="CQ25" s="766"/>
      <c r="CR25" s="764"/>
      <c r="CS25" s="765"/>
      <c r="CT25" s="765"/>
      <c r="CU25" s="765"/>
      <c r="CV25" s="766"/>
      <c r="CW25" s="764"/>
      <c r="CX25" s="765"/>
      <c r="CY25" s="765"/>
      <c r="CZ25" s="765"/>
      <c r="DA25" s="766"/>
      <c r="DB25" s="764"/>
      <c r="DC25" s="765"/>
      <c r="DD25" s="765"/>
      <c r="DE25" s="765"/>
      <c r="DF25" s="766"/>
      <c r="DG25" s="764"/>
      <c r="DH25" s="765"/>
      <c r="DI25" s="765"/>
      <c r="DJ25" s="765"/>
      <c r="DK25" s="766"/>
      <c r="DL25" s="764"/>
      <c r="DM25" s="765"/>
      <c r="DN25" s="765"/>
      <c r="DO25" s="765"/>
      <c r="DP25" s="766"/>
      <c r="DQ25" s="764"/>
      <c r="DR25" s="765"/>
      <c r="DS25" s="765"/>
      <c r="DT25" s="765"/>
      <c r="DU25" s="766"/>
      <c r="DV25" s="761"/>
      <c r="DW25" s="762"/>
      <c r="DX25" s="762"/>
      <c r="DY25" s="762"/>
      <c r="DZ25" s="767"/>
      <c r="EA25" s="224"/>
    </row>
    <row r="26" spans="1:131" ht="26.25" customHeight="1" x14ac:dyDescent="0.2">
      <c r="A26" s="715" t="s">
        <v>373</v>
      </c>
      <c r="B26" s="716"/>
      <c r="C26" s="716"/>
      <c r="D26" s="716"/>
      <c r="E26" s="716"/>
      <c r="F26" s="716"/>
      <c r="G26" s="716"/>
      <c r="H26" s="716"/>
      <c r="I26" s="716"/>
      <c r="J26" s="716"/>
      <c r="K26" s="716"/>
      <c r="L26" s="716"/>
      <c r="M26" s="716"/>
      <c r="N26" s="716"/>
      <c r="O26" s="716"/>
      <c r="P26" s="717"/>
      <c r="Q26" s="721" t="s">
        <v>396</v>
      </c>
      <c r="R26" s="722"/>
      <c r="S26" s="722"/>
      <c r="T26" s="722"/>
      <c r="U26" s="723"/>
      <c r="V26" s="721" t="s">
        <v>397</v>
      </c>
      <c r="W26" s="722"/>
      <c r="X26" s="722"/>
      <c r="Y26" s="722"/>
      <c r="Z26" s="723"/>
      <c r="AA26" s="721" t="s">
        <v>398</v>
      </c>
      <c r="AB26" s="722"/>
      <c r="AC26" s="722"/>
      <c r="AD26" s="722"/>
      <c r="AE26" s="722"/>
      <c r="AF26" s="802" t="s">
        <v>399</v>
      </c>
      <c r="AG26" s="803"/>
      <c r="AH26" s="803"/>
      <c r="AI26" s="803"/>
      <c r="AJ26" s="804"/>
      <c r="AK26" s="722" t="s">
        <v>400</v>
      </c>
      <c r="AL26" s="722"/>
      <c r="AM26" s="722"/>
      <c r="AN26" s="722"/>
      <c r="AO26" s="723"/>
      <c r="AP26" s="721" t="s">
        <v>401</v>
      </c>
      <c r="AQ26" s="722"/>
      <c r="AR26" s="722"/>
      <c r="AS26" s="722"/>
      <c r="AT26" s="723"/>
      <c r="AU26" s="721" t="s">
        <v>402</v>
      </c>
      <c r="AV26" s="722"/>
      <c r="AW26" s="722"/>
      <c r="AX26" s="722"/>
      <c r="AY26" s="723"/>
      <c r="AZ26" s="721" t="s">
        <v>403</v>
      </c>
      <c r="BA26" s="722"/>
      <c r="BB26" s="722"/>
      <c r="BC26" s="722"/>
      <c r="BD26" s="723"/>
      <c r="BE26" s="721" t="s">
        <v>380</v>
      </c>
      <c r="BF26" s="722"/>
      <c r="BG26" s="722"/>
      <c r="BH26" s="722"/>
      <c r="BI26" s="728"/>
      <c r="BJ26" s="226"/>
      <c r="BK26" s="226"/>
      <c r="BL26" s="226"/>
      <c r="BM26" s="226"/>
      <c r="BN26" s="226"/>
      <c r="BO26" s="235"/>
      <c r="BP26" s="235"/>
      <c r="BQ26" s="232">
        <v>20</v>
      </c>
      <c r="BR26" s="233"/>
      <c r="BS26" s="761"/>
      <c r="BT26" s="762"/>
      <c r="BU26" s="762"/>
      <c r="BV26" s="762"/>
      <c r="BW26" s="762"/>
      <c r="BX26" s="762"/>
      <c r="BY26" s="762"/>
      <c r="BZ26" s="762"/>
      <c r="CA26" s="762"/>
      <c r="CB26" s="762"/>
      <c r="CC26" s="762"/>
      <c r="CD26" s="762"/>
      <c r="CE26" s="762"/>
      <c r="CF26" s="762"/>
      <c r="CG26" s="763"/>
      <c r="CH26" s="764"/>
      <c r="CI26" s="765"/>
      <c r="CJ26" s="765"/>
      <c r="CK26" s="765"/>
      <c r="CL26" s="766"/>
      <c r="CM26" s="764"/>
      <c r="CN26" s="765"/>
      <c r="CO26" s="765"/>
      <c r="CP26" s="765"/>
      <c r="CQ26" s="766"/>
      <c r="CR26" s="764"/>
      <c r="CS26" s="765"/>
      <c r="CT26" s="765"/>
      <c r="CU26" s="765"/>
      <c r="CV26" s="766"/>
      <c r="CW26" s="764"/>
      <c r="CX26" s="765"/>
      <c r="CY26" s="765"/>
      <c r="CZ26" s="765"/>
      <c r="DA26" s="766"/>
      <c r="DB26" s="764"/>
      <c r="DC26" s="765"/>
      <c r="DD26" s="765"/>
      <c r="DE26" s="765"/>
      <c r="DF26" s="766"/>
      <c r="DG26" s="764"/>
      <c r="DH26" s="765"/>
      <c r="DI26" s="765"/>
      <c r="DJ26" s="765"/>
      <c r="DK26" s="766"/>
      <c r="DL26" s="764"/>
      <c r="DM26" s="765"/>
      <c r="DN26" s="765"/>
      <c r="DO26" s="765"/>
      <c r="DP26" s="766"/>
      <c r="DQ26" s="764"/>
      <c r="DR26" s="765"/>
      <c r="DS26" s="765"/>
      <c r="DT26" s="765"/>
      <c r="DU26" s="766"/>
      <c r="DV26" s="761"/>
      <c r="DW26" s="762"/>
      <c r="DX26" s="762"/>
      <c r="DY26" s="762"/>
      <c r="DZ26" s="767"/>
      <c r="EA26" s="224"/>
    </row>
    <row r="27" spans="1:131" ht="26.25" customHeight="1" thickBot="1" x14ac:dyDescent="0.25">
      <c r="A27" s="718"/>
      <c r="B27" s="719"/>
      <c r="C27" s="719"/>
      <c r="D27" s="719"/>
      <c r="E27" s="719"/>
      <c r="F27" s="719"/>
      <c r="G27" s="719"/>
      <c r="H27" s="719"/>
      <c r="I27" s="719"/>
      <c r="J27" s="719"/>
      <c r="K27" s="719"/>
      <c r="L27" s="719"/>
      <c r="M27" s="719"/>
      <c r="N27" s="719"/>
      <c r="O27" s="719"/>
      <c r="P27" s="720"/>
      <c r="Q27" s="724"/>
      <c r="R27" s="725"/>
      <c r="S27" s="725"/>
      <c r="T27" s="725"/>
      <c r="U27" s="726"/>
      <c r="V27" s="724"/>
      <c r="W27" s="725"/>
      <c r="X27" s="725"/>
      <c r="Y27" s="725"/>
      <c r="Z27" s="726"/>
      <c r="AA27" s="724"/>
      <c r="AB27" s="725"/>
      <c r="AC27" s="725"/>
      <c r="AD27" s="725"/>
      <c r="AE27" s="725"/>
      <c r="AF27" s="805"/>
      <c r="AG27" s="806"/>
      <c r="AH27" s="806"/>
      <c r="AI27" s="806"/>
      <c r="AJ27" s="807"/>
      <c r="AK27" s="725"/>
      <c r="AL27" s="725"/>
      <c r="AM27" s="725"/>
      <c r="AN27" s="725"/>
      <c r="AO27" s="726"/>
      <c r="AP27" s="724"/>
      <c r="AQ27" s="725"/>
      <c r="AR27" s="725"/>
      <c r="AS27" s="725"/>
      <c r="AT27" s="726"/>
      <c r="AU27" s="724"/>
      <c r="AV27" s="725"/>
      <c r="AW27" s="725"/>
      <c r="AX27" s="725"/>
      <c r="AY27" s="726"/>
      <c r="AZ27" s="724"/>
      <c r="BA27" s="725"/>
      <c r="BB27" s="725"/>
      <c r="BC27" s="725"/>
      <c r="BD27" s="726"/>
      <c r="BE27" s="724"/>
      <c r="BF27" s="725"/>
      <c r="BG27" s="725"/>
      <c r="BH27" s="725"/>
      <c r="BI27" s="730"/>
      <c r="BJ27" s="226"/>
      <c r="BK27" s="226"/>
      <c r="BL27" s="226"/>
      <c r="BM27" s="226"/>
      <c r="BN27" s="226"/>
      <c r="BO27" s="235"/>
      <c r="BP27" s="235"/>
      <c r="BQ27" s="232">
        <v>21</v>
      </c>
      <c r="BR27" s="233"/>
      <c r="BS27" s="761"/>
      <c r="BT27" s="762"/>
      <c r="BU27" s="762"/>
      <c r="BV27" s="762"/>
      <c r="BW27" s="762"/>
      <c r="BX27" s="762"/>
      <c r="BY27" s="762"/>
      <c r="BZ27" s="762"/>
      <c r="CA27" s="762"/>
      <c r="CB27" s="762"/>
      <c r="CC27" s="762"/>
      <c r="CD27" s="762"/>
      <c r="CE27" s="762"/>
      <c r="CF27" s="762"/>
      <c r="CG27" s="763"/>
      <c r="CH27" s="764"/>
      <c r="CI27" s="765"/>
      <c r="CJ27" s="765"/>
      <c r="CK27" s="765"/>
      <c r="CL27" s="766"/>
      <c r="CM27" s="764"/>
      <c r="CN27" s="765"/>
      <c r="CO27" s="765"/>
      <c r="CP27" s="765"/>
      <c r="CQ27" s="766"/>
      <c r="CR27" s="764"/>
      <c r="CS27" s="765"/>
      <c r="CT27" s="765"/>
      <c r="CU27" s="765"/>
      <c r="CV27" s="766"/>
      <c r="CW27" s="764"/>
      <c r="CX27" s="765"/>
      <c r="CY27" s="765"/>
      <c r="CZ27" s="765"/>
      <c r="DA27" s="766"/>
      <c r="DB27" s="764"/>
      <c r="DC27" s="765"/>
      <c r="DD27" s="765"/>
      <c r="DE27" s="765"/>
      <c r="DF27" s="766"/>
      <c r="DG27" s="764"/>
      <c r="DH27" s="765"/>
      <c r="DI27" s="765"/>
      <c r="DJ27" s="765"/>
      <c r="DK27" s="766"/>
      <c r="DL27" s="764"/>
      <c r="DM27" s="765"/>
      <c r="DN27" s="765"/>
      <c r="DO27" s="765"/>
      <c r="DP27" s="766"/>
      <c r="DQ27" s="764"/>
      <c r="DR27" s="765"/>
      <c r="DS27" s="765"/>
      <c r="DT27" s="765"/>
      <c r="DU27" s="766"/>
      <c r="DV27" s="761"/>
      <c r="DW27" s="762"/>
      <c r="DX27" s="762"/>
      <c r="DY27" s="762"/>
      <c r="DZ27" s="767"/>
      <c r="EA27" s="224"/>
    </row>
    <row r="28" spans="1:131" ht="26.25" customHeight="1" thickTop="1" x14ac:dyDescent="0.2">
      <c r="A28" s="236">
        <v>1</v>
      </c>
      <c r="B28" s="737" t="s">
        <v>404</v>
      </c>
      <c r="C28" s="738"/>
      <c r="D28" s="738"/>
      <c r="E28" s="738"/>
      <c r="F28" s="738"/>
      <c r="G28" s="738"/>
      <c r="H28" s="738"/>
      <c r="I28" s="738"/>
      <c r="J28" s="738"/>
      <c r="K28" s="738"/>
      <c r="L28" s="738"/>
      <c r="M28" s="738"/>
      <c r="N28" s="738"/>
      <c r="O28" s="738"/>
      <c r="P28" s="739"/>
      <c r="Q28" s="810">
        <v>2934</v>
      </c>
      <c r="R28" s="811"/>
      <c r="S28" s="811"/>
      <c r="T28" s="811"/>
      <c r="U28" s="811"/>
      <c r="V28" s="811">
        <v>2898</v>
      </c>
      <c r="W28" s="811"/>
      <c r="X28" s="811"/>
      <c r="Y28" s="811"/>
      <c r="Z28" s="811"/>
      <c r="AA28" s="811">
        <v>36</v>
      </c>
      <c r="AB28" s="811"/>
      <c r="AC28" s="811"/>
      <c r="AD28" s="811"/>
      <c r="AE28" s="812"/>
      <c r="AF28" s="813">
        <v>36</v>
      </c>
      <c r="AG28" s="811"/>
      <c r="AH28" s="811"/>
      <c r="AI28" s="811"/>
      <c r="AJ28" s="814"/>
      <c r="AK28" s="815">
        <v>327</v>
      </c>
      <c r="AL28" s="816"/>
      <c r="AM28" s="816"/>
      <c r="AN28" s="816"/>
      <c r="AO28" s="816"/>
      <c r="AP28" s="816" t="s">
        <v>581</v>
      </c>
      <c r="AQ28" s="816"/>
      <c r="AR28" s="816"/>
      <c r="AS28" s="816"/>
      <c r="AT28" s="816"/>
      <c r="AU28" s="816" t="s">
        <v>581</v>
      </c>
      <c r="AV28" s="816"/>
      <c r="AW28" s="816"/>
      <c r="AX28" s="816"/>
      <c r="AY28" s="816"/>
      <c r="AZ28" s="817" t="s">
        <v>581</v>
      </c>
      <c r="BA28" s="817"/>
      <c r="BB28" s="817"/>
      <c r="BC28" s="817"/>
      <c r="BD28" s="817"/>
      <c r="BE28" s="808"/>
      <c r="BF28" s="808"/>
      <c r="BG28" s="808"/>
      <c r="BH28" s="808"/>
      <c r="BI28" s="809"/>
      <c r="BJ28" s="226"/>
      <c r="BK28" s="226"/>
      <c r="BL28" s="226"/>
      <c r="BM28" s="226"/>
      <c r="BN28" s="226"/>
      <c r="BO28" s="235"/>
      <c r="BP28" s="235"/>
      <c r="BQ28" s="232">
        <v>22</v>
      </c>
      <c r="BR28" s="233"/>
      <c r="BS28" s="761"/>
      <c r="BT28" s="762"/>
      <c r="BU28" s="762"/>
      <c r="BV28" s="762"/>
      <c r="BW28" s="762"/>
      <c r="BX28" s="762"/>
      <c r="BY28" s="762"/>
      <c r="BZ28" s="762"/>
      <c r="CA28" s="762"/>
      <c r="CB28" s="762"/>
      <c r="CC28" s="762"/>
      <c r="CD28" s="762"/>
      <c r="CE28" s="762"/>
      <c r="CF28" s="762"/>
      <c r="CG28" s="763"/>
      <c r="CH28" s="764"/>
      <c r="CI28" s="765"/>
      <c r="CJ28" s="765"/>
      <c r="CK28" s="765"/>
      <c r="CL28" s="766"/>
      <c r="CM28" s="764"/>
      <c r="CN28" s="765"/>
      <c r="CO28" s="765"/>
      <c r="CP28" s="765"/>
      <c r="CQ28" s="766"/>
      <c r="CR28" s="764"/>
      <c r="CS28" s="765"/>
      <c r="CT28" s="765"/>
      <c r="CU28" s="765"/>
      <c r="CV28" s="766"/>
      <c r="CW28" s="764"/>
      <c r="CX28" s="765"/>
      <c r="CY28" s="765"/>
      <c r="CZ28" s="765"/>
      <c r="DA28" s="766"/>
      <c r="DB28" s="764"/>
      <c r="DC28" s="765"/>
      <c r="DD28" s="765"/>
      <c r="DE28" s="765"/>
      <c r="DF28" s="766"/>
      <c r="DG28" s="764"/>
      <c r="DH28" s="765"/>
      <c r="DI28" s="765"/>
      <c r="DJ28" s="765"/>
      <c r="DK28" s="766"/>
      <c r="DL28" s="764"/>
      <c r="DM28" s="765"/>
      <c r="DN28" s="765"/>
      <c r="DO28" s="765"/>
      <c r="DP28" s="766"/>
      <c r="DQ28" s="764"/>
      <c r="DR28" s="765"/>
      <c r="DS28" s="765"/>
      <c r="DT28" s="765"/>
      <c r="DU28" s="766"/>
      <c r="DV28" s="761"/>
      <c r="DW28" s="762"/>
      <c r="DX28" s="762"/>
      <c r="DY28" s="762"/>
      <c r="DZ28" s="767"/>
      <c r="EA28" s="224"/>
    </row>
    <row r="29" spans="1:131" ht="26.25" customHeight="1" x14ac:dyDescent="0.2">
      <c r="A29" s="236">
        <v>2</v>
      </c>
      <c r="B29" s="768" t="s">
        <v>405</v>
      </c>
      <c r="C29" s="769"/>
      <c r="D29" s="769"/>
      <c r="E29" s="769"/>
      <c r="F29" s="769"/>
      <c r="G29" s="769"/>
      <c r="H29" s="769"/>
      <c r="I29" s="769"/>
      <c r="J29" s="769"/>
      <c r="K29" s="769"/>
      <c r="L29" s="769"/>
      <c r="M29" s="769"/>
      <c r="N29" s="769"/>
      <c r="O29" s="769"/>
      <c r="P29" s="770"/>
      <c r="Q29" s="771">
        <v>3391</v>
      </c>
      <c r="R29" s="772"/>
      <c r="S29" s="772"/>
      <c r="T29" s="772"/>
      <c r="U29" s="772"/>
      <c r="V29" s="772">
        <v>3195</v>
      </c>
      <c r="W29" s="772"/>
      <c r="X29" s="772"/>
      <c r="Y29" s="772"/>
      <c r="Z29" s="772"/>
      <c r="AA29" s="772">
        <v>196</v>
      </c>
      <c r="AB29" s="772"/>
      <c r="AC29" s="772"/>
      <c r="AD29" s="772"/>
      <c r="AE29" s="773"/>
      <c r="AF29" s="774">
        <v>196</v>
      </c>
      <c r="AG29" s="775"/>
      <c r="AH29" s="775"/>
      <c r="AI29" s="775"/>
      <c r="AJ29" s="776"/>
      <c r="AK29" s="822">
        <v>614</v>
      </c>
      <c r="AL29" s="818"/>
      <c r="AM29" s="818"/>
      <c r="AN29" s="818"/>
      <c r="AO29" s="818"/>
      <c r="AP29" s="818" t="s">
        <v>581</v>
      </c>
      <c r="AQ29" s="818"/>
      <c r="AR29" s="818"/>
      <c r="AS29" s="818"/>
      <c r="AT29" s="818"/>
      <c r="AU29" s="818" t="s">
        <v>581</v>
      </c>
      <c r="AV29" s="818"/>
      <c r="AW29" s="818"/>
      <c r="AX29" s="818"/>
      <c r="AY29" s="818"/>
      <c r="AZ29" s="819" t="s">
        <v>581</v>
      </c>
      <c r="BA29" s="819"/>
      <c r="BB29" s="819"/>
      <c r="BC29" s="819"/>
      <c r="BD29" s="819"/>
      <c r="BE29" s="820"/>
      <c r="BF29" s="820"/>
      <c r="BG29" s="820"/>
      <c r="BH29" s="820"/>
      <c r="BI29" s="821"/>
      <c r="BJ29" s="226"/>
      <c r="BK29" s="226"/>
      <c r="BL29" s="226"/>
      <c r="BM29" s="226"/>
      <c r="BN29" s="226"/>
      <c r="BO29" s="235"/>
      <c r="BP29" s="235"/>
      <c r="BQ29" s="232">
        <v>23</v>
      </c>
      <c r="BR29" s="233"/>
      <c r="BS29" s="761"/>
      <c r="BT29" s="762"/>
      <c r="BU29" s="762"/>
      <c r="BV29" s="762"/>
      <c r="BW29" s="762"/>
      <c r="BX29" s="762"/>
      <c r="BY29" s="762"/>
      <c r="BZ29" s="762"/>
      <c r="CA29" s="762"/>
      <c r="CB29" s="762"/>
      <c r="CC29" s="762"/>
      <c r="CD29" s="762"/>
      <c r="CE29" s="762"/>
      <c r="CF29" s="762"/>
      <c r="CG29" s="763"/>
      <c r="CH29" s="764"/>
      <c r="CI29" s="765"/>
      <c r="CJ29" s="765"/>
      <c r="CK29" s="765"/>
      <c r="CL29" s="766"/>
      <c r="CM29" s="764"/>
      <c r="CN29" s="765"/>
      <c r="CO29" s="765"/>
      <c r="CP29" s="765"/>
      <c r="CQ29" s="766"/>
      <c r="CR29" s="764"/>
      <c r="CS29" s="765"/>
      <c r="CT29" s="765"/>
      <c r="CU29" s="765"/>
      <c r="CV29" s="766"/>
      <c r="CW29" s="764"/>
      <c r="CX29" s="765"/>
      <c r="CY29" s="765"/>
      <c r="CZ29" s="765"/>
      <c r="DA29" s="766"/>
      <c r="DB29" s="764"/>
      <c r="DC29" s="765"/>
      <c r="DD29" s="765"/>
      <c r="DE29" s="765"/>
      <c r="DF29" s="766"/>
      <c r="DG29" s="764"/>
      <c r="DH29" s="765"/>
      <c r="DI29" s="765"/>
      <c r="DJ29" s="765"/>
      <c r="DK29" s="766"/>
      <c r="DL29" s="764"/>
      <c r="DM29" s="765"/>
      <c r="DN29" s="765"/>
      <c r="DO29" s="765"/>
      <c r="DP29" s="766"/>
      <c r="DQ29" s="764"/>
      <c r="DR29" s="765"/>
      <c r="DS29" s="765"/>
      <c r="DT29" s="765"/>
      <c r="DU29" s="766"/>
      <c r="DV29" s="761"/>
      <c r="DW29" s="762"/>
      <c r="DX29" s="762"/>
      <c r="DY29" s="762"/>
      <c r="DZ29" s="767"/>
      <c r="EA29" s="224"/>
    </row>
    <row r="30" spans="1:131" ht="26.25" customHeight="1" x14ac:dyDescent="0.2">
      <c r="A30" s="236">
        <v>3</v>
      </c>
      <c r="B30" s="768" t="s">
        <v>406</v>
      </c>
      <c r="C30" s="769"/>
      <c r="D30" s="769"/>
      <c r="E30" s="769"/>
      <c r="F30" s="769"/>
      <c r="G30" s="769"/>
      <c r="H30" s="769"/>
      <c r="I30" s="769"/>
      <c r="J30" s="769"/>
      <c r="K30" s="769"/>
      <c r="L30" s="769"/>
      <c r="M30" s="769"/>
      <c r="N30" s="769"/>
      <c r="O30" s="769"/>
      <c r="P30" s="770"/>
      <c r="Q30" s="771">
        <v>24</v>
      </c>
      <c r="R30" s="772"/>
      <c r="S30" s="772"/>
      <c r="T30" s="772"/>
      <c r="U30" s="772"/>
      <c r="V30" s="772">
        <v>22</v>
      </c>
      <c r="W30" s="772"/>
      <c r="X30" s="772"/>
      <c r="Y30" s="772"/>
      <c r="Z30" s="772"/>
      <c r="AA30" s="772">
        <v>2</v>
      </c>
      <c r="AB30" s="772"/>
      <c r="AC30" s="772"/>
      <c r="AD30" s="772"/>
      <c r="AE30" s="773"/>
      <c r="AF30" s="774">
        <v>2</v>
      </c>
      <c r="AG30" s="775"/>
      <c r="AH30" s="775"/>
      <c r="AI30" s="775"/>
      <c r="AJ30" s="776"/>
      <c r="AK30" s="822">
        <v>13</v>
      </c>
      <c r="AL30" s="818"/>
      <c r="AM30" s="818"/>
      <c r="AN30" s="818"/>
      <c r="AO30" s="818"/>
      <c r="AP30" s="818" t="s">
        <v>581</v>
      </c>
      <c r="AQ30" s="818"/>
      <c r="AR30" s="818"/>
      <c r="AS30" s="818"/>
      <c r="AT30" s="818"/>
      <c r="AU30" s="818" t="s">
        <v>581</v>
      </c>
      <c r="AV30" s="818"/>
      <c r="AW30" s="818"/>
      <c r="AX30" s="818"/>
      <c r="AY30" s="818"/>
      <c r="AZ30" s="819" t="s">
        <v>581</v>
      </c>
      <c r="BA30" s="819"/>
      <c r="BB30" s="819"/>
      <c r="BC30" s="819"/>
      <c r="BD30" s="819"/>
      <c r="BE30" s="820"/>
      <c r="BF30" s="820"/>
      <c r="BG30" s="820"/>
      <c r="BH30" s="820"/>
      <c r="BI30" s="821"/>
      <c r="BJ30" s="226"/>
      <c r="BK30" s="226"/>
      <c r="BL30" s="226"/>
      <c r="BM30" s="226"/>
      <c r="BN30" s="226"/>
      <c r="BO30" s="235"/>
      <c r="BP30" s="235"/>
      <c r="BQ30" s="232">
        <v>24</v>
      </c>
      <c r="BR30" s="233"/>
      <c r="BS30" s="761"/>
      <c r="BT30" s="762"/>
      <c r="BU30" s="762"/>
      <c r="BV30" s="762"/>
      <c r="BW30" s="762"/>
      <c r="BX30" s="762"/>
      <c r="BY30" s="762"/>
      <c r="BZ30" s="762"/>
      <c r="CA30" s="762"/>
      <c r="CB30" s="762"/>
      <c r="CC30" s="762"/>
      <c r="CD30" s="762"/>
      <c r="CE30" s="762"/>
      <c r="CF30" s="762"/>
      <c r="CG30" s="763"/>
      <c r="CH30" s="764"/>
      <c r="CI30" s="765"/>
      <c r="CJ30" s="765"/>
      <c r="CK30" s="765"/>
      <c r="CL30" s="766"/>
      <c r="CM30" s="764"/>
      <c r="CN30" s="765"/>
      <c r="CO30" s="765"/>
      <c r="CP30" s="765"/>
      <c r="CQ30" s="766"/>
      <c r="CR30" s="764"/>
      <c r="CS30" s="765"/>
      <c r="CT30" s="765"/>
      <c r="CU30" s="765"/>
      <c r="CV30" s="766"/>
      <c r="CW30" s="764"/>
      <c r="CX30" s="765"/>
      <c r="CY30" s="765"/>
      <c r="CZ30" s="765"/>
      <c r="DA30" s="766"/>
      <c r="DB30" s="764"/>
      <c r="DC30" s="765"/>
      <c r="DD30" s="765"/>
      <c r="DE30" s="765"/>
      <c r="DF30" s="766"/>
      <c r="DG30" s="764"/>
      <c r="DH30" s="765"/>
      <c r="DI30" s="765"/>
      <c r="DJ30" s="765"/>
      <c r="DK30" s="766"/>
      <c r="DL30" s="764"/>
      <c r="DM30" s="765"/>
      <c r="DN30" s="765"/>
      <c r="DO30" s="765"/>
      <c r="DP30" s="766"/>
      <c r="DQ30" s="764"/>
      <c r="DR30" s="765"/>
      <c r="DS30" s="765"/>
      <c r="DT30" s="765"/>
      <c r="DU30" s="766"/>
      <c r="DV30" s="761"/>
      <c r="DW30" s="762"/>
      <c r="DX30" s="762"/>
      <c r="DY30" s="762"/>
      <c r="DZ30" s="767"/>
      <c r="EA30" s="224"/>
    </row>
    <row r="31" spans="1:131" ht="26.25" customHeight="1" x14ac:dyDescent="0.2">
      <c r="A31" s="236">
        <v>4</v>
      </c>
      <c r="B31" s="768" t="s">
        <v>407</v>
      </c>
      <c r="C31" s="769"/>
      <c r="D31" s="769"/>
      <c r="E31" s="769"/>
      <c r="F31" s="769"/>
      <c r="G31" s="769"/>
      <c r="H31" s="769"/>
      <c r="I31" s="769"/>
      <c r="J31" s="769"/>
      <c r="K31" s="769"/>
      <c r="L31" s="769"/>
      <c r="M31" s="769"/>
      <c r="N31" s="769"/>
      <c r="O31" s="769"/>
      <c r="P31" s="770"/>
      <c r="Q31" s="771">
        <v>682</v>
      </c>
      <c r="R31" s="772"/>
      <c r="S31" s="772"/>
      <c r="T31" s="772"/>
      <c r="U31" s="772"/>
      <c r="V31" s="772">
        <v>676</v>
      </c>
      <c r="W31" s="772"/>
      <c r="X31" s="772"/>
      <c r="Y31" s="772"/>
      <c r="Z31" s="772"/>
      <c r="AA31" s="772">
        <v>6</v>
      </c>
      <c r="AB31" s="772"/>
      <c r="AC31" s="772"/>
      <c r="AD31" s="772"/>
      <c r="AE31" s="773"/>
      <c r="AF31" s="774">
        <v>6</v>
      </c>
      <c r="AG31" s="775"/>
      <c r="AH31" s="775"/>
      <c r="AI31" s="775"/>
      <c r="AJ31" s="776"/>
      <c r="AK31" s="822">
        <v>443</v>
      </c>
      <c r="AL31" s="818"/>
      <c r="AM31" s="818"/>
      <c r="AN31" s="818"/>
      <c r="AO31" s="818"/>
      <c r="AP31" s="818" t="s">
        <v>581</v>
      </c>
      <c r="AQ31" s="818"/>
      <c r="AR31" s="818"/>
      <c r="AS31" s="818"/>
      <c r="AT31" s="818"/>
      <c r="AU31" s="818" t="s">
        <v>581</v>
      </c>
      <c r="AV31" s="818"/>
      <c r="AW31" s="818"/>
      <c r="AX31" s="818"/>
      <c r="AY31" s="818"/>
      <c r="AZ31" s="819" t="s">
        <v>581</v>
      </c>
      <c r="BA31" s="819"/>
      <c r="BB31" s="819"/>
      <c r="BC31" s="819"/>
      <c r="BD31" s="819"/>
      <c r="BE31" s="820"/>
      <c r="BF31" s="820"/>
      <c r="BG31" s="820"/>
      <c r="BH31" s="820"/>
      <c r="BI31" s="821"/>
      <c r="BJ31" s="226"/>
      <c r="BK31" s="226"/>
      <c r="BL31" s="226"/>
      <c r="BM31" s="226"/>
      <c r="BN31" s="226"/>
      <c r="BO31" s="235"/>
      <c r="BP31" s="235"/>
      <c r="BQ31" s="232">
        <v>25</v>
      </c>
      <c r="BR31" s="233"/>
      <c r="BS31" s="761"/>
      <c r="BT31" s="762"/>
      <c r="BU31" s="762"/>
      <c r="BV31" s="762"/>
      <c r="BW31" s="762"/>
      <c r="BX31" s="762"/>
      <c r="BY31" s="762"/>
      <c r="BZ31" s="762"/>
      <c r="CA31" s="762"/>
      <c r="CB31" s="762"/>
      <c r="CC31" s="762"/>
      <c r="CD31" s="762"/>
      <c r="CE31" s="762"/>
      <c r="CF31" s="762"/>
      <c r="CG31" s="763"/>
      <c r="CH31" s="764"/>
      <c r="CI31" s="765"/>
      <c r="CJ31" s="765"/>
      <c r="CK31" s="765"/>
      <c r="CL31" s="766"/>
      <c r="CM31" s="764"/>
      <c r="CN31" s="765"/>
      <c r="CO31" s="765"/>
      <c r="CP31" s="765"/>
      <c r="CQ31" s="766"/>
      <c r="CR31" s="764"/>
      <c r="CS31" s="765"/>
      <c r="CT31" s="765"/>
      <c r="CU31" s="765"/>
      <c r="CV31" s="766"/>
      <c r="CW31" s="764"/>
      <c r="CX31" s="765"/>
      <c r="CY31" s="765"/>
      <c r="CZ31" s="765"/>
      <c r="DA31" s="766"/>
      <c r="DB31" s="764"/>
      <c r="DC31" s="765"/>
      <c r="DD31" s="765"/>
      <c r="DE31" s="765"/>
      <c r="DF31" s="766"/>
      <c r="DG31" s="764"/>
      <c r="DH31" s="765"/>
      <c r="DI31" s="765"/>
      <c r="DJ31" s="765"/>
      <c r="DK31" s="766"/>
      <c r="DL31" s="764"/>
      <c r="DM31" s="765"/>
      <c r="DN31" s="765"/>
      <c r="DO31" s="765"/>
      <c r="DP31" s="766"/>
      <c r="DQ31" s="764"/>
      <c r="DR31" s="765"/>
      <c r="DS31" s="765"/>
      <c r="DT31" s="765"/>
      <c r="DU31" s="766"/>
      <c r="DV31" s="761"/>
      <c r="DW31" s="762"/>
      <c r="DX31" s="762"/>
      <c r="DY31" s="762"/>
      <c r="DZ31" s="767"/>
      <c r="EA31" s="224"/>
    </row>
    <row r="32" spans="1:131" ht="26.25" customHeight="1" x14ac:dyDescent="0.2">
      <c r="A32" s="236">
        <v>5</v>
      </c>
      <c r="B32" s="768" t="s">
        <v>408</v>
      </c>
      <c r="C32" s="769"/>
      <c r="D32" s="769"/>
      <c r="E32" s="769"/>
      <c r="F32" s="769"/>
      <c r="G32" s="769"/>
      <c r="H32" s="769"/>
      <c r="I32" s="769"/>
      <c r="J32" s="769"/>
      <c r="K32" s="769"/>
      <c r="L32" s="769"/>
      <c r="M32" s="769"/>
      <c r="N32" s="769"/>
      <c r="O32" s="769"/>
      <c r="P32" s="770"/>
      <c r="Q32" s="771">
        <v>329</v>
      </c>
      <c r="R32" s="772"/>
      <c r="S32" s="772"/>
      <c r="T32" s="772"/>
      <c r="U32" s="772"/>
      <c r="V32" s="772">
        <v>364</v>
      </c>
      <c r="W32" s="772"/>
      <c r="X32" s="772"/>
      <c r="Y32" s="772"/>
      <c r="Z32" s="772"/>
      <c r="AA32" s="772">
        <v>-35</v>
      </c>
      <c r="AB32" s="772"/>
      <c r="AC32" s="772"/>
      <c r="AD32" s="772"/>
      <c r="AE32" s="773"/>
      <c r="AF32" s="774">
        <v>685</v>
      </c>
      <c r="AG32" s="775"/>
      <c r="AH32" s="775"/>
      <c r="AI32" s="775"/>
      <c r="AJ32" s="776"/>
      <c r="AK32" s="822">
        <v>26</v>
      </c>
      <c r="AL32" s="818"/>
      <c r="AM32" s="818"/>
      <c r="AN32" s="818"/>
      <c r="AO32" s="818"/>
      <c r="AP32" s="818">
        <v>2027</v>
      </c>
      <c r="AQ32" s="818"/>
      <c r="AR32" s="818"/>
      <c r="AS32" s="818"/>
      <c r="AT32" s="818"/>
      <c r="AU32" s="818">
        <v>276</v>
      </c>
      <c r="AV32" s="818"/>
      <c r="AW32" s="818"/>
      <c r="AX32" s="818"/>
      <c r="AY32" s="818"/>
      <c r="AZ32" s="819" t="s">
        <v>581</v>
      </c>
      <c r="BA32" s="819"/>
      <c r="BB32" s="819"/>
      <c r="BC32" s="819"/>
      <c r="BD32" s="819"/>
      <c r="BE32" s="820" t="s">
        <v>409</v>
      </c>
      <c r="BF32" s="820"/>
      <c r="BG32" s="820"/>
      <c r="BH32" s="820"/>
      <c r="BI32" s="821"/>
      <c r="BJ32" s="226"/>
      <c r="BK32" s="226"/>
      <c r="BL32" s="226"/>
      <c r="BM32" s="226"/>
      <c r="BN32" s="226"/>
      <c r="BO32" s="235"/>
      <c r="BP32" s="235"/>
      <c r="BQ32" s="232">
        <v>26</v>
      </c>
      <c r="BR32" s="233"/>
      <c r="BS32" s="761"/>
      <c r="BT32" s="762"/>
      <c r="BU32" s="762"/>
      <c r="BV32" s="762"/>
      <c r="BW32" s="762"/>
      <c r="BX32" s="762"/>
      <c r="BY32" s="762"/>
      <c r="BZ32" s="762"/>
      <c r="CA32" s="762"/>
      <c r="CB32" s="762"/>
      <c r="CC32" s="762"/>
      <c r="CD32" s="762"/>
      <c r="CE32" s="762"/>
      <c r="CF32" s="762"/>
      <c r="CG32" s="763"/>
      <c r="CH32" s="764"/>
      <c r="CI32" s="765"/>
      <c r="CJ32" s="765"/>
      <c r="CK32" s="765"/>
      <c r="CL32" s="766"/>
      <c r="CM32" s="764"/>
      <c r="CN32" s="765"/>
      <c r="CO32" s="765"/>
      <c r="CP32" s="765"/>
      <c r="CQ32" s="766"/>
      <c r="CR32" s="764"/>
      <c r="CS32" s="765"/>
      <c r="CT32" s="765"/>
      <c r="CU32" s="765"/>
      <c r="CV32" s="766"/>
      <c r="CW32" s="764"/>
      <c r="CX32" s="765"/>
      <c r="CY32" s="765"/>
      <c r="CZ32" s="765"/>
      <c r="DA32" s="766"/>
      <c r="DB32" s="764"/>
      <c r="DC32" s="765"/>
      <c r="DD32" s="765"/>
      <c r="DE32" s="765"/>
      <c r="DF32" s="766"/>
      <c r="DG32" s="764"/>
      <c r="DH32" s="765"/>
      <c r="DI32" s="765"/>
      <c r="DJ32" s="765"/>
      <c r="DK32" s="766"/>
      <c r="DL32" s="764"/>
      <c r="DM32" s="765"/>
      <c r="DN32" s="765"/>
      <c r="DO32" s="765"/>
      <c r="DP32" s="766"/>
      <c r="DQ32" s="764"/>
      <c r="DR32" s="765"/>
      <c r="DS32" s="765"/>
      <c r="DT32" s="765"/>
      <c r="DU32" s="766"/>
      <c r="DV32" s="761"/>
      <c r="DW32" s="762"/>
      <c r="DX32" s="762"/>
      <c r="DY32" s="762"/>
      <c r="DZ32" s="767"/>
      <c r="EA32" s="224"/>
    </row>
    <row r="33" spans="1:131" ht="26.25" customHeight="1" x14ac:dyDescent="0.2">
      <c r="A33" s="236">
        <v>6</v>
      </c>
      <c r="B33" s="768" t="s">
        <v>410</v>
      </c>
      <c r="C33" s="769"/>
      <c r="D33" s="769"/>
      <c r="E33" s="769"/>
      <c r="F33" s="769"/>
      <c r="G33" s="769"/>
      <c r="H33" s="769"/>
      <c r="I33" s="769"/>
      <c r="J33" s="769"/>
      <c r="K33" s="769"/>
      <c r="L33" s="769"/>
      <c r="M33" s="769"/>
      <c r="N33" s="769"/>
      <c r="O33" s="769"/>
      <c r="P33" s="770"/>
      <c r="Q33" s="771">
        <v>879</v>
      </c>
      <c r="R33" s="772"/>
      <c r="S33" s="772"/>
      <c r="T33" s="772"/>
      <c r="U33" s="772"/>
      <c r="V33" s="772">
        <v>836</v>
      </c>
      <c r="W33" s="772"/>
      <c r="X33" s="772"/>
      <c r="Y33" s="772"/>
      <c r="Z33" s="772"/>
      <c r="AA33" s="772">
        <v>43</v>
      </c>
      <c r="AB33" s="772"/>
      <c r="AC33" s="772"/>
      <c r="AD33" s="772"/>
      <c r="AE33" s="773"/>
      <c r="AF33" s="774">
        <v>508</v>
      </c>
      <c r="AG33" s="775"/>
      <c r="AH33" s="775"/>
      <c r="AI33" s="775"/>
      <c r="AJ33" s="776"/>
      <c r="AK33" s="822">
        <v>268</v>
      </c>
      <c r="AL33" s="818"/>
      <c r="AM33" s="818"/>
      <c r="AN33" s="818"/>
      <c r="AO33" s="818"/>
      <c r="AP33" s="818">
        <v>3</v>
      </c>
      <c r="AQ33" s="818"/>
      <c r="AR33" s="818"/>
      <c r="AS33" s="818"/>
      <c r="AT33" s="818"/>
      <c r="AU33" s="818">
        <v>2</v>
      </c>
      <c r="AV33" s="818"/>
      <c r="AW33" s="818"/>
      <c r="AX33" s="818"/>
      <c r="AY33" s="818"/>
      <c r="AZ33" s="819" t="s">
        <v>581</v>
      </c>
      <c r="BA33" s="819"/>
      <c r="BB33" s="819"/>
      <c r="BC33" s="819"/>
      <c r="BD33" s="819"/>
      <c r="BE33" s="820" t="s">
        <v>409</v>
      </c>
      <c r="BF33" s="820"/>
      <c r="BG33" s="820"/>
      <c r="BH33" s="820"/>
      <c r="BI33" s="821"/>
      <c r="BJ33" s="226"/>
      <c r="BK33" s="226"/>
      <c r="BL33" s="226"/>
      <c r="BM33" s="226"/>
      <c r="BN33" s="226"/>
      <c r="BO33" s="235"/>
      <c r="BP33" s="235"/>
      <c r="BQ33" s="232">
        <v>27</v>
      </c>
      <c r="BR33" s="233"/>
      <c r="BS33" s="761"/>
      <c r="BT33" s="762"/>
      <c r="BU33" s="762"/>
      <c r="BV33" s="762"/>
      <c r="BW33" s="762"/>
      <c r="BX33" s="762"/>
      <c r="BY33" s="762"/>
      <c r="BZ33" s="762"/>
      <c r="CA33" s="762"/>
      <c r="CB33" s="762"/>
      <c r="CC33" s="762"/>
      <c r="CD33" s="762"/>
      <c r="CE33" s="762"/>
      <c r="CF33" s="762"/>
      <c r="CG33" s="763"/>
      <c r="CH33" s="764"/>
      <c r="CI33" s="765"/>
      <c r="CJ33" s="765"/>
      <c r="CK33" s="765"/>
      <c r="CL33" s="766"/>
      <c r="CM33" s="764"/>
      <c r="CN33" s="765"/>
      <c r="CO33" s="765"/>
      <c r="CP33" s="765"/>
      <c r="CQ33" s="766"/>
      <c r="CR33" s="764"/>
      <c r="CS33" s="765"/>
      <c r="CT33" s="765"/>
      <c r="CU33" s="765"/>
      <c r="CV33" s="766"/>
      <c r="CW33" s="764"/>
      <c r="CX33" s="765"/>
      <c r="CY33" s="765"/>
      <c r="CZ33" s="765"/>
      <c r="DA33" s="766"/>
      <c r="DB33" s="764"/>
      <c r="DC33" s="765"/>
      <c r="DD33" s="765"/>
      <c r="DE33" s="765"/>
      <c r="DF33" s="766"/>
      <c r="DG33" s="764"/>
      <c r="DH33" s="765"/>
      <c r="DI33" s="765"/>
      <c r="DJ33" s="765"/>
      <c r="DK33" s="766"/>
      <c r="DL33" s="764"/>
      <c r="DM33" s="765"/>
      <c r="DN33" s="765"/>
      <c r="DO33" s="765"/>
      <c r="DP33" s="766"/>
      <c r="DQ33" s="764"/>
      <c r="DR33" s="765"/>
      <c r="DS33" s="765"/>
      <c r="DT33" s="765"/>
      <c r="DU33" s="766"/>
      <c r="DV33" s="761"/>
      <c r="DW33" s="762"/>
      <c r="DX33" s="762"/>
      <c r="DY33" s="762"/>
      <c r="DZ33" s="767"/>
      <c r="EA33" s="224"/>
    </row>
    <row r="34" spans="1:131" ht="26.25" customHeight="1" x14ac:dyDescent="0.2">
      <c r="A34" s="236">
        <v>7</v>
      </c>
      <c r="B34" s="768" t="s">
        <v>411</v>
      </c>
      <c r="C34" s="769"/>
      <c r="D34" s="769"/>
      <c r="E34" s="769"/>
      <c r="F34" s="769"/>
      <c r="G34" s="769"/>
      <c r="H34" s="769"/>
      <c r="I34" s="769"/>
      <c r="J34" s="769"/>
      <c r="K34" s="769"/>
      <c r="L34" s="769"/>
      <c r="M34" s="769"/>
      <c r="N34" s="769"/>
      <c r="O34" s="769"/>
      <c r="P34" s="770"/>
      <c r="Q34" s="771">
        <v>475</v>
      </c>
      <c r="R34" s="772"/>
      <c r="S34" s="772"/>
      <c r="T34" s="772"/>
      <c r="U34" s="772"/>
      <c r="V34" s="772">
        <v>474</v>
      </c>
      <c r="W34" s="772"/>
      <c r="X34" s="772"/>
      <c r="Y34" s="772"/>
      <c r="Z34" s="772"/>
      <c r="AA34" s="772">
        <v>1</v>
      </c>
      <c r="AB34" s="772"/>
      <c r="AC34" s="772"/>
      <c r="AD34" s="772"/>
      <c r="AE34" s="773"/>
      <c r="AF34" s="774" t="s">
        <v>129</v>
      </c>
      <c r="AG34" s="775"/>
      <c r="AH34" s="775"/>
      <c r="AI34" s="775"/>
      <c r="AJ34" s="776"/>
      <c r="AK34" s="822">
        <v>36</v>
      </c>
      <c r="AL34" s="818"/>
      <c r="AM34" s="818"/>
      <c r="AN34" s="818"/>
      <c r="AO34" s="818"/>
      <c r="AP34" s="818">
        <v>981</v>
      </c>
      <c r="AQ34" s="818"/>
      <c r="AR34" s="818"/>
      <c r="AS34" s="818"/>
      <c r="AT34" s="818"/>
      <c r="AU34" s="818">
        <v>981</v>
      </c>
      <c r="AV34" s="818"/>
      <c r="AW34" s="818"/>
      <c r="AX34" s="818"/>
      <c r="AY34" s="818"/>
      <c r="AZ34" s="819" t="s">
        <v>581</v>
      </c>
      <c r="BA34" s="819"/>
      <c r="BB34" s="819"/>
      <c r="BC34" s="819"/>
      <c r="BD34" s="819"/>
      <c r="BE34" s="820" t="s">
        <v>412</v>
      </c>
      <c r="BF34" s="820"/>
      <c r="BG34" s="820"/>
      <c r="BH34" s="820"/>
      <c r="BI34" s="821"/>
      <c r="BJ34" s="226"/>
      <c r="BK34" s="226"/>
      <c r="BL34" s="226"/>
      <c r="BM34" s="226"/>
      <c r="BN34" s="226"/>
      <c r="BO34" s="235"/>
      <c r="BP34" s="235"/>
      <c r="BQ34" s="232">
        <v>28</v>
      </c>
      <c r="BR34" s="233"/>
      <c r="BS34" s="761"/>
      <c r="BT34" s="762"/>
      <c r="BU34" s="762"/>
      <c r="BV34" s="762"/>
      <c r="BW34" s="762"/>
      <c r="BX34" s="762"/>
      <c r="BY34" s="762"/>
      <c r="BZ34" s="762"/>
      <c r="CA34" s="762"/>
      <c r="CB34" s="762"/>
      <c r="CC34" s="762"/>
      <c r="CD34" s="762"/>
      <c r="CE34" s="762"/>
      <c r="CF34" s="762"/>
      <c r="CG34" s="763"/>
      <c r="CH34" s="764"/>
      <c r="CI34" s="765"/>
      <c r="CJ34" s="765"/>
      <c r="CK34" s="765"/>
      <c r="CL34" s="766"/>
      <c r="CM34" s="764"/>
      <c r="CN34" s="765"/>
      <c r="CO34" s="765"/>
      <c r="CP34" s="765"/>
      <c r="CQ34" s="766"/>
      <c r="CR34" s="764"/>
      <c r="CS34" s="765"/>
      <c r="CT34" s="765"/>
      <c r="CU34" s="765"/>
      <c r="CV34" s="766"/>
      <c r="CW34" s="764"/>
      <c r="CX34" s="765"/>
      <c r="CY34" s="765"/>
      <c r="CZ34" s="765"/>
      <c r="DA34" s="766"/>
      <c r="DB34" s="764"/>
      <c r="DC34" s="765"/>
      <c r="DD34" s="765"/>
      <c r="DE34" s="765"/>
      <c r="DF34" s="766"/>
      <c r="DG34" s="764"/>
      <c r="DH34" s="765"/>
      <c r="DI34" s="765"/>
      <c r="DJ34" s="765"/>
      <c r="DK34" s="766"/>
      <c r="DL34" s="764"/>
      <c r="DM34" s="765"/>
      <c r="DN34" s="765"/>
      <c r="DO34" s="765"/>
      <c r="DP34" s="766"/>
      <c r="DQ34" s="764"/>
      <c r="DR34" s="765"/>
      <c r="DS34" s="765"/>
      <c r="DT34" s="765"/>
      <c r="DU34" s="766"/>
      <c r="DV34" s="761"/>
      <c r="DW34" s="762"/>
      <c r="DX34" s="762"/>
      <c r="DY34" s="762"/>
      <c r="DZ34" s="767"/>
      <c r="EA34" s="224"/>
    </row>
    <row r="35" spans="1:131" ht="26.25" customHeight="1" x14ac:dyDescent="0.2">
      <c r="A35" s="236">
        <v>8</v>
      </c>
      <c r="B35" s="768"/>
      <c r="C35" s="769"/>
      <c r="D35" s="769"/>
      <c r="E35" s="769"/>
      <c r="F35" s="769"/>
      <c r="G35" s="769"/>
      <c r="H35" s="769"/>
      <c r="I35" s="769"/>
      <c r="J35" s="769"/>
      <c r="K35" s="769"/>
      <c r="L35" s="769"/>
      <c r="M35" s="769"/>
      <c r="N35" s="769"/>
      <c r="O35" s="769"/>
      <c r="P35" s="770"/>
      <c r="Q35" s="771"/>
      <c r="R35" s="772"/>
      <c r="S35" s="772"/>
      <c r="T35" s="772"/>
      <c r="U35" s="772"/>
      <c r="V35" s="772"/>
      <c r="W35" s="772"/>
      <c r="X35" s="772"/>
      <c r="Y35" s="772"/>
      <c r="Z35" s="772"/>
      <c r="AA35" s="772"/>
      <c r="AB35" s="772"/>
      <c r="AC35" s="772"/>
      <c r="AD35" s="772"/>
      <c r="AE35" s="773"/>
      <c r="AF35" s="774"/>
      <c r="AG35" s="775"/>
      <c r="AH35" s="775"/>
      <c r="AI35" s="775"/>
      <c r="AJ35" s="776"/>
      <c r="AK35" s="822"/>
      <c r="AL35" s="818"/>
      <c r="AM35" s="818"/>
      <c r="AN35" s="818"/>
      <c r="AO35" s="818"/>
      <c r="AP35" s="818"/>
      <c r="AQ35" s="818"/>
      <c r="AR35" s="818"/>
      <c r="AS35" s="818"/>
      <c r="AT35" s="818"/>
      <c r="AU35" s="818"/>
      <c r="AV35" s="818"/>
      <c r="AW35" s="818"/>
      <c r="AX35" s="818"/>
      <c r="AY35" s="818"/>
      <c r="AZ35" s="819"/>
      <c r="BA35" s="819"/>
      <c r="BB35" s="819"/>
      <c r="BC35" s="819"/>
      <c r="BD35" s="819"/>
      <c r="BE35" s="820"/>
      <c r="BF35" s="820"/>
      <c r="BG35" s="820"/>
      <c r="BH35" s="820"/>
      <c r="BI35" s="821"/>
      <c r="BJ35" s="226"/>
      <c r="BK35" s="226"/>
      <c r="BL35" s="226"/>
      <c r="BM35" s="226"/>
      <c r="BN35" s="226"/>
      <c r="BO35" s="235"/>
      <c r="BP35" s="235"/>
      <c r="BQ35" s="232">
        <v>29</v>
      </c>
      <c r="BR35" s="233"/>
      <c r="BS35" s="761"/>
      <c r="BT35" s="762"/>
      <c r="BU35" s="762"/>
      <c r="BV35" s="762"/>
      <c r="BW35" s="762"/>
      <c r="BX35" s="762"/>
      <c r="BY35" s="762"/>
      <c r="BZ35" s="762"/>
      <c r="CA35" s="762"/>
      <c r="CB35" s="762"/>
      <c r="CC35" s="762"/>
      <c r="CD35" s="762"/>
      <c r="CE35" s="762"/>
      <c r="CF35" s="762"/>
      <c r="CG35" s="763"/>
      <c r="CH35" s="764"/>
      <c r="CI35" s="765"/>
      <c r="CJ35" s="765"/>
      <c r="CK35" s="765"/>
      <c r="CL35" s="766"/>
      <c r="CM35" s="764"/>
      <c r="CN35" s="765"/>
      <c r="CO35" s="765"/>
      <c r="CP35" s="765"/>
      <c r="CQ35" s="766"/>
      <c r="CR35" s="764"/>
      <c r="CS35" s="765"/>
      <c r="CT35" s="765"/>
      <c r="CU35" s="765"/>
      <c r="CV35" s="766"/>
      <c r="CW35" s="764"/>
      <c r="CX35" s="765"/>
      <c r="CY35" s="765"/>
      <c r="CZ35" s="765"/>
      <c r="DA35" s="766"/>
      <c r="DB35" s="764"/>
      <c r="DC35" s="765"/>
      <c r="DD35" s="765"/>
      <c r="DE35" s="765"/>
      <c r="DF35" s="766"/>
      <c r="DG35" s="764"/>
      <c r="DH35" s="765"/>
      <c r="DI35" s="765"/>
      <c r="DJ35" s="765"/>
      <c r="DK35" s="766"/>
      <c r="DL35" s="764"/>
      <c r="DM35" s="765"/>
      <c r="DN35" s="765"/>
      <c r="DO35" s="765"/>
      <c r="DP35" s="766"/>
      <c r="DQ35" s="764"/>
      <c r="DR35" s="765"/>
      <c r="DS35" s="765"/>
      <c r="DT35" s="765"/>
      <c r="DU35" s="766"/>
      <c r="DV35" s="761"/>
      <c r="DW35" s="762"/>
      <c r="DX35" s="762"/>
      <c r="DY35" s="762"/>
      <c r="DZ35" s="767"/>
      <c r="EA35" s="224"/>
    </row>
    <row r="36" spans="1:131" ht="26.25" customHeight="1" x14ac:dyDescent="0.2">
      <c r="A36" s="236">
        <v>9</v>
      </c>
      <c r="B36" s="768"/>
      <c r="C36" s="769"/>
      <c r="D36" s="769"/>
      <c r="E36" s="769"/>
      <c r="F36" s="769"/>
      <c r="G36" s="769"/>
      <c r="H36" s="769"/>
      <c r="I36" s="769"/>
      <c r="J36" s="769"/>
      <c r="K36" s="769"/>
      <c r="L36" s="769"/>
      <c r="M36" s="769"/>
      <c r="N36" s="769"/>
      <c r="O36" s="769"/>
      <c r="P36" s="770"/>
      <c r="Q36" s="771"/>
      <c r="R36" s="772"/>
      <c r="S36" s="772"/>
      <c r="T36" s="772"/>
      <c r="U36" s="772"/>
      <c r="V36" s="772"/>
      <c r="W36" s="772"/>
      <c r="X36" s="772"/>
      <c r="Y36" s="772"/>
      <c r="Z36" s="772"/>
      <c r="AA36" s="772"/>
      <c r="AB36" s="772"/>
      <c r="AC36" s="772"/>
      <c r="AD36" s="772"/>
      <c r="AE36" s="773"/>
      <c r="AF36" s="774"/>
      <c r="AG36" s="775"/>
      <c r="AH36" s="775"/>
      <c r="AI36" s="775"/>
      <c r="AJ36" s="776"/>
      <c r="AK36" s="822"/>
      <c r="AL36" s="818"/>
      <c r="AM36" s="818"/>
      <c r="AN36" s="818"/>
      <c r="AO36" s="818"/>
      <c r="AP36" s="818"/>
      <c r="AQ36" s="818"/>
      <c r="AR36" s="818"/>
      <c r="AS36" s="818"/>
      <c r="AT36" s="818"/>
      <c r="AU36" s="818"/>
      <c r="AV36" s="818"/>
      <c r="AW36" s="818"/>
      <c r="AX36" s="818"/>
      <c r="AY36" s="818"/>
      <c r="AZ36" s="819"/>
      <c r="BA36" s="819"/>
      <c r="BB36" s="819"/>
      <c r="BC36" s="819"/>
      <c r="BD36" s="819"/>
      <c r="BE36" s="820"/>
      <c r="BF36" s="820"/>
      <c r="BG36" s="820"/>
      <c r="BH36" s="820"/>
      <c r="BI36" s="821"/>
      <c r="BJ36" s="226"/>
      <c r="BK36" s="226"/>
      <c r="BL36" s="226"/>
      <c r="BM36" s="226"/>
      <c r="BN36" s="226"/>
      <c r="BO36" s="235"/>
      <c r="BP36" s="235"/>
      <c r="BQ36" s="232">
        <v>30</v>
      </c>
      <c r="BR36" s="233"/>
      <c r="BS36" s="761"/>
      <c r="BT36" s="762"/>
      <c r="BU36" s="762"/>
      <c r="BV36" s="762"/>
      <c r="BW36" s="762"/>
      <c r="BX36" s="762"/>
      <c r="BY36" s="762"/>
      <c r="BZ36" s="762"/>
      <c r="CA36" s="762"/>
      <c r="CB36" s="762"/>
      <c r="CC36" s="762"/>
      <c r="CD36" s="762"/>
      <c r="CE36" s="762"/>
      <c r="CF36" s="762"/>
      <c r="CG36" s="763"/>
      <c r="CH36" s="764"/>
      <c r="CI36" s="765"/>
      <c r="CJ36" s="765"/>
      <c r="CK36" s="765"/>
      <c r="CL36" s="766"/>
      <c r="CM36" s="764"/>
      <c r="CN36" s="765"/>
      <c r="CO36" s="765"/>
      <c r="CP36" s="765"/>
      <c r="CQ36" s="766"/>
      <c r="CR36" s="764"/>
      <c r="CS36" s="765"/>
      <c r="CT36" s="765"/>
      <c r="CU36" s="765"/>
      <c r="CV36" s="766"/>
      <c r="CW36" s="764"/>
      <c r="CX36" s="765"/>
      <c r="CY36" s="765"/>
      <c r="CZ36" s="765"/>
      <c r="DA36" s="766"/>
      <c r="DB36" s="764"/>
      <c r="DC36" s="765"/>
      <c r="DD36" s="765"/>
      <c r="DE36" s="765"/>
      <c r="DF36" s="766"/>
      <c r="DG36" s="764"/>
      <c r="DH36" s="765"/>
      <c r="DI36" s="765"/>
      <c r="DJ36" s="765"/>
      <c r="DK36" s="766"/>
      <c r="DL36" s="764"/>
      <c r="DM36" s="765"/>
      <c r="DN36" s="765"/>
      <c r="DO36" s="765"/>
      <c r="DP36" s="766"/>
      <c r="DQ36" s="764"/>
      <c r="DR36" s="765"/>
      <c r="DS36" s="765"/>
      <c r="DT36" s="765"/>
      <c r="DU36" s="766"/>
      <c r="DV36" s="761"/>
      <c r="DW36" s="762"/>
      <c r="DX36" s="762"/>
      <c r="DY36" s="762"/>
      <c r="DZ36" s="767"/>
      <c r="EA36" s="224"/>
    </row>
    <row r="37" spans="1:131" ht="26.25" customHeight="1" x14ac:dyDescent="0.2">
      <c r="A37" s="236">
        <v>10</v>
      </c>
      <c r="B37" s="768"/>
      <c r="C37" s="769"/>
      <c r="D37" s="769"/>
      <c r="E37" s="769"/>
      <c r="F37" s="769"/>
      <c r="G37" s="769"/>
      <c r="H37" s="769"/>
      <c r="I37" s="769"/>
      <c r="J37" s="769"/>
      <c r="K37" s="769"/>
      <c r="L37" s="769"/>
      <c r="M37" s="769"/>
      <c r="N37" s="769"/>
      <c r="O37" s="769"/>
      <c r="P37" s="770"/>
      <c r="Q37" s="771"/>
      <c r="R37" s="772"/>
      <c r="S37" s="772"/>
      <c r="T37" s="772"/>
      <c r="U37" s="772"/>
      <c r="V37" s="772"/>
      <c r="W37" s="772"/>
      <c r="X37" s="772"/>
      <c r="Y37" s="772"/>
      <c r="Z37" s="772"/>
      <c r="AA37" s="772"/>
      <c r="AB37" s="772"/>
      <c r="AC37" s="772"/>
      <c r="AD37" s="772"/>
      <c r="AE37" s="773"/>
      <c r="AF37" s="774"/>
      <c r="AG37" s="775"/>
      <c r="AH37" s="775"/>
      <c r="AI37" s="775"/>
      <c r="AJ37" s="776"/>
      <c r="AK37" s="822"/>
      <c r="AL37" s="818"/>
      <c r="AM37" s="818"/>
      <c r="AN37" s="818"/>
      <c r="AO37" s="818"/>
      <c r="AP37" s="818"/>
      <c r="AQ37" s="818"/>
      <c r="AR37" s="818"/>
      <c r="AS37" s="818"/>
      <c r="AT37" s="818"/>
      <c r="AU37" s="818"/>
      <c r="AV37" s="818"/>
      <c r="AW37" s="818"/>
      <c r="AX37" s="818"/>
      <c r="AY37" s="818"/>
      <c r="AZ37" s="819"/>
      <c r="BA37" s="819"/>
      <c r="BB37" s="819"/>
      <c r="BC37" s="819"/>
      <c r="BD37" s="819"/>
      <c r="BE37" s="820"/>
      <c r="BF37" s="820"/>
      <c r="BG37" s="820"/>
      <c r="BH37" s="820"/>
      <c r="BI37" s="821"/>
      <c r="BJ37" s="226"/>
      <c r="BK37" s="226"/>
      <c r="BL37" s="226"/>
      <c r="BM37" s="226"/>
      <c r="BN37" s="226"/>
      <c r="BO37" s="235"/>
      <c r="BP37" s="235"/>
      <c r="BQ37" s="232">
        <v>31</v>
      </c>
      <c r="BR37" s="233"/>
      <c r="BS37" s="761"/>
      <c r="BT37" s="762"/>
      <c r="BU37" s="762"/>
      <c r="BV37" s="762"/>
      <c r="BW37" s="762"/>
      <c r="BX37" s="762"/>
      <c r="BY37" s="762"/>
      <c r="BZ37" s="762"/>
      <c r="CA37" s="762"/>
      <c r="CB37" s="762"/>
      <c r="CC37" s="762"/>
      <c r="CD37" s="762"/>
      <c r="CE37" s="762"/>
      <c r="CF37" s="762"/>
      <c r="CG37" s="763"/>
      <c r="CH37" s="764"/>
      <c r="CI37" s="765"/>
      <c r="CJ37" s="765"/>
      <c r="CK37" s="765"/>
      <c r="CL37" s="766"/>
      <c r="CM37" s="764"/>
      <c r="CN37" s="765"/>
      <c r="CO37" s="765"/>
      <c r="CP37" s="765"/>
      <c r="CQ37" s="766"/>
      <c r="CR37" s="764"/>
      <c r="CS37" s="765"/>
      <c r="CT37" s="765"/>
      <c r="CU37" s="765"/>
      <c r="CV37" s="766"/>
      <c r="CW37" s="764"/>
      <c r="CX37" s="765"/>
      <c r="CY37" s="765"/>
      <c r="CZ37" s="765"/>
      <c r="DA37" s="766"/>
      <c r="DB37" s="764"/>
      <c r="DC37" s="765"/>
      <c r="DD37" s="765"/>
      <c r="DE37" s="765"/>
      <c r="DF37" s="766"/>
      <c r="DG37" s="764"/>
      <c r="DH37" s="765"/>
      <c r="DI37" s="765"/>
      <c r="DJ37" s="765"/>
      <c r="DK37" s="766"/>
      <c r="DL37" s="764"/>
      <c r="DM37" s="765"/>
      <c r="DN37" s="765"/>
      <c r="DO37" s="765"/>
      <c r="DP37" s="766"/>
      <c r="DQ37" s="764"/>
      <c r="DR37" s="765"/>
      <c r="DS37" s="765"/>
      <c r="DT37" s="765"/>
      <c r="DU37" s="766"/>
      <c r="DV37" s="761"/>
      <c r="DW37" s="762"/>
      <c r="DX37" s="762"/>
      <c r="DY37" s="762"/>
      <c r="DZ37" s="767"/>
      <c r="EA37" s="224"/>
    </row>
    <row r="38" spans="1:131" ht="26.25" customHeight="1" x14ac:dyDescent="0.2">
      <c r="A38" s="236">
        <v>11</v>
      </c>
      <c r="B38" s="768"/>
      <c r="C38" s="769"/>
      <c r="D38" s="769"/>
      <c r="E38" s="769"/>
      <c r="F38" s="769"/>
      <c r="G38" s="769"/>
      <c r="H38" s="769"/>
      <c r="I38" s="769"/>
      <c r="J38" s="769"/>
      <c r="K38" s="769"/>
      <c r="L38" s="769"/>
      <c r="M38" s="769"/>
      <c r="N38" s="769"/>
      <c r="O38" s="769"/>
      <c r="P38" s="770"/>
      <c r="Q38" s="771"/>
      <c r="R38" s="772"/>
      <c r="S38" s="772"/>
      <c r="T38" s="772"/>
      <c r="U38" s="772"/>
      <c r="V38" s="772"/>
      <c r="W38" s="772"/>
      <c r="X38" s="772"/>
      <c r="Y38" s="772"/>
      <c r="Z38" s="772"/>
      <c r="AA38" s="772"/>
      <c r="AB38" s="772"/>
      <c r="AC38" s="772"/>
      <c r="AD38" s="772"/>
      <c r="AE38" s="773"/>
      <c r="AF38" s="774"/>
      <c r="AG38" s="775"/>
      <c r="AH38" s="775"/>
      <c r="AI38" s="775"/>
      <c r="AJ38" s="776"/>
      <c r="AK38" s="822"/>
      <c r="AL38" s="818"/>
      <c r="AM38" s="818"/>
      <c r="AN38" s="818"/>
      <c r="AO38" s="818"/>
      <c r="AP38" s="818"/>
      <c r="AQ38" s="818"/>
      <c r="AR38" s="818"/>
      <c r="AS38" s="818"/>
      <c r="AT38" s="818"/>
      <c r="AU38" s="818"/>
      <c r="AV38" s="818"/>
      <c r="AW38" s="818"/>
      <c r="AX38" s="818"/>
      <c r="AY38" s="818"/>
      <c r="AZ38" s="819"/>
      <c r="BA38" s="819"/>
      <c r="BB38" s="819"/>
      <c r="BC38" s="819"/>
      <c r="BD38" s="819"/>
      <c r="BE38" s="820"/>
      <c r="BF38" s="820"/>
      <c r="BG38" s="820"/>
      <c r="BH38" s="820"/>
      <c r="BI38" s="821"/>
      <c r="BJ38" s="226"/>
      <c r="BK38" s="226"/>
      <c r="BL38" s="226"/>
      <c r="BM38" s="226"/>
      <c r="BN38" s="226"/>
      <c r="BO38" s="235"/>
      <c r="BP38" s="235"/>
      <c r="BQ38" s="232">
        <v>32</v>
      </c>
      <c r="BR38" s="233"/>
      <c r="BS38" s="761"/>
      <c r="BT38" s="762"/>
      <c r="BU38" s="762"/>
      <c r="BV38" s="762"/>
      <c r="BW38" s="762"/>
      <c r="BX38" s="762"/>
      <c r="BY38" s="762"/>
      <c r="BZ38" s="762"/>
      <c r="CA38" s="762"/>
      <c r="CB38" s="762"/>
      <c r="CC38" s="762"/>
      <c r="CD38" s="762"/>
      <c r="CE38" s="762"/>
      <c r="CF38" s="762"/>
      <c r="CG38" s="763"/>
      <c r="CH38" s="764"/>
      <c r="CI38" s="765"/>
      <c r="CJ38" s="765"/>
      <c r="CK38" s="765"/>
      <c r="CL38" s="766"/>
      <c r="CM38" s="764"/>
      <c r="CN38" s="765"/>
      <c r="CO38" s="765"/>
      <c r="CP38" s="765"/>
      <c r="CQ38" s="766"/>
      <c r="CR38" s="764"/>
      <c r="CS38" s="765"/>
      <c r="CT38" s="765"/>
      <c r="CU38" s="765"/>
      <c r="CV38" s="766"/>
      <c r="CW38" s="764"/>
      <c r="CX38" s="765"/>
      <c r="CY38" s="765"/>
      <c r="CZ38" s="765"/>
      <c r="DA38" s="766"/>
      <c r="DB38" s="764"/>
      <c r="DC38" s="765"/>
      <c r="DD38" s="765"/>
      <c r="DE38" s="765"/>
      <c r="DF38" s="766"/>
      <c r="DG38" s="764"/>
      <c r="DH38" s="765"/>
      <c r="DI38" s="765"/>
      <c r="DJ38" s="765"/>
      <c r="DK38" s="766"/>
      <c r="DL38" s="764"/>
      <c r="DM38" s="765"/>
      <c r="DN38" s="765"/>
      <c r="DO38" s="765"/>
      <c r="DP38" s="766"/>
      <c r="DQ38" s="764"/>
      <c r="DR38" s="765"/>
      <c r="DS38" s="765"/>
      <c r="DT38" s="765"/>
      <c r="DU38" s="766"/>
      <c r="DV38" s="761"/>
      <c r="DW38" s="762"/>
      <c r="DX38" s="762"/>
      <c r="DY38" s="762"/>
      <c r="DZ38" s="767"/>
      <c r="EA38" s="224"/>
    </row>
    <row r="39" spans="1:131" ht="26.25" customHeight="1" x14ac:dyDescent="0.2">
      <c r="A39" s="236">
        <v>12</v>
      </c>
      <c r="B39" s="768"/>
      <c r="C39" s="769"/>
      <c r="D39" s="769"/>
      <c r="E39" s="769"/>
      <c r="F39" s="769"/>
      <c r="G39" s="769"/>
      <c r="H39" s="769"/>
      <c r="I39" s="769"/>
      <c r="J39" s="769"/>
      <c r="K39" s="769"/>
      <c r="L39" s="769"/>
      <c r="M39" s="769"/>
      <c r="N39" s="769"/>
      <c r="O39" s="769"/>
      <c r="P39" s="770"/>
      <c r="Q39" s="771"/>
      <c r="R39" s="772"/>
      <c r="S39" s="772"/>
      <c r="T39" s="772"/>
      <c r="U39" s="772"/>
      <c r="V39" s="772"/>
      <c r="W39" s="772"/>
      <c r="X39" s="772"/>
      <c r="Y39" s="772"/>
      <c r="Z39" s="772"/>
      <c r="AA39" s="772"/>
      <c r="AB39" s="772"/>
      <c r="AC39" s="772"/>
      <c r="AD39" s="772"/>
      <c r="AE39" s="773"/>
      <c r="AF39" s="774"/>
      <c r="AG39" s="775"/>
      <c r="AH39" s="775"/>
      <c r="AI39" s="775"/>
      <c r="AJ39" s="776"/>
      <c r="AK39" s="822"/>
      <c r="AL39" s="818"/>
      <c r="AM39" s="818"/>
      <c r="AN39" s="818"/>
      <c r="AO39" s="818"/>
      <c r="AP39" s="818"/>
      <c r="AQ39" s="818"/>
      <c r="AR39" s="818"/>
      <c r="AS39" s="818"/>
      <c r="AT39" s="818"/>
      <c r="AU39" s="818"/>
      <c r="AV39" s="818"/>
      <c r="AW39" s="818"/>
      <c r="AX39" s="818"/>
      <c r="AY39" s="818"/>
      <c r="AZ39" s="819"/>
      <c r="BA39" s="819"/>
      <c r="BB39" s="819"/>
      <c r="BC39" s="819"/>
      <c r="BD39" s="819"/>
      <c r="BE39" s="820"/>
      <c r="BF39" s="820"/>
      <c r="BG39" s="820"/>
      <c r="BH39" s="820"/>
      <c r="BI39" s="821"/>
      <c r="BJ39" s="226"/>
      <c r="BK39" s="226"/>
      <c r="BL39" s="226"/>
      <c r="BM39" s="226"/>
      <c r="BN39" s="226"/>
      <c r="BO39" s="235"/>
      <c r="BP39" s="235"/>
      <c r="BQ39" s="232">
        <v>33</v>
      </c>
      <c r="BR39" s="233"/>
      <c r="BS39" s="761"/>
      <c r="BT39" s="762"/>
      <c r="BU39" s="762"/>
      <c r="BV39" s="762"/>
      <c r="BW39" s="762"/>
      <c r="BX39" s="762"/>
      <c r="BY39" s="762"/>
      <c r="BZ39" s="762"/>
      <c r="CA39" s="762"/>
      <c r="CB39" s="762"/>
      <c r="CC39" s="762"/>
      <c r="CD39" s="762"/>
      <c r="CE39" s="762"/>
      <c r="CF39" s="762"/>
      <c r="CG39" s="763"/>
      <c r="CH39" s="764"/>
      <c r="CI39" s="765"/>
      <c r="CJ39" s="765"/>
      <c r="CK39" s="765"/>
      <c r="CL39" s="766"/>
      <c r="CM39" s="764"/>
      <c r="CN39" s="765"/>
      <c r="CO39" s="765"/>
      <c r="CP39" s="765"/>
      <c r="CQ39" s="766"/>
      <c r="CR39" s="764"/>
      <c r="CS39" s="765"/>
      <c r="CT39" s="765"/>
      <c r="CU39" s="765"/>
      <c r="CV39" s="766"/>
      <c r="CW39" s="764"/>
      <c r="CX39" s="765"/>
      <c r="CY39" s="765"/>
      <c r="CZ39" s="765"/>
      <c r="DA39" s="766"/>
      <c r="DB39" s="764"/>
      <c r="DC39" s="765"/>
      <c r="DD39" s="765"/>
      <c r="DE39" s="765"/>
      <c r="DF39" s="766"/>
      <c r="DG39" s="764"/>
      <c r="DH39" s="765"/>
      <c r="DI39" s="765"/>
      <c r="DJ39" s="765"/>
      <c r="DK39" s="766"/>
      <c r="DL39" s="764"/>
      <c r="DM39" s="765"/>
      <c r="DN39" s="765"/>
      <c r="DO39" s="765"/>
      <c r="DP39" s="766"/>
      <c r="DQ39" s="764"/>
      <c r="DR39" s="765"/>
      <c r="DS39" s="765"/>
      <c r="DT39" s="765"/>
      <c r="DU39" s="766"/>
      <c r="DV39" s="761"/>
      <c r="DW39" s="762"/>
      <c r="DX39" s="762"/>
      <c r="DY39" s="762"/>
      <c r="DZ39" s="767"/>
      <c r="EA39" s="224"/>
    </row>
    <row r="40" spans="1:131" ht="26.25" customHeight="1" x14ac:dyDescent="0.2">
      <c r="A40" s="232">
        <v>13</v>
      </c>
      <c r="B40" s="768"/>
      <c r="C40" s="769"/>
      <c r="D40" s="769"/>
      <c r="E40" s="769"/>
      <c r="F40" s="769"/>
      <c r="G40" s="769"/>
      <c r="H40" s="769"/>
      <c r="I40" s="769"/>
      <c r="J40" s="769"/>
      <c r="K40" s="769"/>
      <c r="L40" s="769"/>
      <c r="M40" s="769"/>
      <c r="N40" s="769"/>
      <c r="O40" s="769"/>
      <c r="P40" s="770"/>
      <c r="Q40" s="771"/>
      <c r="R40" s="772"/>
      <c r="S40" s="772"/>
      <c r="T40" s="772"/>
      <c r="U40" s="772"/>
      <c r="V40" s="772"/>
      <c r="W40" s="772"/>
      <c r="X40" s="772"/>
      <c r="Y40" s="772"/>
      <c r="Z40" s="772"/>
      <c r="AA40" s="772"/>
      <c r="AB40" s="772"/>
      <c r="AC40" s="772"/>
      <c r="AD40" s="772"/>
      <c r="AE40" s="773"/>
      <c r="AF40" s="774"/>
      <c r="AG40" s="775"/>
      <c r="AH40" s="775"/>
      <c r="AI40" s="775"/>
      <c r="AJ40" s="776"/>
      <c r="AK40" s="822"/>
      <c r="AL40" s="818"/>
      <c r="AM40" s="818"/>
      <c r="AN40" s="818"/>
      <c r="AO40" s="818"/>
      <c r="AP40" s="818"/>
      <c r="AQ40" s="818"/>
      <c r="AR40" s="818"/>
      <c r="AS40" s="818"/>
      <c r="AT40" s="818"/>
      <c r="AU40" s="818"/>
      <c r="AV40" s="818"/>
      <c r="AW40" s="818"/>
      <c r="AX40" s="818"/>
      <c r="AY40" s="818"/>
      <c r="AZ40" s="819"/>
      <c r="BA40" s="819"/>
      <c r="BB40" s="819"/>
      <c r="BC40" s="819"/>
      <c r="BD40" s="819"/>
      <c r="BE40" s="820"/>
      <c r="BF40" s="820"/>
      <c r="BG40" s="820"/>
      <c r="BH40" s="820"/>
      <c r="BI40" s="821"/>
      <c r="BJ40" s="226"/>
      <c r="BK40" s="226"/>
      <c r="BL40" s="226"/>
      <c r="BM40" s="226"/>
      <c r="BN40" s="226"/>
      <c r="BO40" s="235"/>
      <c r="BP40" s="235"/>
      <c r="BQ40" s="232">
        <v>34</v>
      </c>
      <c r="BR40" s="233"/>
      <c r="BS40" s="761"/>
      <c r="BT40" s="762"/>
      <c r="BU40" s="762"/>
      <c r="BV40" s="762"/>
      <c r="BW40" s="762"/>
      <c r="BX40" s="762"/>
      <c r="BY40" s="762"/>
      <c r="BZ40" s="762"/>
      <c r="CA40" s="762"/>
      <c r="CB40" s="762"/>
      <c r="CC40" s="762"/>
      <c r="CD40" s="762"/>
      <c r="CE40" s="762"/>
      <c r="CF40" s="762"/>
      <c r="CG40" s="763"/>
      <c r="CH40" s="764"/>
      <c r="CI40" s="765"/>
      <c r="CJ40" s="765"/>
      <c r="CK40" s="765"/>
      <c r="CL40" s="766"/>
      <c r="CM40" s="764"/>
      <c r="CN40" s="765"/>
      <c r="CO40" s="765"/>
      <c r="CP40" s="765"/>
      <c r="CQ40" s="766"/>
      <c r="CR40" s="764"/>
      <c r="CS40" s="765"/>
      <c r="CT40" s="765"/>
      <c r="CU40" s="765"/>
      <c r="CV40" s="766"/>
      <c r="CW40" s="764"/>
      <c r="CX40" s="765"/>
      <c r="CY40" s="765"/>
      <c r="CZ40" s="765"/>
      <c r="DA40" s="766"/>
      <c r="DB40" s="764"/>
      <c r="DC40" s="765"/>
      <c r="DD40" s="765"/>
      <c r="DE40" s="765"/>
      <c r="DF40" s="766"/>
      <c r="DG40" s="764"/>
      <c r="DH40" s="765"/>
      <c r="DI40" s="765"/>
      <c r="DJ40" s="765"/>
      <c r="DK40" s="766"/>
      <c r="DL40" s="764"/>
      <c r="DM40" s="765"/>
      <c r="DN40" s="765"/>
      <c r="DO40" s="765"/>
      <c r="DP40" s="766"/>
      <c r="DQ40" s="764"/>
      <c r="DR40" s="765"/>
      <c r="DS40" s="765"/>
      <c r="DT40" s="765"/>
      <c r="DU40" s="766"/>
      <c r="DV40" s="761"/>
      <c r="DW40" s="762"/>
      <c r="DX40" s="762"/>
      <c r="DY40" s="762"/>
      <c r="DZ40" s="767"/>
      <c r="EA40" s="224"/>
    </row>
    <row r="41" spans="1:131" ht="26.25" customHeight="1" x14ac:dyDescent="0.2">
      <c r="A41" s="232">
        <v>14</v>
      </c>
      <c r="B41" s="768"/>
      <c r="C41" s="769"/>
      <c r="D41" s="769"/>
      <c r="E41" s="769"/>
      <c r="F41" s="769"/>
      <c r="G41" s="769"/>
      <c r="H41" s="769"/>
      <c r="I41" s="769"/>
      <c r="J41" s="769"/>
      <c r="K41" s="769"/>
      <c r="L41" s="769"/>
      <c r="M41" s="769"/>
      <c r="N41" s="769"/>
      <c r="O41" s="769"/>
      <c r="P41" s="770"/>
      <c r="Q41" s="771"/>
      <c r="R41" s="772"/>
      <c r="S41" s="772"/>
      <c r="T41" s="772"/>
      <c r="U41" s="772"/>
      <c r="V41" s="772"/>
      <c r="W41" s="772"/>
      <c r="X41" s="772"/>
      <c r="Y41" s="772"/>
      <c r="Z41" s="772"/>
      <c r="AA41" s="772"/>
      <c r="AB41" s="772"/>
      <c r="AC41" s="772"/>
      <c r="AD41" s="772"/>
      <c r="AE41" s="773"/>
      <c r="AF41" s="774"/>
      <c r="AG41" s="775"/>
      <c r="AH41" s="775"/>
      <c r="AI41" s="775"/>
      <c r="AJ41" s="776"/>
      <c r="AK41" s="822"/>
      <c r="AL41" s="818"/>
      <c r="AM41" s="818"/>
      <c r="AN41" s="818"/>
      <c r="AO41" s="818"/>
      <c r="AP41" s="818"/>
      <c r="AQ41" s="818"/>
      <c r="AR41" s="818"/>
      <c r="AS41" s="818"/>
      <c r="AT41" s="818"/>
      <c r="AU41" s="818"/>
      <c r="AV41" s="818"/>
      <c r="AW41" s="818"/>
      <c r="AX41" s="818"/>
      <c r="AY41" s="818"/>
      <c r="AZ41" s="819"/>
      <c r="BA41" s="819"/>
      <c r="BB41" s="819"/>
      <c r="BC41" s="819"/>
      <c r="BD41" s="819"/>
      <c r="BE41" s="820"/>
      <c r="BF41" s="820"/>
      <c r="BG41" s="820"/>
      <c r="BH41" s="820"/>
      <c r="BI41" s="821"/>
      <c r="BJ41" s="226"/>
      <c r="BK41" s="226"/>
      <c r="BL41" s="226"/>
      <c r="BM41" s="226"/>
      <c r="BN41" s="226"/>
      <c r="BO41" s="235"/>
      <c r="BP41" s="235"/>
      <c r="BQ41" s="232">
        <v>35</v>
      </c>
      <c r="BR41" s="233"/>
      <c r="BS41" s="761"/>
      <c r="BT41" s="762"/>
      <c r="BU41" s="762"/>
      <c r="BV41" s="762"/>
      <c r="BW41" s="762"/>
      <c r="BX41" s="762"/>
      <c r="BY41" s="762"/>
      <c r="BZ41" s="762"/>
      <c r="CA41" s="762"/>
      <c r="CB41" s="762"/>
      <c r="CC41" s="762"/>
      <c r="CD41" s="762"/>
      <c r="CE41" s="762"/>
      <c r="CF41" s="762"/>
      <c r="CG41" s="763"/>
      <c r="CH41" s="764"/>
      <c r="CI41" s="765"/>
      <c r="CJ41" s="765"/>
      <c r="CK41" s="765"/>
      <c r="CL41" s="766"/>
      <c r="CM41" s="764"/>
      <c r="CN41" s="765"/>
      <c r="CO41" s="765"/>
      <c r="CP41" s="765"/>
      <c r="CQ41" s="766"/>
      <c r="CR41" s="764"/>
      <c r="CS41" s="765"/>
      <c r="CT41" s="765"/>
      <c r="CU41" s="765"/>
      <c r="CV41" s="766"/>
      <c r="CW41" s="764"/>
      <c r="CX41" s="765"/>
      <c r="CY41" s="765"/>
      <c r="CZ41" s="765"/>
      <c r="DA41" s="766"/>
      <c r="DB41" s="764"/>
      <c r="DC41" s="765"/>
      <c r="DD41" s="765"/>
      <c r="DE41" s="765"/>
      <c r="DF41" s="766"/>
      <c r="DG41" s="764"/>
      <c r="DH41" s="765"/>
      <c r="DI41" s="765"/>
      <c r="DJ41" s="765"/>
      <c r="DK41" s="766"/>
      <c r="DL41" s="764"/>
      <c r="DM41" s="765"/>
      <c r="DN41" s="765"/>
      <c r="DO41" s="765"/>
      <c r="DP41" s="766"/>
      <c r="DQ41" s="764"/>
      <c r="DR41" s="765"/>
      <c r="DS41" s="765"/>
      <c r="DT41" s="765"/>
      <c r="DU41" s="766"/>
      <c r="DV41" s="761"/>
      <c r="DW41" s="762"/>
      <c r="DX41" s="762"/>
      <c r="DY41" s="762"/>
      <c r="DZ41" s="767"/>
      <c r="EA41" s="224"/>
    </row>
    <row r="42" spans="1:131" ht="26.25" customHeight="1" x14ac:dyDescent="0.2">
      <c r="A42" s="232">
        <v>15</v>
      </c>
      <c r="B42" s="768"/>
      <c r="C42" s="769"/>
      <c r="D42" s="769"/>
      <c r="E42" s="769"/>
      <c r="F42" s="769"/>
      <c r="G42" s="769"/>
      <c r="H42" s="769"/>
      <c r="I42" s="769"/>
      <c r="J42" s="769"/>
      <c r="K42" s="769"/>
      <c r="L42" s="769"/>
      <c r="M42" s="769"/>
      <c r="N42" s="769"/>
      <c r="O42" s="769"/>
      <c r="P42" s="770"/>
      <c r="Q42" s="771"/>
      <c r="R42" s="772"/>
      <c r="S42" s="772"/>
      <c r="T42" s="772"/>
      <c r="U42" s="772"/>
      <c r="V42" s="772"/>
      <c r="W42" s="772"/>
      <c r="X42" s="772"/>
      <c r="Y42" s="772"/>
      <c r="Z42" s="772"/>
      <c r="AA42" s="772"/>
      <c r="AB42" s="772"/>
      <c r="AC42" s="772"/>
      <c r="AD42" s="772"/>
      <c r="AE42" s="773"/>
      <c r="AF42" s="774"/>
      <c r="AG42" s="775"/>
      <c r="AH42" s="775"/>
      <c r="AI42" s="775"/>
      <c r="AJ42" s="776"/>
      <c r="AK42" s="822"/>
      <c r="AL42" s="818"/>
      <c r="AM42" s="818"/>
      <c r="AN42" s="818"/>
      <c r="AO42" s="818"/>
      <c r="AP42" s="818"/>
      <c r="AQ42" s="818"/>
      <c r="AR42" s="818"/>
      <c r="AS42" s="818"/>
      <c r="AT42" s="818"/>
      <c r="AU42" s="818"/>
      <c r="AV42" s="818"/>
      <c r="AW42" s="818"/>
      <c r="AX42" s="818"/>
      <c r="AY42" s="818"/>
      <c r="AZ42" s="819"/>
      <c r="BA42" s="819"/>
      <c r="BB42" s="819"/>
      <c r="BC42" s="819"/>
      <c r="BD42" s="819"/>
      <c r="BE42" s="820"/>
      <c r="BF42" s="820"/>
      <c r="BG42" s="820"/>
      <c r="BH42" s="820"/>
      <c r="BI42" s="821"/>
      <c r="BJ42" s="226"/>
      <c r="BK42" s="226"/>
      <c r="BL42" s="226"/>
      <c r="BM42" s="226"/>
      <c r="BN42" s="226"/>
      <c r="BO42" s="235"/>
      <c r="BP42" s="235"/>
      <c r="BQ42" s="232">
        <v>36</v>
      </c>
      <c r="BR42" s="233"/>
      <c r="BS42" s="761"/>
      <c r="BT42" s="762"/>
      <c r="BU42" s="762"/>
      <c r="BV42" s="762"/>
      <c r="BW42" s="762"/>
      <c r="BX42" s="762"/>
      <c r="BY42" s="762"/>
      <c r="BZ42" s="762"/>
      <c r="CA42" s="762"/>
      <c r="CB42" s="762"/>
      <c r="CC42" s="762"/>
      <c r="CD42" s="762"/>
      <c r="CE42" s="762"/>
      <c r="CF42" s="762"/>
      <c r="CG42" s="763"/>
      <c r="CH42" s="764"/>
      <c r="CI42" s="765"/>
      <c r="CJ42" s="765"/>
      <c r="CK42" s="765"/>
      <c r="CL42" s="766"/>
      <c r="CM42" s="764"/>
      <c r="CN42" s="765"/>
      <c r="CO42" s="765"/>
      <c r="CP42" s="765"/>
      <c r="CQ42" s="766"/>
      <c r="CR42" s="764"/>
      <c r="CS42" s="765"/>
      <c r="CT42" s="765"/>
      <c r="CU42" s="765"/>
      <c r="CV42" s="766"/>
      <c r="CW42" s="764"/>
      <c r="CX42" s="765"/>
      <c r="CY42" s="765"/>
      <c r="CZ42" s="765"/>
      <c r="DA42" s="766"/>
      <c r="DB42" s="764"/>
      <c r="DC42" s="765"/>
      <c r="DD42" s="765"/>
      <c r="DE42" s="765"/>
      <c r="DF42" s="766"/>
      <c r="DG42" s="764"/>
      <c r="DH42" s="765"/>
      <c r="DI42" s="765"/>
      <c r="DJ42" s="765"/>
      <c r="DK42" s="766"/>
      <c r="DL42" s="764"/>
      <c r="DM42" s="765"/>
      <c r="DN42" s="765"/>
      <c r="DO42" s="765"/>
      <c r="DP42" s="766"/>
      <c r="DQ42" s="764"/>
      <c r="DR42" s="765"/>
      <c r="DS42" s="765"/>
      <c r="DT42" s="765"/>
      <c r="DU42" s="766"/>
      <c r="DV42" s="761"/>
      <c r="DW42" s="762"/>
      <c r="DX42" s="762"/>
      <c r="DY42" s="762"/>
      <c r="DZ42" s="767"/>
      <c r="EA42" s="224"/>
    </row>
    <row r="43" spans="1:131" ht="26.25" customHeight="1" x14ac:dyDescent="0.2">
      <c r="A43" s="232">
        <v>16</v>
      </c>
      <c r="B43" s="768"/>
      <c r="C43" s="769"/>
      <c r="D43" s="769"/>
      <c r="E43" s="769"/>
      <c r="F43" s="769"/>
      <c r="G43" s="769"/>
      <c r="H43" s="769"/>
      <c r="I43" s="769"/>
      <c r="J43" s="769"/>
      <c r="K43" s="769"/>
      <c r="L43" s="769"/>
      <c r="M43" s="769"/>
      <c r="N43" s="769"/>
      <c r="O43" s="769"/>
      <c r="P43" s="770"/>
      <c r="Q43" s="771"/>
      <c r="R43" s="772"/>
      <c r="S43" s="772"/>
      <c r="T43" s="772"/>
      <c r="U43" s="772"/>
      <c r="V43" s="772"/>
      <c r="W43" s="772"/>
      <c r="X43" s="772"/>
      <c r="Y43" s="772"/>
      <c r="Z43" s="772"/>
      <c r="AA43" s="772"/>
      <c r="AB43" s="772"/>
      <c r="AC43" s="772"/>
      <c r="AD43" s="772"/>
      <c r="AE43" s="773"/>
      <c r="AF43" s="774"/>
      <c r="AG43" s="775"/>
      <c r="AH43" s="775"/>
      <c r="AI43" s="775"/>
      <c r="AJ43" s="776"/>
      <c r="AK43" s="822"/>
      <c r="AL43" s="818"/>
      <c r="AM43" s="818"/>
      <c r="AN43" s="818"/>
      <c r="AO43" s="818"/>
      <c r="AP43" s="818"/>
      <c r="AQ43" s="818"/>
      <c r="AR43" s="818"/>
      <c r="AS43" s="818"/>
      <c r="AT43" s="818"/>
      <c r="AU43" s="818"/>
      <c r="AV43" s="818"/>
      <c r="AW43" s="818"/>
      <c r="AX43" s="818"/>
      <c r="AY43" s="818"/>
      <c r="AZ43" s="819"/>
      <c r="BA43" s="819"/>
      <c r="BB43" s="819"/>
      <c r="BC43" s="819"/>
      <c r="BD43" s="819"/>
      <c r="BE43" s="820"/>
      <c r="BF43" s="820"/>
      <c r="BG43" s="820"/>
      <c r="BH43" s="820"/>
      <c r="BI43" s="821"/>
      <c r="BJ43" s="226"/>
      <c r="BK43" s="226"/>
      <c r="BL43" s="226"/>
      <c r="BM43" s="226"/>
      <c r="BN43" s="226"/>
      <c r="BO43" s="235"/>
      <c r="BP43" s="235"/>
      <c r="BQ43" s="232">
        <v>37</v>
      </c>
      <c r="BR43" s="233"/>
      <c r="BS43" s="761"/>
      <c r="BT43" s="762"/>
      <c r="BU43" s="762"/>
      <c r="BV43" s="762"/>
      <c r="BW43" s="762"/>
      <c r="BX43" s="762"/>
      <c r="BY43" s="762"/>
      <c r="BZ43" s="762"/>
      <c r="CA43" s="762"/>
      <c r="CB43" s="762"/>
      <c r="CC43" s="762"/>
      <c r="CD43" s="762"/>
      <c r="CE43" s="762"/>
      <c r="CF43" s="762"/>
      <c r="CG43" s="763"/>
      <c r="CH43" s="764"/>
      <c r="CI43" s="765"/>
      <c r="CJ43" s="765"/>
      <c r="CK43" s="765"/>
      <c r="CL43" s="766"/>
      <c r="CM43" s="764"/>
      <c r="CN43" s="765"/>
      <c r="CO43" s="765"/>
      <c r="CP43" s="765"/>
      <c r="CQ43" s="766"/>
      <c r="CR43" s="764"/>
      <c r="CS43" s="765"/>
      <c r="CT43" s="765"/>
      <c r="CU43" s="765"/>
      <c r="CV43" s="766"/>
      <c r="CW43" s="764"/>
      <c r="CX43" s="765"/>
      <c r="CY43" s="765"/>
      <c r="CZ43" s="765"/>
      <c r="DA43" s="766"/>
      <c r="DB43" s="764"/>
      <c r="DC43" s="765"/>
      <c r="DD43" s="765"/>
      <c r="DE43" s="765"/>
      <c r="DF43" s="766"/>
      <c r="DG43" s="764"/>
      <c r="DH43" s="765"/>
      <c r="DI43" s="765"/>
      <c r="DJ43" s="765"/>
      <c r="DK43" s="766"/>
      <c r="DL43" s="764"/>
      <c r="DM43" s="765"/>
      <c r="DN43" s="765"/>
      <c r="DO43" s="765"/>
      <c r="DP43" s="766"/>
      <c r="DQ43" s="764"/>
      <c r="DR43" s="765"/>
      <c r="DS43" s="765"/>
      <c r="DT43" s="765"/>
      <c r="DU43" s="766"/>
      <c r="DV43" s="761"/>
      <c r="DW43" s="762"/>
      <c r="DX43" s="762"/>
      <c r="DY43" s="762"/>
      <c r="DZ43" s="767"/>
      <c r="EA43" s="224"/>
    </row>
    <row r="44" spans="1:131" ht="26.25" customHeight="1" x14ac:dyDescent="0.2">
      <c r="A44" s="232">
        <v>17</v>
      </c>
      <c r="B44" s="768"/>
      <c r="C44" s="769"/>
      <c r="D44" s="769"/>
      <c r="E44" s="769"/>
      <c r="F44" s="769"/>
      <c r="G44" s="769"/>
      <c r="H44" s="769"/>
      <c r="I44" s="769"/>
      <c r="J44" s="769"/>
      <c r="K44" s="769"/>
      <c r="L44" s="769"/>
      <c r="M44" s="769"/>
      <c r="N44" s="769"/>
      <c r="O44" s="769"/>
      <c r="P44" s="770"/>
      <c r="Q44" s="771"/>
      <c r="R44" s="772"/>
      <c r="S44" s="772"/>
      <c r="T44" s="772"/>
      <c r="U44" s="772"/>
      <c r="V44" s="772"/>
      <c r="W44" s="772"/>
      <c r="X44" s="772"/>
      <c r="Y44" s="772"/>
      <c r="Z44" s="772"/>
      <c r="AA44" s="772"/>
      <c r="AB44" s="772"/>
      <c r="AC44" s="772"/>
      <c r="AD44" s="772"/>
      <c r="AE44" s="773"/>
      <c r="AF44" s="774"/>
      <c r="AG44" s="775"/>
      <c r="AH44" s="775"/>
      <c r="AI44" s="775"/>
      <c r="AJ44" s="776"/>
      <c r="AK44" s="822"/>
      <c r="AL44" s="818"/>
      <c r="AM44" s="818"/>
      <c r="AN44" s="818"/>
      <c r="AO44" s="818"/>
      <c r="AP44" s="818"/>
      <c r="AQ44" s="818"/>
      <c r="AR44" s="818"/>
      <c r="AS44" s="818"/>
      <c r="AT44" s="818"/>
      <c r="AU44" s="818"/>
      <c r="AV44" s="818"/>
      <c r="AW44" s="818"/>
      <c r="AX44" s="818"/>
      <c r="AY44" s="818"/>
      <c r="AZ44" s="819"/>
      <c r="BA44" s="819"/>
      <c r="BB44" s="819"/>
      <c r="BC44" s="819"/>
      <c r="BD44" s="819"/>
      <c r="BE44" s="820"/>
      <c r="BF44" s="820"/>
      <c r="BG44" s="820"/>
      <c r="BH44" s="820"/>
      <c r="BI44" s="821"/>
      <c r="BJ44" s="226"/>
      <c r="BK44" s="226"/>
      <c r="BL44" s="226"/>
      <c r="BM44" s="226"/>
      <c r="BN44" s="226"/>
      <c r="BO44" s="235"/>
      <c r="BP44" s="235"/>
      <c r="BQ44" s="232">
        <v>38</v>
      </c>
      <c r="BR44" s="233"/>
      <c r="BS44" s="761"/>
      <c r="BT44" s="762"/>
      <c r="BU44" s="762"/>
      <c r="BV44" s="762"/>
      <c r="BW44" s="762"/>
      <c r="BX44" s="762"/>
      <c r="BY44" s="762"/>
      <c r="BZ44" s="762"/>
      <c r="CA44" s="762"/>
      <c r="CB44" s="762"/>
      <c r="CC44" s="762"/>
      <c r="CD44" s="762"/>
      <c r="CE44" s="762"/>
      <c r="CF44" s="762"/>
      <c r="CG44" s="763"/>
      <c r="CH44" s="764"/>
      <c r="CI44" s="765"/>
      <c r="CJ44" s="765"/>
      <c r="CK44" s="765"/>
      <c r="CL44" s="766"/>
      <c r="CM44" s="764"/>
      <c r="CN44" s="765"/>
      <c r="CO44" s="765"/>
      <c r="CP44" s="765"/>
      <c r="CQ44" s="766"/>
      <c r="CR44" s="764"/>
      <c r="CS44" s="765"/>
      <c r="CT44" s="765"/>
      <c r="CU44" s="765"/>
      <c r="CV44" s="766"/>
      <c r="CW44" s="764"/>
      <c r="CX44" s="765"/>
      <c r="CY44" s="765"/>
      <c r="CZ44" s="765"/>
      <c r="DA44" s="766"/>
      <c r="DB44" s="764"/>
      <c r="DC44" s="765"/>
      <c r="DD44" s="765"/>
      <c r="DE44" s="765"/>
      <c r="DF44" s="766"/>
      <c r="DG44" s="764"/>
      <c r="DH44" s="765"/>
      <c r="DI44" s="765"/>
      <c r="DJ44" s="765"/>
      <c r="DK44" s="766"/>
      <c r="DL44" s="764"/>
      <c r="DM44" s="765"/>
      <c r="DN44" s="765"/>
      <c r="DO44" s="765"/>
      <c r="DP44" s="766"/>
      <c r="DQ44" s="764"/>
      <c r="DR44" s="765"/>
      <c r="DS44" s="765"/>
      <c r="DT44" s="765"/>
      <c r="DU44" s="766"/>
      <c r="DV44" s="761"/>
      <c r="DW44" s="762"/>
      <c r="DX44" s="762"/>
      <c r="DY44" s="762"/>
      <c r="DZ44" s="767"/>
      <c r="EA44" s="224"/>
    </row>
    <row r="45" spans="1:131" ht="26.25" customHeight="1" x14ac:dyDescent="0.2">
      <c r="A45" s="232">
        <v>18</v>
      </c>
      <c r="B45" s="768"/>
      <c r="C45" s="769"/>
      <c r="D45" s="769"/>
      <c r="E45" s="769"/>
      <c r="F45" s="769"/>
      <c r="G45" s="769"/>
      <c r="H45" s="769"/>
      <c r="I45" s="769"/>
      <c r="J45" s="769"/>
      <c r="K45" s="769"/>
      <c r="L45" s="769"/>
      <c r="M45" s="769"/>
      <c r="N45" s="769"/>
      <c r="O45" s="769"/>
      <c r="P45" s="770"/>
      <c r="Q45" s="771"/>
      <c r="R45" s="772"/>
      <c r="S45" s="772"/>
      <c r="T45" s="772"/>
      <c r="U45" s="772"/>
      <c r="V45" s="772"/>
      <c r="W45" s="772"/>
      <c r="X45" s="772"/>
      <c r="Y45" s="772"/>
      <c r="Z45" s="772"/>
      <c r="AA45" s="772"/>
      <c r="AB45" s="772"/>
      <c r="AC45" s="772"/>
      <c r="AD45" s="772"/>
      <c r="AE45" s="773"/>
      <c r="AF45" s="774"/>
      <c r="AG45" s="775"/>
      <c r="AH45" s="775"/>
      <c r="AI45" s="775"/>
      <c r="AJ45" s="776"/>
      <c r="AK45" s="822"/>
      <c r="AL45" s="818"/>
      <c r="AM45" s="818"/>
      <c r="AN45" s="818"/>
      <c r="AO45" s="818"/>
      <c r="AP45" s="818"/>
      <c r="AQ45" s="818"/>
      <c r="AR45" s="818"/>
      <c r="AS45" s="818"/>
      <c r="AT45" s="818"/>
      <c r="AU45" s="818"/>
      <c r="AV45" s="818"/>
      <c r="AW45" s="818"/>
      <c r="AX45" s="818"/>
      <c r="AY45" s="818"/>
      <c r="AZ45" s="819"/>
      <c r="BA45" s="819"/>
      <c r="BB45" s="819"/>
      <c r="BC45" s="819"/>
      <c r="BD45" s="819"/>
      <c r="BE45" s="820"/>
      <c r="BF45" s="820"/>
      <c r="BG45" s="820"/>
      <c r="BH45" s="820"/>
      <c r="BI45" s="821"/>
      <c r="BJ45" s="226"/>
      <c r="BK45" s="226"/>
      <c r="BL45" s="226"/>
      <c r="BM45" s="226"/>
      <c r="BN45" s="226"/>
      <c r="BO45" s="235"/>
      <c r="BP45" s="235"/>
      <c r="BQ45" s="232">
        <v>39</v>
      </c>
      <c r="BR45" s="233"/>
      <c r="BS45" s="761"/>
      <c r="BT45" s="762"/>
      <c r="BU45" s="762"/>
      <c r="BV45" s="762"/>
      <c r="BW45" s="762"/>
      <c r="BX45" s="762"/>
      <c r="BY45" s="762"/>
      <c r="BZ45" s="762"/>
      <c r="CA45" s="762"/>
      <c r="CB45" s="762"/>
      <c r="CC45" s="762"/>
      <c r="CD45" s="762"/>
      <c r="CE45" s="762"/>
      <c r="CF45" s="762"/>
      <c r="CG45" s="763"/>
      <c r="CH45" s="764"/>
      <c r="CI45" s="765"/>
      <c r="CJ45" s="765"/>
      <c r="CK45" s="765"/>
      <c r="CL45" s="766"/>
      <c r="CM45" s="764"/>
      <c r="CN45" s="765"/>
      <c r="CO45" s="765"/>
      <c r="CP45" s="765"/>
      <c r="CQ45" s="766"/>
      <c r="CR45" s="764"/>
      <c r="CS45" s="765"/>
      <c r="CT45" s="765"/>
      <c r="CU45" s="765"/>
      <c r="CV45" s="766"/>
      <c r="CW45" s="764"/>
      <c r="CX45" s="765"/>
      <c r="CY45" s="765"/>
      <c r="CZ45" s="765"/>
      <c r="DA45" s="766"/>
      <c r="DB45" s="764"/>
      <c r="DC45" s="765"/>
      <c r="DD45" s="765"/>
      <c r="DE45" s="765"/>
      <c r="DF45" s="766"/>
      <c r="DG45" s="764"/>
      <c r="DH45" s="765"/>
      <c r="DI45" s="765"/>
      <c r="DJ45" s="765"/>
      <c r="DK45" s="766"/>
      <c r="DL45" s="764"/>
      <c r="DM45" s="765"/>
      <c r="DN45" s="765"/>
      <c r="DO45" s="765"/>
      <c r="DP45" s="766"/>
      <c r="DQ45" s="764"/>
      <c r="DR45" s="765"/>
      <c r="DS45" s="765"/>
      <c r="DT45" s="765"/>
      <c r="DU45" s="766"/>
      <c r="DV45" s="761"/>
      <c r="DW45" s="762"/>
      <c r="DX45" s="762"/>
      <c r="DY45" s="762"/>
      <c r="DZ45" s="767"/>
      <c r="EA45" s="224"/>
    </row>
    <row r="46" spans="1:131" ht="26.25" customHeight="1" x14ac:dyDescent="0.2">
      <c r="A46" s="232">
        <v>19</v>
      </c>
      <c r="B46" s="768"/>
      <c r="C46" s="769"/>
      <c r="D46" s="769"/>
      <c r="E46" s="769"/>
      <c r="F46" s="769"/>
      <c r="G46" s="769"/>
      <c r="H46" s="769"/>
      <c r="I46" s="769"/>
      <c r="J46" s="769"/>
      <c r="K46" s="769"/>
      <c r="L46" s="769"/>
      <c r="M46" s="769"/>
      <c r="N46" s="769"/>
      <c r="O46" s="769"/>
      <c r="P46" s="770"/>
      <c r="Q46" s="771"/>
      <c r="R46" s="772"/>
      <c r="S46" s="772"/>
      <c r="T46" s="772"/>
      <c r="U46" s="772"/>
      <c r="V46" s="772"/>
      <c r="W46" s="772"/>
      <c r="X46" s="772"/>
      <c r="Y46" s="772"/>
      <c r="Z46" s="772"/>
      <c r="AA46" s="772"/>
      <c r="AB46" s="772"/>
      <c r="AC46" s="772"/>
      <c r="AD46" s="772"/>
      <c r="AE46" s="773"/>
      <c r="AF46" s="774"/>
      <c r="AG46" s="775"/>
      <c r="AH46" s="775"/>
      <c r="AI46" s="775"/>
      <c r="AJ46" s="776"/>
      <c r="AK46" s="822"/>
      <c r="AL46" s="818"/>
      <c r="AM46" s="818"/>
      <c r="AN46" s="818"/>
      <c r="AO46" s="818"/>
      <c r="AP46" s="818"/>
      <c r="AQ46" s="818"/>
      <c r="AR46" s="818"/>
      <c r="AS46" s="818"/>
      <c r="AT46" s="818"/>
      <c r="AU46" s="818"/>
      <c r="AV46" s="818"/>
      <c r="AW46" s="818"/>
      <c r="AX46" s="818"/>
      <c r="AY46" s="818"/>
      <c r="AZ46" s="819"/>
      <c r="BA46" s="819"/>
      <c r="BB46" s="819"/>
      <c r="BC46" s="819"/>
      <c r="BD46" s="819"/>
      <c r="BE46" s="820"/>
      <c r="BF46" s="820"/>
      <c r="BG46" s="820"/>
      <c r="BH46" s="820"/>
      <c r="BI46" s="821"/>
      <c r="BJ46" s="226"/>
      <c r="BK46" s="226"/>
      <c r="BL46" s="226"/>
      <c r="BM46" s="226"/>
      <c r="BN46" s="226"/>
      <c r="BO46" s="235"/>
      <c r="BP46" s="235"/>
      <c r="BQ46" s="232">
        <v>40</v>
      </c>
      <c r="BR46" s="233"/>
      <c r="BS46" s="761"/>
      <c r="BT46" s="762"/>
      <c r="BU46" s="762"/>
      <c r="BV46" s="762"/>
      <c r="BW46" s="762"/>
      <c r="BX46" s="762"/>
      <c r="BY46" s="762"/>
      <c r="BZ46" s="762"/>
      <c r="CA46" s="762"/>
      <c r="CB46" s="762"/>
      <c r="CC46" s="762"/>
      <c r="CD46" s="762"/>
      <c r="CE46" s="762"/>
      <c r="CF46" s="762"/>
      <c r="CG46" s="763"/>
      <c r="CH46" s="764"/>
      <c r="CI46" s="765"/>
      <c r="CJ46" s="765"/>
      <c r="CK46" s="765"/>
      <c r="CL46" s="766"/>
      <c r="CM46" s="764"/>
      <c r="CN46" s="765"/>
      <c r="CO46" s="765"/>
      <c r="CP46" s="765"/>
      <c r="CQ46" s="766"/>
      <c r="CR46" s="764"/>
      <c r="CS46" s="765"/>
      <c r="CT46" s="765"/>
      <c r="CU46" s="765"/>
      <c r="CV46" s="766"/>
      <c r="CW46" s="764"/>
      <c r="CX46" s="765"/>
      <c r="CY46" s="765"/>
      <c r="CZ46" s="765"/>
      <c r="DA46" s="766"/>
      <c r="DB46" s="764"/>
      <c r="DC46" s="765"/>
      <c r="DD46" s="765"/>
      <c r="DE46" s="765"/>
      <c r="DF46" s="766"/>
      <c r="DG46" s="764"/>
      <c r="DH46" s="765"/>
      <c r="DI46" s="765"/>
      <c r="DJ46" s="765"/>
      <c r="DK46" s="766"/>
      <c r="DL46" s="764"/>
      <c r="DM46" s="765"/>
      <c r="DN46" s="765"/>
      <c r="DO46" s="765"/>
      <c r="DP46" s="766"/>
      <c r="DQ46" s="764"/>
      <c r="DR46" s="765"/>
      <c r="DS46" s="765"/>
      <c r="DT46" s="765"/>
      <c r="DU46" s="766"/>
      <c r="DV46" s="761"/>
      <c r="DW46" s="762"/>
      <c r="DX46" s="762"/>
      <c r="DY46" s="762"/>
      <c r="DZ46" s="767"/>
      <c r="EA46" s="224"/>
    </row>
    <row r="47" spans="1:131" ht="26.25" customHeight="1" x14ac:dyDescent="0.2">
      <c r="A47" s="232">
        <v>20</v>
      </c>
      <c r="B47" s="768"/>
      <c r="C47" s="769"/>
      <c r="D47" s="769"/>
      <c r="E47" s="769"/>
      <c r="F47" s="769"/>
      <c r="G47" s="769"/>
      <c r="H47" s="769"/>
      <c r="I47" s="769"/>
      <c r="J47" s="769"/>
      <c r="K47" s="769"/>
      <c r="L47" s="769"/>
      <c r="M47" s="769"/>
      <c r="N47" s="769"/>
      <c r="O47" s="769"/>
      <c r="P47" s="770"/>
      <c r="Q47" s="771"/>
      <c r="R47" s="772"/>
      <c r="S47" s="772"/>
      <c r="T47" s="772"/>
      <c r="U47" s="772"/>
      <c r="V47" s="772"/>
      <c r="W47" s="772"/>
      <c r="X47" s="772"/>
      <c r="Y47" s="772"/>
      <c r="Z47" s="772"/>
      <c r="AA47" s="772"/>
      <c r="AB47" s="772"/>
      <c r="AC47" s="772"/>
      <c r="AD47" s="772"/>
      <c r="AE47" s="773"/>
      <c r="AF47" s="774"/>
      <c r="AG47" s="775"/>
      <c r="AH47" s="775"/>
      <c r="AI47" s="775"/>
      <c r="AJ47" s="776"/>
      <c r="AK47" s="822"/>
      <c r="AL47" s="818"/>
      <c r="AM47" s="818"/>
      <c r="AN47" s="818"/>
      <c r="AO47" s="818"/>
      <c r="AP47" s="818"/>
      <c r="AQ47" s="818"/>
      <c r="AR47" s="818"/>
      <c r="AS47" s="818"/>
      <c r="AT47" s="818"/>
      <c r="AU47" s="818"/>
      <c r="AV47" s="818"/>
      <c r="AW47" s="818"/>
      <c r="AX47" s="818"/>
      <c r="AY47" s="818"/>
      <c r="AZ47" s="819"/>
      <c r="BA47" s="819"/>
      <c r="BB47" s="819"/>
      <c r="BC47" s="819"/>
      <c r="BD47" s="819"/>
      <c r="BE47" s="820"/>
      <c r="BF47" s="820"/>
      <c r="BG47" s="820"/>
      <c r="BH47" s="820"/>
      <c r="BI47" s="821"/>
      <c r="BJ47" s="226"/>
      <c r="BK47" s="226"/>
      <c r="BL47" s="226"/>
      <c r="BM47" s="226"/>
      <c r="BN47" s="226"/>
      <c r="BO47" s="235"/>
      <c r="BP47" s="235"/>
      <c r="BQ47" s="232">
        <v>41</v>
      </c>
      <c r="BR47" s="233"/>
      <c r="BS47" s="761"/>
      <c r="BT47" s="762"/>
      <c r="BU47" s="762"/>
      <c r="BV47" s="762"/>
      <c r="BW47" s="762"/>
      <c r="BX47" s="762"/>
      <c r="BY47" s="762"/>
      <c r="BZ47" s="762"/>
      <c r="CA47" s="762"/>
      <c r="CB47" s="762"/>
      <c r="CC47" s="762"/>
      <c r="CD47" s="762"/>
      <c r="CE47" s="762"/>
      <c r="CF47" s="762"/>
      <c r="CG47" s="763"/>
      <c r="CH47" s="764"/>
      <c r="CI47" s="765"/>
      <c r="CJ47" s="765"/>
      <c r="CK47" s="765"/>
      <c r="CL47" s="766"/>
      <c r="CM47" s="764"/>
      <c r="CN47" s="765"/>
      <c r="CO47" s="765"/>
      <c r="CP47" s="765"/>
      <c r="CQ47" s="766"/>
      <c r="CR47" s="764"/>
      <c r="CS47" s="765"/>
      <c r="CT47" s="765"/>
      <c r="CU47" s="765"/>
      <c r="CV47" s="766"/>
      <c r="CW47" s="764"/>
      <c r="CX47" s="765"/>
      <c r="CY47" s="765"/>
      <c r="CZ47" s="765"/>
      <c r="DA47" s="766"/>
      <c r="DB47" s="764"/>
      <c r="DC47" s="765"/>
      <c r="DD47" s="765"/>
      <c r="DE47" s="765"/>
      <c r="DF47" s="766"/>
      <c r="DG47" s="764"/>
      <c r="DH47" s="765"/>
      <c r="DI47" s="765"/>
      <c r="DJ47" s="765"/>
      <c r="DK47" s="766"/>
      <c r="DL47" s="764"/>
      <c r="DM47" s="765"/>
      <c r="DN47" s="765"/>
      <c r="DO47" s="765"/>
      <c r="DP47" s="766"/>
      <c r="DQ47" s="764"/>
      <c r="DR47" s="765"/>
      <c r="DS47" s="765"/>
      <c r="DT47" s="765"/>
      <c r="DU47" s="766"/>
      <c r="DV47" s="761"/>
      <c r="DW47" s="762"/>
      <c r="DX47" s="762"/>
      <c r="DY47" s="762"/>
      <c r="DZ47" s="767"/>
      <c r="EA47" s="224"/>
    </row>
    <row r="48" spans="1:131" ht="26.25" customHeight="1" x14ac:dyDescent="0.2">
      <c r="A48" s="232">
        <v>21</v>
      </c>
      <c r="B48" s="768"/>
      <c r="C48" s="769"/>
      <c r="D48" s="769"/>
      <c r="E48" s="769"/>
      <c r="F48" s="769"/>
      <c r="G48" s="769"/>
      <c r="H48" s="769"/>
      <c r="I48" s="769"/>
      <c r="J48" s="769"/>
      <c r="K48" s="769"/>
      <c r="L48" s="769"/>
      <c r="M48" s="769"/>
      <c r="N48" s="769"/>
      <c r="O48" s="769"/>
      <c r="P48" s="770"/>
      <c r="Q48" s="771"/>
      <c r="R48" s="772"/>
      <c r="S48" s="772"/>
      <c r="T48" s="772"/>
      <c r="U48" s="772"/>
      <c r="V48" s="772"/>
      <c r="W48" s="772"/>
      <c r="X48" s="772"/>
      <c r="Y48" s="772"/>
      <c r="Z48" s="772"/>
      <c r="AA48" s="772"/>
      <c r="AB48" s="772"/>
      <c r="AC48" s="772"/>
      <c r="AD48" s="772"/>
      <c r="AE48" s="773"/>
      <c r="AF48" s="774"/>
      <c r="AG48" s="775"/>
      <c r="AH48" s="775"/>
      <c r="AI48" s="775"/>
      <c r="AJ48" s="776"/>
      <c r="AK48" s="822"/>
      <c r="AL48" s="818"/>
      <c r="AM48" s="818"/>
      <c r="AN48" s="818"/>
      <c r="AO48" s="818"/>
      <c r="AP48" s="818"/>
      <c r="AQ48" s="818"/>
      <c r="AR48" s="818"/>
      <c r="AS48" s="818"/>
      <c r="AT48" s="818"/>
      <c r="AU48" s="818"/>
      <c r="AV48" s="818"/>
      <c r="AW48" s="818"/>
      <c r="AX48" s="818"/>
      <c r="AY48" s="818"/>
      <c r="AZ48" s="819"/>
      <c r="BA48" s="819"/>
      <c r="BB48" s="819"/>
      <c r="BC48" s="819"/>
      <c r="BD48" s="819"/>
      <c r="BE48" s="820"/>
      <c r="BF48" s="820"/>
      <c r="BG48" s="820"/>
      <c r="BH48" s="820"/>
      <c r="BI48" s="821"/>
      <c r="BJ48" s="226"/>
      <c r="BK48" s="226"/>
      <c r="BL48" s="226"/>
      <c r="BM48" s="226"/>
      <c r="BN48" s="226"/>
      <c r="BO48" s="235"/>
      <c r="BP48" s="235"/>
      <c r="BQ48" s="232">
        <v>42</v>
      </c>
      <c r="BR48" s="233"/>
      <c r="BS48" s="761"/>
      <c r="BT48" s="762"/>
      <c r="BU48" s="762"/>
      <c r="BV48" s="762"/>
      <c r="BW48" s="762"/>
      <c r="BX48" s="762"/>
      <c r="BY48" s="762"/>
      <c r="BZ48" s="762"/>
      <c r="CA48" s="762"/>
      <c r="CB48" s="762"/>
      <c r="CC48" s="762"/>
      <c r="CD48" s="762"/>
      <c r="CE48" s="762"/>
      <c r="CF48" s="762"/>
      <c r="CG48" s="763"/>
      <c r="CH48" s="764"/>
      <c r="CI48" s="765"/>
      <c r="CJ48" s="765"/>
      <c r="CK48" s="765"/>
      <c r="CL48" s="766"/>
      <c r="CM48" s="764"/>
      <c r="CN48" s="765"/>
      <c r="CO48" s="765"/>
      <c r="CP48" s="765"/>
      <c r="CQ48" s="766"/>
      <c r="CR48" s="764"/>
      <c r="CS48" s="765"/>
      <c r="CT48" s="765"/>
      <c r="CU48" s="765"/>
      <c r="CV48" s="766"/>
      <c r="CW48" s="764"/>
      <c r="CX48" s="765"/>
      <c r="CY48" s="765"/>
      <c r="CZ48" s="765"/>
      <c r="DA48" s="766"/>
      <c r="DB48" s="764"/>
      <c r="DC48" s="765"/>
      <c r="DD48" s="765"/>
      <c r="DE48" s="765"/>
      <c r="DF48" s="766"/>
      <c r="DG48" s="764"/>
      <c r="DH48" s="765"/>
      <c r="DI48" s="765"/>
      <c r="DJ48" s="765"/>
      <c r="DK48" s="766"/>
      <c r="DL48" s="764"/>
      <c r="DM48" s="765"/>
      <c r="DN48" s="765"/>
      <c r="DO48" s="765"/>
      <c r="DP48" s="766"/>
      <c r="DQ48" s="764"/>
      <c r="DR48" s="765"/>
      <c r="DS48" s="765"/>
      <c r="DT48" s="765"/>
      <c r="DU48" s="766"/>
      <c r="DV48" s="761"/>
      <c r="DW48" s="762"/>
      <c r="DX48" s="762"/>
      <c r="DY48" s="762"/>
      <c r="DZ48" s="767"/>
      <c r="EA48" s="224"/>
    </row>
    <row r="49" spans="1:131" ht="26.25" customHeight="1" x14ac:dyDescent="0.2">
      <c r="A49" s="232">
        <v>22</v>
      </c>
      <c r="B49" s="768"/>
      <c r="C49" s="769"/>
      <c r="D49" s="769"/>
      <c r="E49" s="769"/>
      <c r="F49" s="769"/>
      <c r="G49" s="769"/>
      <c r="H49" s="769"/>
      <c r="I49" s="769"/>
      <c r="J49" s="769"/>
      <c r="K49" s="769"/>
      <c r="L49" s="769"/>
      <c r="M49" s="769"/>
      <c r="N49" s="769"/>
      <c r="O49" s="769"/>
      <c r="P49" s="770"/>
      <c r="Q49" s="771"/>
      <c r="R49" s="772"/>
      <c r="S49" s="772"/>
      <c r="T49" s="772"/>
      <c r="U49" s="772"/>
      <c r="V49" s="772"/>
      <c r="W49" s="772"/>
      <c r="X49" s="772"/>
      <c r="Y49" s="772"/>
      <c r="Z49" s="772"/>
      <c r="AA49" s="772"/>
      <c r="AB49" s="772"/>
      <c r="AC49" s="772"/>
      <c r="AD49" s="772"/>
      <c r="AE49" s="773"/>
      <c r="AF49" s="774"/>
      <c r="AG49" s="775"/>
      <c r="AH49" s="775"/>
      <c r="AI49" s="775"/>
      <c r="AJ49" s="776"/>
      <c r="AK49" s="822"/>
      <c r="AL49" s="818"/>
      <c r="AM49" s="818"/>
      <c r="AN49" s="818"/>
      <c r="AO49" s="818"/>
      <c r="AP49" s="818"/>
      <c r="AQ49" s="818"/>
      <c r="AR49" s="818"/>
      <c r="AS49" s="818"/>
      <c r="AT49" s="818"/>
      <c r="AU49" s="818"/>
      <c r="AV49" s="818"/>
      <c r="AW49" s="818"/>
      <c r="AX49" s="818"/>
      <c r="AY49" s="818"/>
      <c r="AZ49" s="819"/>
      <c r="BA49" s="819"/>
      <c r="BB49" s="819"/>
      <c r="BC49" s="819"/>
      <c r="BD49" s="819"/>
      <c r="BE49" s="820"/>
      <c r="BF49" s="820"/>
      <c r="BG49" s="820"/>
      <c r="BH49" s="820"/>
      <c r="BI49" s="821"/>
      <c r="BJ49" s="226"/>
      <c r="BK49" s="226"/>
      <c r="BL49" s="226"/>
      <c r="BM49" s="226"/>
      <c r="BN49" s="226"/>
      <c r="BO49" s="235"/>
      <c r="BP49" s="235"/>
      <c r="BQ49" s="232">
        <v>43</v>
      </c>
      <c r="BR49" s="233"/>
      <c r="BS49" s="761"/>
      <c r="BT49" s="762"/>
      <c r="BU49" s="762"/>
      <c r="BV49" s="762"/>
      <c r="BW49" s="762"/>
      <c r="BX49" s="762"/>
      <c r="BY49" s="762"/>
      <c r="BZ49" s="762"/>
      <c r="CA49" s="762"/>
      <c r="CB49" s="762"/>
      <c r="CC49" s="762"/>
      <c r="CD49" s="762"/>
      <c r="CE49" s="762"/>
      <c r="CF49" s="762"/>
      <c r="CG49" s="763"/>
      <c r="CH49" s="764"/>
      <c r="CI49" s="765"/>
      <c r="CJ49" s="765"/>
      <c r="CK49" s="765"/>
      <c r="CL49" s="766"/>
      <c r="CM49" s="764"/>
      <c r="CN49" s="765"/>
      <c r="CO49" s="765"/>
      <c r="CP49" s="765"/>
      <c r="CQ49" s="766"/>
      <c r="CR49" s="764"/>
      <c r="CS49" s="765"/>
      <c r="CT49" s="765"/>
      <c r="CU49" s="765"/>
      <c r="CV49" s="766"/>
      <c r="CW49" s="764"/>
      <c r="CX49" s="765"/>
      <c r="CY49" s="765"/>
      <c r="CZ49" s="765"/>
      <c r="DA49" s="766"/>
      <c r="DB49" s="764"/>
      <c r="DC49" s="765"/>
      <c r="DD49" s="765"/>
      <c r="DE49" s="765"/>
      <c r="DF49" s="766"/>
      <c r="DG49" s="764"/>
      <c r="DH49" s="765"/>
      <c r="DI49" s="765"/>
      <c r="DJ49" s="765"/>
      <c r="DK49" s="766"/>
      <c r="DL49" s="764"/>
      <c r="DM49" s="765"/>
      <c r="DN49" s="765"/>
      <c r="DO49" s="765"/>
      <c r="DP49" s="766"/>
      <c r="DQ49" s="764"/>
      <c r="DR49" s="765"/>
      <c r="DS49" s="765"/>
      <c r="DT49" s="765"/>
      <c r="DU49" s="766"/>
      <c r="DV49" s="761"/>
      <c r="DW49" s="762"/>
      <c r="DX49" s="762"/>
      <c r="DY49" s="762"/>
      <c r="DZ49" s="767"/>
      <c r="EA49" s="224"/>
    </row>
    <row r="50" spans="1:131" ht="26.25" customHeight="1" x14ac:dyDescent="0.2">
      <c r="A50" s="232">
        <v>23</v>
      </c>
      <c r="B50" s="768"/>
      <c r="C50" s="769"/>
      <c r="D50" s="769"/>
      <c r="E50" s="769"/>
      <c r="F50" s="769"/>
      <c r="G50" s="769"/>
      <c r="H50" s="769"/>
      <c r="I50" s="769"/>
      <c r="J50" s="769"/>
      <c r="K50" s="769"/>
      <c r="L50" s="769"/>
      <c r="M50" s="769"/>
      <c r="N50" s="769"/>
      <c r="O50" s="769"/>
      <c r="P50" s="770"/>
      <c r="Q50" s="823"/>
      <c r="R50" s="824"/>
      <c r="S50" s="824"/>
      <c r="T50" s="824"/>
      <c r="U50" s="824"/>
      <c r="V50" s="824"/>
      <c r="W50" s="824"/>
      <c r="X50" s="824"/>
      <c r="Y50" s="824"/>
      <c r="Z50" s="824"/>
      <c r="AA50" s="824"/>
      <c r="AB50" s="824"/>
      <c r="AC50" s="824"/>
      <c r="AD50" s="824"/>
      <c r="AE50" s="825"/>
      <c r="AF50" s="774"/>
      <c r="AG50" s="775"/>
      <c r="AH50" s="775"/>
      <c r="AI50" s="775"/>
      <c r="AJ50" s="776"/>
      <c r="AK50" s="827"/>
      <c r="AL50" s="824"/>
      <c r="AM50" s="824"/>
      <c r="AN50" s="824"/>
      <c r="AO50" s="824"/>
      <c r="AP50" s="824"/>
      <c r="AQ50" s="824"/>
      <c r="AR50" s="824"/>
      <c r="AS50" s="824"/>
      <c r="AT50" s="824"/>
      <c r="AU50" s="824"/>
      <c r="AV50" s="824"/>
      <c r="AW50" s="824"/>
      <c r="AX50" s="824"/>
      <c r="AY50" s="824"/>
      <c r="AZ50" s="826"/>
      <c r="BA50" s="826"/>
      <c r="BB50" s="826"/>
      <c r="BC50" s="826"/>
      <c r="BD50" s="826"/>
      <c r="BE50" s="820"/>
      <c r="BF50" s="820"/>
      <c r="BG50" s="820"/>
      <c r="BH50" s="820"/>
      <c r="BI50" s="821"/>
      <c r="BJ50" s="226"/>
      <c r="BK50" s="226"/>
      <c r="BL50" s="226"/>
      <c r="BM50" s="226"/>
      <c r="BN50" s="226"/>
      <c r="BO50" s="235"/>
      <c r="BP50" s="235"/>
      <c r="BQ50" s="232">
        <v>44</v>
      </c>
      <c r="BR50" s="233"/>
      <c r="BS50" s="761"/>
      <c r="BT50" s="762"/>
      <c r="BU50" s="762"/>
      <c r="BV50" s="762"/>
      <c r="BW50" s="762"/>
      <c r="BX50" s="762"/>
      <c r="BY50" s="762"/>
      <c r="BZ50" s="762"/>
      <c r="CA50" s="762"/>
      <c r="CB50" s="762"/>
      <c r="CC50" s="762"/>
      <c r="CD50" s="762"/>
      <c r="CE50" s="762"/>
      <c r="CF50" s="762"/>
      <c r="CG50" s="763"/>
      <c r="CH50" s="764"/>
      <c r="CI50" s="765"/>
      <c r="CJ50" s="765"/>
      <c r="CK50" s="765"/>
      <c r="CL50" s="766"/>
      <c r="CM50" s="764"/>
      <c r="CN50" s="765"/>
      <c r="CO50" s="765"/>
      <c r="CP50" s="765"/>
      <c r="CQ50" s="766"/>
      <c r="CR50" s="764"/>
      <c r="CS50" s="765"/>
      <c r="CT50" s="765"/>
      <c r="CU50" s="765"/>
      <c r="CV50" s="766"/>
      <c r="CW50" s="764"/>
      <c r="CX50" s="765"/>
      <c r="CY50" s="765"/>
      <c r="CZ50" s="765"/>
      <c r="DA50" s="766"/>
      <c r="DB50" s="764"/>
      <c r="DC50" s="765"/>
      <c r="DD50" s="765"/>
      <c r="DE50" s="765"/>
      <c r="DF50" s="766"/>
      <c r="DG50" s="764"/>
      <c r="DH50" s="765"/>
      <c r="DI50" s="765"/>
      <c r="DJ50" s="765"/>
      <c r="DK50" s="766"/>
      <c r="DL50" s="764"/>
      <c r="DM50" s="765"/>
      <c r="DN50" s="765"/>
      <c r="DO50" s="765"/>
      <c r="DP50" s="766"/>
      <c r="DQ50" s="764"/>
      <c r="DR50" s="765"/>
      <c r="DS50" s="765"/>
      <c r="DT50" s="765"/>
      <c r="DU50" s="766"/>
      <c r="DV50" s="761"/>
      <c r="DW50" s="762"/>
      <c r="DX50" s="762"/>
      <c r="DY50" s="762"/>
      <c r="DZ50" s="767"/>
      <c r="EA50" s="224"/>
    </row>
    <row r="51" spans="1:131" ht="26.25" customHeight="1" x14ac:dyDescent="0.2">
      <c r="A51" s="232">
        <v>24</v>
      </c>
      <c r="B51" s="768"/>
      <c r="C51" s="769"/>
      <c r="D51" s="769"/>
      <c r="E51" s="769"/>
      <c r="F51" s="769"/>
      <c r="G51" s="769"/>
      <c r="H51" s="769"/>
      <c r="I51" s="769"/>
      <c r="J51" s="769"/>
      <c r="K51" s="769"/>
      <c r="L51" s="769"/>
      <c r="M51" s="769"/>
      <c r="N51" s="769"/>
      <c r="O51" s="769"/>
      <c r="P51" s="770"/>
      <c r="Q51" s="823"/>
      <c r="R51" s="824"/>
      <c r="S51" s="824"/>
      <c r="T51" s="824"/>
      <c r="U51" s="824"/>
      <c r="V51" s="824"/>
      <c r="W51" s="824"/>
      <c r="X51" s="824"/>
      <c r="Y51" s="824"/>
      <c r="Z51" s="824"/>
      <c r="AA51" s="824"/>
      <c r="AB51" s="824"/>
      <c r="AC51" s="824"/>
      <c r="AD51" s="824"/>
      <c r="AE51" s="825"/>
      <c r="AF51" s="774"/>
      <c r="AG51" s="775"/>
      <c r="AH51" s="775"/>
      <c r="AI51" s="775"/>
      <c r="AJ51" s="776"/>
      <c r="AK51" s="827"/>
      <c r="AL51" s="824"/>
      <c r="AM51" s="824"/>
      <c r="AN51" s="824"/>
      <c r="AO51" s="824"/>
      <c r="AP51" s="824"/>
      <c r="AQ51" s="824"/>
      <c r="AR51" s="824"/>
      <c r="AS51" s="824"/>
      <c r="AT51" s="824"/>
      <c r="AU51" s="824"/>
      <c r="AV51" s="824"/>
      <c r="AW51" s="824"/>
      <c r="AX51" s="824"/>
      <c r="AY51" s="824"/>
      <c r="AZ51" s="826"/>
      <c r="BA51" s="826"/>
      <c r="BB51" s="826"/>
      <c r="BC51" s="826"/>
      <c r="BD51" s="826"/>
      <c r="BE51" s="820"/>
      <c r="BF51" s="820"/>
      <c r="BG51" s="820"/>
      <c r="BH51" s="820"/>
      <c r="BI51" s="821"/>
      <c r="BJ51" s="226"/>
      <c r="BK51" s="226"/>
      <c r="BL51" s="226"/>
      <c r="BM51" s="226"/>
      <c r="BN51" s="226"/>
      <c r="BO51" s="235"/>
      <c r="BP51" s="235"/>
      <c r="BQ51" s="232">
        <v>45</v>
      </c>
      <c r="BR51" s="233"/>
      <c r="BS51" s="761"/>
      <c r="BT51" s="762"/>
      <c r="BU51" s="762"/>
      <c r="BV51" s="762"/>
      <c r="BW51" s="762"/>
      <c r="BX51" s="762"/>
      <c r="BY51" s="762"/>
      <c r="BZ51" s="762"/>
      <c r="CA51" s="762"/>
      <c r="CB51" s="762"/>
      <c r="CC51" s="762"/>
      <c r="CD51" s="762"/>
      <c r="CE51" s="762"/>
      <c r="CF51" s="762"/>
      <c r="CG51" s="763"/>
      <c r="CH51" s="764"/>
      <c r="CI51" s="765"/>
      <c r="CJ51" s="765"/>
      <c r="CK51" s="765"/>
      <c r="CL51" s="766"/>
      <c r="CM51" s="764"/>
      <c r="CN51" s="765"/>
      <c r="CO51" s="765"/>
      <c r="CP51" s="765"/>
      <c r="CQ51" s="766"/>
      <c r="CR51" s="764"/>
      <c r="CS51" s="765"/>
      <c r="CT51" s="765"/>
      <c r="CU51" s="765"/>
      <c r="CV51" s="766"/>
      <c r="CW51" s="764"/>
      <c r="CX51" s="765"/>
      <c r="CY51" s="765"/>
      <c r="CZ51" s="765"/>
      <c r="DA51" s="766"/>
      <c r="DB51" s="764"/>
      <c r="DC51" s="765"/>
      <c r="DD51" s="765"/>
      <c r="DE51" s="765"/>
      <c r="DF51" s="766"/>
      <c r="DG51" s="764"/>
      <c r="DH51" s="765"/>
      <c r="DI51" s="765"/>
      <c r="DJ51" s="765"/>
      <c r="DK51" s="766"/>
      <c r="DL51" s="764"/>
      <c r="DM51" s="765"/>
      <c r="DN51" s="765"/>
      <c r="DO51" s="765"/>
      <c r="DP51" s="766"/>
      <c r="DQ51" s="764"/>
      <c r="DR51" s="765"/>
      <c r="DS51" s="765"/>
      <c r="DT51" s="765"/>
      <c r="DU51" s="766"/>
      <c r="DV51" s="761"/>
      <c r="DW51" s="762"/>
      <c r="DX51" s="762"/>
      <c r="DY51" s="762"/>
      <c r="DZ51" s="767"/>
      <c r="EA51" s="224"/>
    </row>
    <row r="52" spans="1:131" ht="26.25" customHeight="1" x14ac:dyDescent="0.2">
      <c r="A52" s="232">
        <v>25</v>
      </c>
      <c r="B52" s="768"/>
      <c r="C52" s="769"/>
      <c r="D52" s="769"/>
      <c r="E52" s="769"/>
      <c r="F52" s="769"/>
      <c r="G52" s="769"/>
      <c r="H52" s="769"/>
      <c r="I52" s="769"/>
      <c r="J52" s="769"/>
      <c r="K52" s="769"/>
      <c r="L52" s="769"/>
      <c r="M52" s="769"/>
      <c r="N52" s="769"/>
      <c r="O52" s="769"/>
      <c r="P52" s="770"/>
      <c r="Q52" s="823"/>
      <c r="R52" s="824"/>
      <c r="S52" s="824"/>
      <c r="T52" s="824"/>
      <c r="U52" s="824"/>
      <c r="V52" s="824"/>
      <c r="W52" s="824"/>
      <c r="X52" s="824"/>
      <c r="Y52" s="824"/>
      <c r="Z52" s="824"/>
      <c r="AA52" s="824"/>
      <c r="AB52" s="824"/>
      <c r="AC52" s="824"/>
      <c r="AD52" s="824"/>
      <c r="AE52" s="825"/>
      <c r="AF52" s="774"/>
      <c r="AG52" s="775"/>
      <c r="AH52" s="775"/>
      <c r="AI52" s="775"/>
      <c r="AJ52" s="776"/>
      <c r="AK52" s="827"/>
      <c r="AL52" s="824"/>
      <c r="AM52" s="824"/>
      <c r="AN52" s="824"/>
      <c r="AO52" s="824"/>
      <c r="AP52" s="824"/>
      <c r="AQ52" s="824"/>
      <c r="AR52" s="824"/>
      <c r="AS52" s="824"/>
      <c r="AT52" s="824"/>
      <c r="AU52" s="824"/>
      <c r="AV52" s="824"/>
      <c r="AW52" s="824"/>
      <c r="AX52" s="824"/>
      <c r="AY52" s="824"/>
      <c r="AZ52" s="826"/>
      <c r="BA52" s="826"/>
      <c r="BB52" s="826"/>
      <c r="BC52" s="826"/>
      <c r="BD52" s="826"/>
      <c r="BE52" s="820"/>
      <c r="BF52" s="820"/>
      <c r="BG52" s="820"/>
      <c r="BH52" s="820"/>
      <c r="BI52" s="821"/>
      <c r="BJ52" s="226"/>
      <c r="BK52" s="226"/>
      <c r="BL52" s="226"/>
      <c r="BM52" s="226"/>
      <c r="BN52" s="226"/>
      <c r="BO52" s="235"/>
      <c r="BP52" s="235"/>
      <c r="BQ52" s="232">
        <v>46</v>
      </c>
      <c r="BR52" s="233"/>
      <c r="BS52" s="761"/>
      <c r="BT52" s="762"/>
      <c r="BU52" s="762"/>
      <c r="BV52" s="762"/>
      <c r="BW52" s="762"/>
      <c r="BX52" s="762"/>
      <c r="BY52" s="762"/>
      <c r="BZ52" s="762"/>
      <c r="CA52" s="762"/>
      <c r="CB52" s="762"/>
      <c r="CC52" s="762"/>
      <c r="CD52" s="762"/>
      <c r="CE52" s="762"/>
      <c r="CF52" s="762"/>
      <c r="CG52" s="763"/>
      <c r="CH52" s="764"/>
      <c r="CI52" s="765"/>
      <c r="CJ52" s="765"/>
      <c r="CK52" s="765"/>
      <c r="CL52" s="766"/>
      <c r="CM52" s="764"/>
      <c r="CN52" s="765"/>
      <c r="CO52" s="765"/>
      <c r="CP52" s="765"/>
      <c r="CQ52" s="766"/>
      <c r="CR52" s="764"/>
      <c r="CS52" s="765"/>
      <c r="CT52" s="765"/>
      <c r="CU52" s="765"/>
      <c r="CV52" s="766"/>
      <c r="CW52" s="764"/>
      <c r="CX52" s="765"/>
      <c r="CY52" s="765"/>
      <c r="CZ52" s="765"/>
      <c r="DA52" s="766"/>
      <c r="DB52" s="764"/>
      <c r="DC52" s="765"/>
      <c r="DD52" s="765"/>
      <c r="DE52" s="765"/>
      <c r="DF52" s="766"/>
      <c r="DG52" s="764"/>
      <c r="DH52" s="765"/>
      <c r="DI52" s="765"/>
      <c r="DJ52" s="765"/>
      <c r="DK52" s="766"/>
      <c r="DL52" s="764"/>
      <c r="DM52" s="765"/>
      <c r="DN52" s="765"/>
      <c r="DO52" s="765"/>
      <c r="DP52" s="766"/>
      <c r="DQ52" s="764"/>
      <c r="DR52" s="765"/>
      <c r="DS52" s="765"/>
      <c r="DT52" s="765"/>
      <c r="DU52" s="766"/>
      <c r="DV52" s="761"/>
      <c r="DW52" s="762"/>
      <c r="DX52" s="762"/>
      <c r="DY52" s="762"/>
      <c r="DZ52" s="767"/>
      <c r="EA52" s="224"/>
    </row>
    <row r="53" spans="1:131" ht="26.25" customHeight="1" x14ac:dyDescent="0.2">
      <c r="A53" s="232">
        <v>26</v>
      </c>
      <c r="B53" s="768"/>
      <c r="C53" s="769"/>
      <c r="D53" s="769"/>
      <c r="E53" s="769"/>
      <c r="F53" s="769"/>
      <c r="G53" s="769"/>
      <c r="H53" s="769"/>
      <c r="I53" s="769"/>
      <c r="J53" s="769"/>
      <c r="K53" s="769"/>
      <c r="L53" s="769"/>
      <c r="M53" s="769"/>
      <c r="N53" s="769"/>
      <c r="O53" s="769"/>
      <c r="P53" s="770"/>
      <c r="Q53" s="823"/>
      <c r="R53" s="824"/>
      <c r="S53" s="824"/>
      <c r="T53" s="824"/>
      <c r="U53" s="824"/>
      <c r="V53" s="824"/>
      <c r="W53" s="824"/>
      <c r="X53" s="824"/>
      <c r="Y53" s="824"/>
      <c r="Z53" s="824"/>
      <c r="AA53" s="824"/>
      <c r="AB53" s="824"/>
      <c r="AC53" s="824"/>
      <c r="AD53" s="824"/>
      <c r="AE53" s="825"/>
      <c r="AF53" s="774"/>
      <c r="AG53" s="775"/>
      <c r="AH53" s="775"/>
      <c r="AI53" s="775"/>
      <c r="AJ53" s="776"/>
      <c r="AK53" s="827"/>
      <c r="AL53" s="824"/>
      <c r="AM53" s="824"/>
      <c r="AN53" s="824"/>
      <c r="AO53" s="824"/>
      <c r="AP53" s="824"/>
      <c r="AQ53" s="824"/>
      <c r="AR53" s="824"/>
      <c r="AS53" s="824"/>
      <c r="AT53" s="824"/>
      <c r="AU53" s="824"/>
      <c r="AV53" s="824"/>
      <c r="AW53" s="824"/>
      <c r="AX53" s="824"/>
      <c r="AY53" s="824"/>
      <c r="AZ53" s="826"/>
      <c r="BA53" s="826"/>
      <c r="BB53" s="826"/>
      <c r="BC53" s="826"/>
      <c r="BD53" s="826"/>
      <c r="BE53" s="820"/>
      <c r="BF53" s="820"/>
      <c r="BG53" s="820"/>
      <c r="BH53" s="820"/>
      <c r="BI53" s="821"/>
      <c r="BJ53" s="226"/>
      <c r="BK53" s="226"/>
      <c r="BL53" s="226"/>
      <c r="BM53" s="226"/>
      <c r="BN53" s="226"/>
      <c r="BO53" s="235"/>
      <c r="BP53" s="235"/>
      <c r="BQ53" s="232">
        <v>47</v>
      </c>
      <c r="BR53" s="233"/>
      <c r="BS53" s="761"/>
      <c r="BT53" s="762"/>
      <c r="BU53" s="762"/>
      <c r="BV53" s="762"/>
      <c r="BW53" s="762"/>
      <c r="BX53" s="762"/>
      <c r="BY53" s="762"/>
      <c r="BZ53" s="762"/>
      <c r="CA53" s="762"/>
      <c r="CB53" s="762"/>
      <c r="CC53" s="762"/>
      <c r="CD53" s="762"/>
      <c r="CE53" s="762"/>
      <c r="CF53" s="762"/>
      <c r="CG53" s="763"/>
      <c r="CH53" s="764"/>
      <c r="CI53" s="765"/>
      <c r="CJ53" s="765"/>
      <c r="CK53" s="765"/>
      <c r="CL53" s="766"/>
      <c r="CM53" s="764"/>
      <c r="CN53" s="765"/>
      <c r="CO53" s="765"/>
      <c r="CP53" s="765"/>
      <c r="CQ53" s="766"/>
      <c r="CR53" s="764"/>
      <c r="CS53" s="765"/>
      <c r="CT53" s="765"/>
      <c r="CU53" s="765"/>
      <c r="CV53" s="766"/>
      <c r="CW53" s="764"/>
      <c r="CX53" s="765"/>
      <c r="CY53" s="765"/>
      <c r="CZ53" s="765"/>
      <c r="DA53" s="766"/>
      <c r="DB53" s="764"/>
      <c r="DC53" s="765"/>
      <c r="DD53" s="765"/>
      <c r="DE53" s="765"/>
      <c r="DF53" s="766"/>
      <c r="DG53" s="764"/>
      <c r="DH53" s="765"/>
      <c r="DI53" s="765"/>
      <c r="DJ53" s="765"/>
      <c r="DK53" s="766"/>
      <c r="DL53" s="764"/>
      <c r="DM53" s="765"/>
      <c r="DN53" s="765"/>
      <c r="DO53" s="765"/>
      <c r="DP53" s="766"/>
      <c r="DQ53" s="764"/>
      <c r="DR53" s="765"/>
      <c r="DS53" s="765"/>
      <c r="DT53" s="765"/>
      <c r="DU53" s="766"/>
      <c r="DV53" s="761"/>
      <c r="DW53" s="762"/>
      <c r="DX53" s="762"/>
      <c r="DY53" s="762"/>
      <c r="DZ53" s="767"/>
      <c r="EA53" s="224"/>
    </row>
    <row r="54" spans="1:131" ht="26.25" customHeight="1" x14ac:dyDescent="0.2">
      <c r="A54" s="232">
        <v>27</v>
      </c>
      <c r="B54" s="768"/>
      <c r="C54" s="769"/>
      <c r="D54" s="769"/>
      <c r="E54" s="769"/>
      <c r="F54" s="769"/>
      <c r="G54" s="769"/>
      <c r="H54" s="769"/>
      <c r="I54" s="769"/>
      <c r="J54" s="769"/>
      <c r="K54" s="769"/>
      <c r="L54" s="769"/>
      <c r="M54" s="769"/>
      <c r="N54" s="769"/>
      <c r="O54" s="769"/>
      <c r="P54" s="770"/>
      <c r="Q54" s="823"/>
      <c r="R54" s="824"/>
      <c r="S54" s="824"/>
      <c r="T54" s="824"/>
      <c r="U54" s="824"/>
      <c r="V54" s="824"/>
      <c r="W54" s="824"/>
      <c r="X54" s="824"/>
      <c r="Y54" s="824"/>
      <c r="Z54" s="824"/>
      <c r="AA54" s="824"/>
      <c r="AB54" s="824"/>
      <c r="AC54" s="824"/>
      <c r="AD54" s="824"/>
      <c r="AE54" s="825"/>
      <c r="AF54" s="774"/>
      <c r="AG54" s="775"/>
      <c r="AH54" s="775"/>
      <c r="AI54" s="775"/>
      <c r="AJ54" s="776"/>
      <c r="AK54" s="827"/>
      <c r="AL54" s="824"/>
      <c r="AM54" s="824"/>
      <c r="AN54" s="824"/>
      <c r="AO54" s="824"/>
      <c r="AP54" s="824"/>
      <c r="AQ54" s="824"/>
      <c r="AR54" s="824"/>
      <c r="AS54" s="824"/>
      <c r="AT54" s="824"/>
      <c r="AU54" s="824"/>
      <c r="AV54" s="824"/>
      <c r="AW54" s="824"/>
      <c r="AX54" s="824"/>
      <c r="AY54" s="824"/>
      <c r="AZ54" s="826"/>
      <c r="BA54" s="826"/>
      <c r="BB54" s="826"/>
      <c r="BC54" s="826"/>
      <c r="BD54" s="826"/>
      <c r="BE54" s="820"/>
      <c r="BF54" s="820"/>
      <c r="BG54" s="820"/>
      <c r="BH54" s="820"/>
      <c r="BI54" s="821"/>
      <c r="BJ54" s="226"/>
      <c r="BK54" s="226"/>
      <c r="BL54" s="226"/>
      <c r="BM54" s="226"/>
      <c r="BN54" s="226"/>
      <c r="BO54" s="235"/>
      <c r="BP54" s="235"/>
      <c r="BQ54" s="232">
        <v>48</v>
      </c>
      <c r="BR54" s="233"/>
      <c r="BS54" s="761"/>
      <c r="BT54" s="762"/>
      <c r="BU54" s="762"/>
      <c r="BV54" s="762"/>
      <c r="BW54" s="762"/>
      <c r="BX54" s="762"/>
      <c r="BY54" s="762"/>
      <c r="BZ54" s="762"/>
      <c r="CA54" s="762"/>
      <c r="CB54" s="762"/>
      <c r="CC54" s="762"/>
      <c r="CD54" s="762"/>
      <c r="CE54" s="762"/>
      <c r="CF54" s="762"/>
      <c r="CG54" s="763"/>
      <c r="CH54" s="764"/>
      <c r="CI54" s="765"/>
      <c r="CJ54" s="765"/>
      <c r="CK54" s="765"/>
      <c r="CL54" s="766"/>
      <c r="CM54" s="764"/>
      <c r="CN54" s="765"/>
      <c r="CO54" s="765"/>
      <c r="CP54" s="765"/>
      <c r="CQ54" s="766"/>
      <c r="CR54" s="764"/>
      <c r="CS54" s="765"/>
      <c r="CT54" s="765"/>
      <c r="CU54" s="765"/>
      <c r="CV54" s="766"/>
      <c r="CW54" s="764"/>
      <c r="CX54" s="765"/>
      <c r="CY54" s="765"/>
      <c r="CZ54" s="765"/>
      <c r="DA54" s="766"/>
      <c r="DB54" s="764"/>
      <c r="DC54" s="765"/>
      <c r="DD54" s="765"/>
      <c r="DE54" s="765"/>
      <c r="DF54" s="766"/>
      <c r="DG54" s="764"/>
      <c r="DH54" s="765"/>
      <c r="DI54" s="765"/>
      <c r="DJ54" s="765"/>
      <c r="DK54" s="766"/>
      <c r="DL54" s="764"/>
      <c r="DM54" s="765"/>
      <c r="DN54" s="765"/>
      <c r="DO54" s="765"/>
      <c r="DP54" s="766"/>
      <c r="DQ54" s="764"/>
      <c r="DR54" s="765"/>
      <c r="DS54" s="765"/>
      <c r="DT54" s="765"/>
      <c r="DU54" s="766"/>
      <c r="DV54" s="761"/>
      <c r="DW54" s="762"/>
      <c r="DX54" s="762"/>
      <c r="DY54" s="762"/>
      <c r="DZ54" s="767"/>
      <c r="EA54" s="224"/>
    </row>
    <row r="55" spans="1:131" ht="26.25" customHeight="1" x14ac:dyDescent="0.2">
      <c r="A55" s="232">
        <v>28</v>
      </c>
      <c r="B55" s="768"/>
      <c r="C55" s="769"/>
      <c r="D55" s="769"/>
      <c r="E55" s="769"/>
      <c r="F55" s="769"/>
      <c r="G55" s="769"/>
      <c r="H55" s="769"/>
      <c r="I55" s="769"/>
      <c r="J55" s="769"/>
      <c r="K55" s="769"/>
      <c r="L55" s="769"/>
      <c r="M55" s="769"/>
      <c r="N55" s="769"/>
      <c r="O55" s="769"/>
      <c r="P55" s="770"/>
      <c r="Q55" s="823"/>
      <c r="R55" s="824"/>
      <c r="S55" s="824"/>
      <c r="T55" s="824"/>
      <c r="U55" s="824"/>
      <c r="V55" s="824"/>
      <c r="W55" s="824"/>
      <c r="X55" s="824"/>
      <c r="Y55" s="824"/>
      <c r="Z55" s="824"/>
      <c r="AA55" s="824"/>
      <c r="AB55" s="824"/>
      <c r="AC55" s="824"/>
      <c r="AD55" s="824"/>
      <c r="AE55" s="825"/>
      <c r="AF55" s="774"/>
      <c r="AG55" s="775"/>
      <c r="AH55" s="775"/>
      <c r="AI55" s="775"/>
      <c r="AJ55" s="776"/>
      <c r="AK55" s="827"/>
      <c r="AL55" s="824"/>
      <c r="AM55" s="824"/>
      <c r="AN55" s="824"/>
      <c r="AO55" s="824"/>
      <c r="AP55" s="824"/>
      <c r="AQ55" s="824"/>
      <c r="AR55" s="824"/>
      <c r="AS55" s="824"/>
      <c r="AT55" s="824"/>
      <c r="AU55" s="824"/>
      <c r="AV55" s="824"/>
      <c r="AW55" s="824"/>
      <c r="AX55" s="824"/>
      <c r="AY55" s="824"/>
      <c r="AZ55" s="826"/>
      <c r="BA55" s="826"/>
      <c r="BB55" s="826"/>
      <c r="BC55" s="826"/>
      <c r="BD55" s="826"/>
      <c r="BE55" s="820"/>
      <c r="BF55" s="820"/>
      <c r="BG55" s="820"/>
      <c r="BH55" s="820"/>
      <c r="BI55" s="821"/>
      <c r="BJ55" s="226"/>
      <c r="BK55" s="226"/>
      <c r="BL55" s="226"/>
      <c r="BM55" s="226"/>
      <c r="BN55" s="226"/>
      <c r="BO55" s="235"/>
      <c r="BP55" s="235"/>
      <c r="BQ55" s="232">
        <v>49</v>
      </c>
      <c r="BR55" s="233"/>
      <c r="BS55" s="761"/>
      <c r="BT55" s="762"/>
      <c r="BU55" s="762"/>
      <c r="BV55" s="762"/>
      <c r="BW55" s="762"/>
      <c r="BX55" s="762"/>
      <c r="BY55" s="762"/>
      <c r="BZ55" s="762"/>
      <c r="CA55" s="762"/>
      <c r="CB55" s="762"/>
      <c r="CC55" s="762"/>
      <c r="CD55" s="762"/>
      <c r="CE55" s="762"/>
      <c r="CF55" s="762"/>
      <c r="CG55" s="763"/>
      <c r="CH55" s="764"/>
      <c r="CI55" s="765"/>
      <c r="CJ55" s="765"/>
      <c r="CK55" s="765"/>
      <c r="CL55" s="766"/>
      <c r="CM55" s="764"/>
      <c r="CN55" s="765"/>
      <c r="CO55" s="765"/>
      <c r="CP55" s="765"/>
      <c r="CQ55" s="766"/>
      <c r="CR55" s="764"/>
      <c r="CS55" s="765"/>
      <c r="CT55" s="765"/>
      <c r="CU55" s="765"/>
      <c r="CV55" s="766"/>
      <c r="CW55" s="764"/>
      <c r="CX55" s="765"/>
      <c r="CY55" s="765"/>
      <c r="CZ55" s="765"/>
      <c r="DA55" s="766"/>
      <c r="DB55" s="764"/>
      <c r="DC55" s="765"/>
      <c r="DD55" s="765"/>
      <c r="DE55" s="765"/>
      <c r="DF55" s="766"/>
      <c r="DG55" s="764"/>
      <c r="DH55" s="765"/>
      <c r="DI55" s="765"/>
      <c r="DJ55" s="765"/>
      <c r="DK55" s="766"/>
      <c r="DL55" s="764"/>
      <c r="DM55" s="765"/>
      <c r="DN55" s="765"/>
      <c r="DO55" s="765"/>
      <c r="DP55" s="766"/>
      <c r="DQ55" s="764"/>
      <c r="DR55" s="765"/>
      <c r="DS55" s="765"/>
      <c r="DT55" s="765"/>
      <c r="DU55" s="766"/>
      <c r="DV55" s="761"/>
      <c r="DW55" s="762"/>
      <c r="DX55" s="762"/>
      <c r="DY55" s="762"/>
      <c r="DZ55" s="767"/>
      <c r="EA55" s="224"/>
    </row>
    <row r="56" spans="1:131" ht="26.25" customHeight="1" x14ac:dyDescent="0.2">
      <c r="A56" s="232">
        <v>29</v>
      </c>
      <c r="B56" s="768"/>
      <c r="C56" s="769"/>
      <c r="D56" s="769"/>
      <c r="E56" s="769"/>
      <c r="F56" s="769"/>
      <c r="G56" s="769"/>
      <c r="H56" s="769"/>
      <c r="I56" s="769"/>
      <c r="J56" s="769"/>
      <c r="K56" s="769"/>
      <c r="L56" s="769"/>
      <c r="M56" s="769"/>
      <c r="N56" s="769"/>
      <c r="O56" s="769"/>
      <c r="P56" s="770"/>
      <c r="Q56" s="823"/>
      <c r="R56" s="824"/>
      <c r="S56" s="824"/>
      <c r="T56" s="824"/>
      <c r="U56" s="824"/>
      <c r="V56" s="824"/>
      <c r="W56" s="824"/>
      <c r="X56" s="824"/>
      <c r="Y56" s="824"/>
      <c r="Z56" s="824"/>
      <c r="AA56" s="824"/>
      <c r="AB56" s="824"/>
      <c r="AC56" s="824"/>
      <c r="AD56" s="824"/>
      <c r="AE56" s="825"/>
      <c r="AF56" s="774"/>
      <c r="AG56" s="775"/>
      <c r="AH56" s="775"/>
      <c r="AI56" s="775"/>
      <c r="AJ56" s="776"/>
      <c r="AK56" s="827"/>
      <c r="AL56" s="824"/>
      <c r="AM56" s="824"/>
      <c r="AN56" s="824"/>
      <c r="AO56" s="824"/>
      <c r="AP56" s="824"/>
      <c r="AQ56" s="824"/>
      <c r="AR56" s="824"/>
      <c r="AS56" s="824"/>
      <c r="AT56" s="824"/>
      <c r="AU56" s="824"/>
      <c r="AV56" s="824"/>
      <c r="AW56" s="824"/>
      <c r="AX56" s="824"/>
      <c r="AY56" s="824"/>
      <c r="AZ56" s="826"/>
      <c r="BA56" s="826"/>
      <c r="BB56" s="826"/>
      <c r="BC56" s="826"/>
      <c r="BD56" s="826"/>
      <c r="BE56" s="820"/>
      <c r="BF56" s="820"/>
      <c r="BG56" s="820"/>
      <c r="BH56" s="820"/>
      <c r="BI56" s="821"/>
      <c r="BJ56" s="226"/>
      <c r="BK56" s="226"/>
      <c r="BL56" s="226"/>
      <c r="BM56" s="226"/>
      <c r="BN56" s="226"/>
      <c r="BO56" s="235"/>
      <c r="BP56" s="235"/>
      <c r="BQ56" s="232">
        <v>50</v>
      </c>
      <c r="BR56" s="233"/>
      <c r="BS56" s="761"/>
      <c r="BT56" s="762"/>
      <c r="BU56" s="762"/>
      <c r="BV56" s="762"/>
      <c r="BW56" s="762"/>
      <c r="BX56" s="762"/>
      <c r="BY56" s="762"/>
      <c r="BZ56" s="762"/>
      <c r="CA56" s="762"/>
      <c r="CB56" s="762"/>
      <c r="CC56" s="762"/>
      <c r="CD56" s="762"/>
      <c r="CE56" s="762"/>
      <c r="CF56" s="762"/>
      <c r="CG56" s="763"/>
      <c r="CH56" s="764"/>
      <c r="CI56" s="765"/>
      <c r="CJ56" s="765"/>
      <c r="CK56" s="765"/>
      <c r="CL56" s="766"/>
      <c r="CM56" s="764"/>
      <c r="CN56" s="765"/>
      <c r="CO56" s="765"/>
      <c r="CP56" s="765"/>
      <c r="CQ56" s="766"/>
      <c r="CR56" s="764"/>
      <c r="CS56" s="765"/>
      <c r="CT56" s="765"/>
      <c r="CU56" s="765"/>
      <c r="CV56" s="766"/>
      <c r="CW56" s="764"/>
      <c r="CX56" s="765"/>
      <c r="CY56" s="765"/>
      <c r="CZ56" s="765"/>
      <c r="DA56" s="766"/>
      <c r="DB56" s="764"/>
      <c r="DC56" s="765"/>
      <c r="DD56" s="765"/>
      <c r="DE56" s="765"/>
      <c r="DF56" s="766"/>
      <c r="DG56" s="764"/>
      <c r="DH56" s="765"/>
      <c r="DI56" s="765"/>
      <c r="DJ56" s="765"/>
      <c r="DK56" s="766"/>
      <c r="DL56" s="764"/>
      <c r="DM56" s="765"/>
      <c r="DN56" s="765"/>
      <c r="DO56" s="765"/>
      <c r="DP56" s="766"/>
      <c r="DQ56" s="764"/>
      <c r="DR56" s="765"/>
      <c r="DS56" s="765"/>
      <c r="DT56" s="765"/>
      <c r="DU56" s="766"/>
      <c r="DV56" s="761"/>
      <c r="DW56" s="762"/>
      <c r="DX56" s="762"/>
      <c r="DY56" s="762"/>
      <c r="DZ56" s="767"/>
      <c r="EA56" s="224"/>
    </row>
    <row r="57" spans="1:131" ht="26.25" customHeight="1" x14ac:dyDescent="0.2">
      <c r="A57" s="232">
        <v>30</v>
      </c>
      <c r="B57" s="768"/>
      <c r="C57" s="769"/>
      <c r="D57" s="769"/>
      <c r="E57" s="769"/>
      <c r="F57" s="769"/>
      <c r="G57" s="769"/>
      <c r="H57" s="769"/>
      <c r="I57" s="769"/>
      <c r="J57" s="769"/>
      <c r="K57" s="769"/>
      <c r="L57" s="769"/>
      <c r="M57" s="769"/>
      <c r="N57" s="769"/>
      <c r="O57" s="769"/>
      <c r="P57" s="770"/>
      <c r="Q57" s="823"/>
      <c r="R57" s="824"/>
      <c r="S57" s="824"/>
      <c r="T57" s="824"/>
      <c r="U57" s="824"/>
      <c r="V57" s="824"/>
      <c r="W57" s="824"/>
      <c r="X57" s="824"/>
      <c r="Y57" s="824"/>
      <c r="Z57" s="824"/>
      <c r="AA57" s="824"/>
      <c r="AB57" s="824"/>
      <c r="AC57" s="824"/>
      <c r="AD57" s="824"/>
      <c r="AE57" s="825"/>
      <c r="AF57" s="774"/>
      <c r="AG57" s="775"/>
      <c r="AH57" s="775"/>
      <c r="AI57" s="775"/>
      <c r="AJ57" s="776"/>
      <c r="AK57" s="827"/>
      <c r="AL57" s="824"/>
      <c r="AM57" s="824"/>
      <c r="AN57" s="824"/>
      <c r="AO57" s="824"/>
      <c r="AP57" s="824"/>
      <c r="AQ57" s="824"/>
      <c r="AR57" s="824"/>
      <c r="AS57" s="824"/>
      <c r="AT57" s="824"/>
      <c r="AU57" s="824"/>
      <c r="AV57" s="824"/>
      <c r="AW57" s="824"/>
      <c r="AX57" s="824"/>
      <c r="AY57" s="824"/>
      <c r="AZ57" s="826"/>
      <c r="BA57" s="826"/>
      <c r="BB57" s="826"/>
      <c r="BC57" s="826"/>
      <c r="BD57" s="826"/>
      <c r="BE57" s="820"/>
      <c r="BF57" s="820"/>
      <c r="BG57" s="820"/>
      <c r="BH57" s="820"/>
      <c r="BI57" s="821"/>
      <c r="BJ57" s="226"/>
      <c r="BK57" s="226"/>
      <c r="BL57" s="226"/>
      <c r="BM57" s="226"/>
      <c r="BN57" s="226"/>
      <c r="BO57" s="235"/>
      <c r="BP57" s="235"/>
      <c r="BQ57" s="232">
        <v>51</v>
      </c>
      <c r="BR57" s="233"/>
      <c r="BS57" s="761"/>
      <c r="BT57" s="762"/>
      <c r="BU57" s="762"/>
      <c r="BV57" s="762"/>
      <c r="BW57" s="762"/>
      <c r="BX57" s="762"/>
      <c r="BY57" s="762"/>
      <c r="BZ57" s="762"/>
      <c r="CA57" s="762"/>
      <c r="CB57" s="762"/>
      <c r="CC57" s="762"/>
      <c r="CD57" s="762"/>
      <c r="CE57" s="762"/>
      <c r="CF57" s="762"/>
      <c r="CG57" s="763"/>
      <c r="CH57" s="764"/>
      <c r="CI57" s="765"/>
      <c r="CJ57" s="765"/>
      <c r="CK57" s="765"/>
      <c r="CL57" s="766"/>
      <c r="CM57" s="764"/>
      <c r="CN57" s="765"/>
      <c r="CO57" s="765"/>
      <c r="CP57" s="765"/>
      <c r="CQ57" s="766"/>
      <c r="CR57" s="764"/>
      <c r="CS57" s="765"/>
      <c r="CT57" s="765"/>
      <c r="CU57" s="765"/>
      <c r="CV57" s="766"/>
      <c r="CW57" s="764"/>
      <c r="CX57" s="765"/>
      <c r="CY57" s="765"/>
      <c r="CZ57" s="765"/>
      <c r="DA57" s="766"/>
      <c r="DB57" s="764"/>
      <c r="DC57" s="765"/>
      <c r="DD57" s="765"/>
      <c r="DE57" s="765"/>
      <c r="DF57" s="766"/>
      <c r="DG57" s="764"/>
      <c r="DH57" s="765"/>
      <c r="DI57" s="765"/>
      <c r="DJ57" s="765"/>
      <c r="DK57" s="766"/>
      <c r="DL57" s="764"/>
      <c r="DM57" s="765"/>
      <c r="DN57" s="765"/>
      <c r="DO57" s="765"/>
      <c r="DP57" s="766"/>
      <c r="DQ57" s="764"/>
      <c r="DR57" s="765"/>
      <c r="DS57" s="765"/>
      <c r="DT57" s="765"/>
      <c r="DU57" s="766"/>
      <c r="DV57" s="761"/>
      <c r="DW57" s="762"/>
      <c r="DX57" s="762"/>
      <c r="DY57" s="762"/>
      <c r="DZ57" s="767"/>
      <c r="EA57" s="224"/>
    </row>
    <row r="58" spans="1:131" ht="26.25" customHeight="1" x14ac:dyDescent="0.2">
      <c r="A58" s="232">
        <v>31</v>
      </c>
      <c r="B58" s="768"/>
      <c r="C58" s="769"/>
      <c r="D58" s="769"/>
      <c r="E58" s="769"/>
      <c r="F58" s="769"/>
      <c r="G58" s="769"/>
      <c r="H58" s="769"/>
      <c r="I58" s="769"/>
      <c r="J58" s="769"/>
      <c r="K58" s="769"/>
      <c r="L58" s="769"/>
      <c r="M58" s="769"/>
      <c r="N58" s="769"/>
      <c r="O58" s="769"/>
      <c r="P58" s="770"/>
      <c r="Q58" s="823"/>
      <c r="R58" s="824"/>
      <c r="S58" s="824"/>
      <c r="T58" s="824"/>
      <c r="U58" s="824"/>
      <c r="V58" s="824"/>
      <c r="W58" s="824"/>
      <c r="X58" s="824"/>
      <c r="Y58" s="824"/>
      <c r="Z58" s="824"/>
      <c r="AA58" s="824"/>
      <c r="AB58" s="824"/>
      <c r="AC58" s="824"/>
      <c r="AD58" s="824"/>
      <c r="AE58" s="825"/>
      <c r="AF58" s="774"/>
      <c r="AG58" s="775"/>
      <c r="AH58" s="775"/>
      <c r="AI58" s="775"/>
      <c r="AJ58" s="776"/>
      <c r="AK58" s="827"/>
      <c r="AL58" s="824"/>
      <c r="AM58" s="824"/>
      <c r="AN58" s="824"/>
      <c r="AO58" s="824"/>
      <c r="AP58" s="824"/>
      <c r="AQ58" s="824"/>
      <c r="AR58" s="824"/>
      <c r="AS58" s="824"/>
      <c r="AT58" s="824"/>
      <c r="AU58" s="824"/>
      <c r="AV58" s="824"/>
      <c r="AW58" s="824"/>
      <c r="AX58" s="824"/>
      <c r="AY58" s="824"/>
      <c r="AZ58" s="826"/>
      <c r="BA58" s="826"/>
      <c r="BB58" s="826"/>
      <c r="BC58" s="826"/>
      <c r="BD58" s="826"/>
      <c r="BE58" s="820"/>
      <c r="BF58" s="820"/>
      <c r="BG58" s="820"/>
      <c r="BH58" s="820"/>
      <c r="BI58" s="821"/>
      <c r="BJ58" s="226"/>
      <c r="BK58" s="226"/>
      <c r="BL58" s="226"/>
      <c r="BM58" s="226"/>
      <c r="BN58" s="226"/>
      <c r="BO58" s="235"/>
      <c r="BP58" s="235"/>
      <c r="BQ58" s="232">
        <v>52</v>
      </c>
      <c r="BR58" s="233"/>
      <c r="BS58" s="761"/>
      <c r="BT58" s="762"/>
      <c r="BU58" s="762"/>
      <c r="BV58" s="762"/>
      <c r="BW58" s="762"/>
      <c r="BX58" s="762"/>
      <c r="BY58" s="762"/>
      <c r="BZ58" s="762"/>
      <c r="CA58" s="762"/>
      <c r="CB58" s="762"/>
      <c r="CC58" s="762"/>
      <c r="CD58" s="762"/>
      <c r="CE58" s="762"/>
      <c r="CF58" s="762"/>
      <c r="CG58" s="763"/>
      <c r="CH58" s="764"/>
      <c r="CI58" s="765"/>
      <c r="CJ58" s="765"/>
      <c r="CK58" s="765"/>
      <c r="CL58" s="766"/>
      <c r="CM58" s="764"/>
      <c r="CN58" s="765"/>
      <c r="CO58" s="765"/>
      <c r="CP58" s="765"/>
      <c r="CQ58" s="766"/>
      <c r="CR58" s="764"/>
      <c r="CS58" s="765"/>
      <c r="CT58" s="765"/>
      <c r="CU58" s="765"/>
      <c r="CV58" s="766"/>
      <c r="CW58" s="764"/>
      <c r="CX58" s="765"/>
      <c r="CY58" s="765"/>
      <c r="CZ58" s="765"/>
      <c r="DA58" s="766"/>
      <c r="DB58" s="764"/>
      <c r="DC58" s="765"/>
      <c r="DD58" s="765"/>
      <c r="DE58" s="765"/>
      <c r="DF58" s="766"/>
      <c r="DG58" s="764"/>
      <c r="DH58" s="765"/>
      <c r="DI58" s="765"/>
      <c r="DJ58" s="765"/>
      <c r="DK58" s="766"/>
      <c r="DL58" s="764"/>
      <c r="DM58" s="765"/>
      <c r="DN58" s="765"/>
      <c r="DO58" s="765"/>
      <c r="DP58" s="766"/>
      <c r="DQ58" s="764"/>
      <c r="DR58" s="765"/>
      <c r="DS58" s="765"/>
      <c r="DT58" s="765"/>
      <c r="DU58" s="766"/>
      <c r="DV58" s="761"/>
      <c r="DW58" s="762"/>
      <c r="DX58" s="762"/>
      <c r="DY58" s="762"/>
      <c r="DZ58" s="767"/>
      <c r="EA58" s="224"/>
    </row>
    <row r="59" spans="1:131" ht="26.25" customHeight="1" x14ac:dyDescent="0.2">
      <c r="A59" s="232">
        <v>32</v>
      </c>
      <c r="B59" s="768"/>
      <c r="C59" s="769"/>
      <c r="D59" s="769"/>
      <c r="E59" s="769"/>
      <c r="F59" s="769"/>
      <c r="G59" s="769"/>
      <c r="H59" s="769"/>
      <c r="I59" s="769"/>
      <c r="J59" s="769"/>
      <c r="K59" s="769"/>
      <c r="L59" s="769"/>
      <c r="M59" s="769"/>
      <c r="N59" s="769"/>
      <c r="O59" s="769"/>
      <c r="P59" s="770"/>
      <c r="Q59" s="823"/>
      <c r="R59" s="824"/>
      <c r="S59" s="824"/>
      <c r="T59" s="824"/>
      <c r="U59" s="824"/>
      <c r="V59" s="824"/>
      <c r="W59" s="824"/>
      <c r="X59" s="824"/>
      <c r="Y59" s="824"/>
      <c r="Z59" s="824"/>
      <c r="AA59" s="824"/>
      <c r="AB59" s="824"/>
      <c r="AC59" s="824"/>
      <c r="AD59" s="824"/>
      <c r="AE59" s="825"/>
      <c r="AF59" s="774"/>
      <c r="AG59" s="775"/>
      <c r="AH59" s="775"/>
      <c r="AI59" s="775"/>
      <c r="AJ59" s="776"/>
      <c r="AK59" s="827"/>
      <c r="AL59" s="824"/>
      <c r="AM59" s="824"/>
      <c r="AN59" s="824"/>
      <c r="AO59" s="824"/>
      <c r="AP59" s="824"/>
      <c r="AQ59" s="824"/>
      <c r="AR59" s="824"/>
      <c r="AS59" s="824"/>
      <c r="AT59" s="824"/>
      <c r="AU59" s="824"/>
      <c r="AV59" s="824"/>
      <c r="AW59" s="824"/>
      <c r="AX59" s="824"/>
      <c r="AY59" s="824"/>
      <c r="AZ59" s="826"/>
      <c r="BA59" s="826"/>
      <c r="BB59" s="826"/>
      <c r="BC59" s="826"/>
      <c r="BD59" s="826"/>
      <c r="BE59" s="820"/>
      <c r="BF59" s="820"/>
      <c r="BG59" s="820"/>
      <c r="BH59" s="820"/>
      <c r="BI59" s="821"/>
      <c r="BJ59" s="226"/>
      <c r="BK59" s="226"/>
      <c r="BL59" s="226"/>
      <c r="BM59" s="226"/>
      <c r="BN59" s="226"/>
      <c r="BO59" s="235"/>
      <c r="BP59" s="235"/>
      <c r="BQ59" s="232">
        <v>53</v>
      </c>
      <c r="BR59" s="233"/>
      <c r="BS59" s="761"/>
      <c r="BT59" s="762"/>
      <c r="BU59" s="762"/>
      <c r="BV59" s="762"/>
      <c r="BW59" s="762"/>
      <c r="BX59" s="762"/>
      <c r="BY59" s="762"/>
      <c r="BZ59" s="762"/>
      <c r="CA59" s="762"/>
      <c r="CB59" s="762"/>
      <c r="CC59" s="762"/>
      <c r="CD59" s="762"/>
      <c r="CE59" s="762"/>
      <c r="CF59" s="762"/>
      <c r="CG59" s="763"/>
      <c r="CH59" s="764"/>
      <c r="CI59" s="765"/>
      <c r="CJ59" s="765"/>
      <c r="CK59" s="765"/>
      <c r="CL59" s="766"/>
      <c r="CM59" s="764"/>
      <c r="CN59" s="765"/>
      <c r="CO59" s="765"/>
      <c r="CP59" s="765"/>
      <c r="CQ59" s="766"/>
      <c r="CR59" s="764"/>
      <c r="CS59" s="765"/>
      <c r="CT59" s="765"/>
      <c r="CU59" s="765"/>
      <c r="CV59" s="766"/>
      <c r="CW59" s="764"/>
      <c r="CX59" s="765"/>
      <c r="CY59" s="765"/>
      <c r="CZ59" s="765"/>
      <c r="DA59" s="766"/>
      <c r="DB59" s="764"/>
      <c r="DC59" s="765"/>
      <c r="DD59" s="765"/>
      <c r="DE59" s="765"/>
      <c r="DF59" s="766"/>
      <c r="DG59" s="764"/>
      <c r="DH59" s="765"/>
      <c r="DI59" s="765"/>
      <c r="DJ59" s="765"/>
      <c r="DK59" s="766"/>
      <c r="DL59" s="764"/>
      <c r="DM59" s="765"/>
      <c r="DN59" s="765"/>
      <c r="DO59" s="765"/>
      <c r="DP59" s="766"/>
      <c r="DQ59" s="764"/>
      <c r="DR59" s="765"/>
      <c r="DS59" s="765"/>
      <c r="DT59" s="765"/>
      <c r="DU59" s="766"/>
      <c r="DV59" s="761"/>
      <c r="DW59" s="762"/>
      <c r="DX59" s="762"/>
      <c r="DY59" s="762"/>
      <c r="DZ59" s="767"/>
      <c r="EA59" s="224"/>
    </row>
    <row r="60" spans="1:131" ht="26.25" customHeight="1" x14ac:dyDescent="0.2">
      <c r="A60" s="232">
        <v>33</v>
      </c>
      <c r="B60" s="768"/>
      <c r="C60" s="769"/>
      <c r="D60" s="769"/>
      <c r="E60" s="769"/>
      <c r="F60" s="769"/>
      <c r="G60" s="769"/>
      <c r="H60" s="769"/>
      <c r="I60" s="769"/>
      <c r="J60" s="769"/>
      <c r="K60" s="769"/>
      <c r="L60" s="769"/>
      <c r="M60" s="769"/>
      <c r="N60" s="769"/>
      <c r="O60" s="769"/>
      <c r="P60" s="770"/>
      <c r="Q60" s="823"/>
      <c r="R60" s="824"/>
      <c r="S60" s="824"/>
      <c r="T60" s="824"/>
      <c r="U60" s="824"/>
      <c r="V60" s="824"/>
      <c r="W60" s="824"/>
      <c r="X60" s="824"/>
      <c r="Y60" s="824"/>
      <c r="Z60" s="824"/>
      <c r="AA60" s="824"/>
      <c r="AB60" s="824"/>
      <c r="AC60" s="824"/>
      <c r="AD60" s="824"/>
      <c r="AE60" s="825"/>
      <c r="AF60" s="774"/>
      <c r="AG60" s="775"/>
      <c r="AH60" s="775"/>
      <c r="AI60" s="775"/>
      <c r="AJ60" s="776"/>
      <c r="AK60" s="827"/>
      <c r="AL60" s="824"/>
      <c r="AM60" s="824"/>
      <c r="AN60" s="824"/>
      <c r="AO60" s="824"/>
      <c r="AP60" s="824"/>
      <c r="AQ60" s="824"/>
      <c r="AR60" s="824"/>
      <c r="AS60" s="824"/>
      <c r="AT60" s="824"/>
      <c r="AU60" s="824"/>
      <c r="AV60" s="824"/>
      <c r="AW60" s="824"/>
      <c r="AX60" s="824"/>
      <c r="AY60" s="824"/>
      <c r="AZ60" s="826"/>
      <c r="BA60" s="826"/>
      <c r="BB60" s="826"/>
      <c r="BC60" s="826"/>
      <c r="BD60" s="826"/>
      <c r="BE60" s="820"/>
      <c r="BF60" s="820"/>
      <c r="BG60" s="820"/>
      <c r="BH60" s="820"/>
      <c r="BI60" s="821"/>
      <c r="BJ60" s="226"/>
      <c r="BK60" s="226"/>
      <c r="BL60" s="226"/>
      <c r="BM60" s="226"/>
      <c r="BN60" s="226"/>
      <c r="BO60" s="235"/>
      <c r="BP60" s="235"/>
      <c r="BQ60" s="232">
        <v>54</v>
      </c>
      <c r="BR60" s="233"/>
      <c r="BS60" s="761"/>
      <c r="BT60" s="762"/>
      <c r="BU60" s="762"/>
      <c r="BV60" s="762"/>
      <c r="BW60" s="762"/>
      <c r="BX60" s="762"/>
      <c r="BY60" s="762"/>
      <c r="BZ60" s="762"/>
      <c r="CA60" s="762"/>
      <c r="CB60" s="762"/>
      <c r="CC60" s="762"/>
      <c r="CD60" s="762"/>
      <c r="CE60" s="762"/>
      <c r="CF60" s="762"/>
      <c r="CG60" s="763"/>
      <c r="CH60" s="764"/>
      <c r="CI60" s="765"/>
      <c r="CJ60" s="765"/>
      <c r="CK60" s="765"/>
      <c r="CL60" s="766"/>
      <c r="CM60" s="764"/>
      <c r="CN60" s="765"/>
      <c r="CO60" s="765"/>
      <c r="CP60" s="765"/>
      <c r="CQ60" s="766"/>
      <c r="CR60" s="764"/>
      <c r="CS60" s="765"/>
      <c r="CT60" s="765"/>
      <c r="CU60" s="765"/>
      <c r="CV60" s="766"/>
      <c r="CW60" s="764"/>
      <c r="CX60" s="765"/>
      <c r="CY60" s="765"/>
      <c r="CZ60" s="765"/>
      <c r="DA60" s="766"/>
      <c r="DB60" s="764"/>
      <c r="DC60" s="765"/>
      <c r="DD60" s="765"/>
      <c r="DE60" s="765"/>
      <c r="DF60" s="766"/>
      <c r="DG60" s="764"/>
      <c r="DH60" s="765"/>
      <c r="DI60" s="765"/>
      <c r="DJ60" s="765"/>
      <c r="DK60" s="766"/>
      <c r="DL60" s="764"/>
      <c r="DM60" s="765"/>
      <c r="DN60" s="765"/>
      <c r="DO60" s="765"/>
      <c r="DP60" s="766"/>
      <c r="DQ60" s="764"/>
      <c r="DR60" s="765"/>
      <c r="DS60" s="765"/>
      <c r="DT60" s="765"/>
      <c r="DU60" s="766"/>
      <c r="DV60" s="761"/>
      <c r="DW60" s="762"/>
      <c r="DX60" s="762"/>
      <c r="DY60" s="762"/>
      <c r="DZ60" s="767"/>
      <c r="EA60" s="224"/>
    </row>
    <row r="61" spans="1:131" ht="26.25" customHeight="1" thickBot="1" x14ac:dyDescent="0.25">
      <c r="A61" s="232">
        <v>34</v>
      </c>
      <c r="B61" s="768"/>
      <c r="C61" s="769"/>
      <c r="D61" s="769"/>
      <c r="E61" s="769"/>
      <c r="F61" s="769"/>
      <c r="G61" s="769"/>
      <c r="H61" s="769"/>
      <c r="I61" s="769"/>
      <c r="J61" s="769"/>
      <c r="K61" s="769"/>
      <c r="L61" s="769"/>
      <c r="M61" s="769"/>
      <c r="N61" s="769"/>
      <c r="O61" s="769"/>
      <c r="P61" s="770"/>
      <c r="Q61" s="823"/>
      <c r="R61" s="824"/>
      <c r="S61" s="824"/>
      <c r="T61" s="824"/>
      <c r="U61" s="824"/>
      <c r="V61" s="824"/>
      <c r="W61" s="824"/>
      <c r="X61" s="824"/>
      <c r="Y61" s="824"/>
      <c r="Z61" s="824"/>
      <c r="AA61" s="824"/>
      <c r="AB61" s="824"/>
      <c r="AC61" s="824"/>
      <c r="AD61" s="824"/>
      <c r="AE61" s="825"/>
      <c r="AF61" s="774"/>
      <c r="AG61" s="775"/>
      <c r="AH61" s="775"/>
      <c r="AI61" s="775"/>
      <c r="AJ61" s="776"/>
      <c r="AK61" s="827"/>
      <c r="AL61" s="824"/>
      <c r="AM61" s="824"/>
      <c r="AN61" s="824"/>
      <c r="AO61" s="824"/>
      <c r="AP61" s="824"/>
      <c r="AQ61" s="824"/>
      <c r="AR61" s="824"/>
      <c r="AS61" s="824"/>
      <c r="AT61" s="824"/>
      <c r="AU61" s="824"/>
      <c r="AV61" s="824"/>
      <c r="AW61" s="824"/>
      <c r="AX61" s="824"/>
      <c r="AY61" s="824"/>
      <c r="AZ61" s="826"/>
      <c r="BA61" s="826"/>
      <c r="BB61" s="826"/>
      <c r="BC61" s="826"/>
      <c r="BD61" s="826"/>
      <c r="BE61" s="820"/>
      <c r="BF61" s="820"/>
      <c r="BG61" s="820"/>
      <c r="BH61" s="820"/>
      <c r="BI61" s="821"/>
      <c r="BJ61" s="226"/>
      <c r="BK61" s="226"/>
      <c r="BL61" s="226"/>
      <c r="BM61" s="226"/>
      <c r="BN61" s="226"/>
      <c r="BO61" s="235"/>
      <c r="BP61" s="235"/>
      <c r="BQ61" s="232">
        <v>55</v>
      </c>
      <c r="BR61" s="233"/>
      <c r="BS61" s="761"/>
      <c r="BT61" s="762"/>
      <c r="BU61" s="762"/>
      <c r="BV61" s="762"/>
      <c r="BW61" s="762"/>
      <c r="BX61" s="762"/>
      <c r="BY61" s="762"/>
      <c r="BZ61" s="762"/>
      <c r="CA61" s="762"/>
      <c r="CB61" s="762"/>
      <c r="CC61" s="762"/>
      <c r="CD61" s="762"/>
      <c r="CE61" s="762"/>
      <c r="CF61" s="762"/>
      <c r="CG61" s="763"/>
      <c r="CH61" s="764"/>
      <c r="CI61" s="765"/>
      <c r="CJ61" s="765"/>
      <c r="CK61" s="765"/>
      <c r="CL61" s="766"/>
      <c r="CM61" s="764"/>
      <c r="CN61" s="765"/>
      <c r="CO61" s="765"/>
      <c r="CP61" s="765"/>
      <c r="CQ61" s="766"/>
      <c r="CR61" s="764"/>
      <c r="CS61" s="765"/>
      <c r="CT61" s="765"/>
      <c r="CU61" s="765"/>
      <c r="CV61" s="766"/>
      <c r="CW61" s="764"/>
      <c r="CX61" s="765"/>
      <c r="CY61" s="765"/>
      <c r="CZ61" s="765"/>
      <c r="DA61" s="766"/>
      <c r="DB61" s="764"/>
      <c r="DC61" s="765"/>
      <c r="DD61" s="765"/>
      <c r="DE61" s="765"/>
      <c r="DF61" s="766"/>
      <c r="DG61" s="764"/>
      <c r="DH61" s="765"/>
      <c r="DI61" s="765"/>
      <c r="DJ61" s="765"/>
      <c r="DK61" s="766"/>
      <c r="DL61" s="764"/>
      <c r="DM61" s="765"/>
      <c r="DN61" s="765"/>
      <c r="DO61" s="765"/>
      <c r="DP61" s="766"/>
      <c r="DQ61" s="764"/>
      <c r="DR61" s="765"/>
      <c r="DS61" s="765"/>
      <c r="DT61" s="765"/>
      <c r="DU61" s="766"/>
      <c r="DV61" s="761"/>
      <c r="DW61" s="762"/>
      <c r="DX61" s="762"/>
      <c r="DY61" s="762"/>
      <c r="DZ61" s="767"/>
      <c r="EA61" s="224"/>
    </row>
    <row r="62" spans="1:131" ht="26.25" customHeight="1" x14ac:dyDescent="0.2">
      <c r="A62" s="232">
        <v>35</v>
      </c>
      <c r="B62" s="768"/>
      <c r="C62" s="769"/>
      <c r="D62" s="769"/>
      <c r="E62" s="769"/>
      <c r="F62" s="769"/>
      <c r="G62" s="769"/>
      <c r="H62" s="769"/>
      <c r="I62" s="769"/>
      <c r="J62" s="769"/>
      <c r="K62" s="769"/>
      <c r="L62" s="769"/>
      <c r="M62" s="769"/>
      <c r="N62" s="769"/>
      <c r="O62" s="769"/>
      <c r="P62" s="770"/>
      <c r="Q62" s="823"/>
      <c r="R62" s="824"/>
      <c r="S62" s="824"/>
      <c r="T62" s="824"/>
      <c r="U62" s="824"/>
      <c r="V62" s="824"/>
      <c r="W62" s="824"/>
      <c r="X62" s="824"/>
      <c r="Y62" s="824"/>
      <c r="Z62" s="824"/>
      <c r="AA62" s="824"/>
      <c r="AB62" s="824"/>
      <c r="AC62" s="824"/>
      <c r="AD62" s="824"/>
      <c r="AE62" s="825"/>
      <c r="AF62" s="774"/>
      <c r="AG62" s="775"/>
      <c r="AH62" s="775"/>
      <c r="AI62" s="775"/>
      <c r="AJ62" s="776"/>
      <c r="AK62" s="827"/>
      <c r="AL62" s="824"/>
      <c r="AM62" s="824"/>
      <c r="AN62" s="824"/>
      <c r="AO62" s="824"/>
      <c r="AP62" s="824"/>
      <c r="AQ62" s="824"/>
      <c r="AR62" s="824"/>
      <c r="AS62" s="824"/>
      <c r="AT62" s="824"/>
      <c r="AU62" s="824"/>
      <c r="AV62" s="824"/>
      <c r="AW62" s="824"/>
      <c r="AX62" s="824"/>
      <c r="AY62" s="824"/>
      <c r="AZ62" s="826"/>
      <c r="BA62" s="826"/>
      <c r="BB62" s="826"/>
      <c r="BC62" s="826"/>
      <c r="BD62" s="826"/>
      <c r="BE62" s="820"/>
      <c r="BF62" s="820"/>
      <c r="BG62" s="820"/>
      <c r="BH62" s="820"/>
      <c r="BI62" s="821"/>
      <c r="BJ62" s="835" t="s">
        <v>413</v>
      </c>
      <c r="BK62" s="794"/>
      <c r="BL62" s="794"/>
      <c r="BM62" s="794"/>
      <c r="BN62" s="795"/>
      <c r="BO62" s="235"/>
      <c r="BP62" s="235"/>
      <c r="BQ62" s="232">
        <v>56</v>
      </c>
      <c r="BR62" s="233"/>
      <c r="BS62" s="761"/>
      <c r="BT62" s="762"/>
      <c r="BU62" s="762"/>
      <c r="BV62" s="762"/>
      <c r="BW62" s="762"/>
      <c r="BX62" s="762"/>
      <c r="BY62" s="762"/>
      <c r="BZ62" s="762"/>
      <c r="CA62" s="762"/>
      <c r="CB62" s="762"/>
      <c r="CC62" s="762"/>
      <c r="CD62" s="762"/>
      <c r="CE62" s="762"/>
      <c r="CF62" s="762"/>
      <c r="CG62" s="763"/>
      <c r="CH62" s="764"/>
      <c r="CI62" s="765"/>
      <c r="CJ62" s="765"/>
      <c r="CK62" s="765"/>
      <c r="CL62" s="766"/>
      <c r="CM62" s="764"/>
      <c r="CN62" s="765"/>
      <c r="CO62" s="765"/>
      <c r="CP62" s="765"/>
      <c r="CQ62" s="766"/>
      <c r="CR62" s="764"/>
      <c r="CS62" s="765"/>
      <c r="CT62" s="765"/>
      <c r="CU62" s="765"/>
      <c r="CV62" s="766"/>
      <c r="CW62" s="764"/>
      <c r="CX62" s="765"/>
      <c r="CY62" s="765"/>
      <c r="CZ62" s="765"/>
      <c r="DA62" s="766"/>
      <c r="DB62" s="764"/>
      <c r="DC62" s="765"/>
      <c r="DD62" s="765"/>
      <c r="DE62" s="765"/>
      <c r="DF62" s="766"/>
      <c r="DG62" s="764"/>
      <c r="DH62" s="765"/>
      <c r="DI62" s="765"/>
      <c r="DJ62" s="765"/>
      <c r="DK62" s="766"/>
      <c r="DL62" s="764"/>
      <c r="DM62" s="765"/>
      <c r="DN62" s="765"/>
      <c r="DO62" s="765"/>
      <c r="DP62" s="766"/>
      <c r="DQ62" s="764"/>
      <c r="DR62" s="765"/>
      <c r="DS62" s="765"/>
      <c r="DT62" s="765"/>
      <c r="DU62" s="766"/>
      <c r="DV62" s="761"/>
      <c r="DW62" s="762"/>
      <c r="DX62" s="762"/>
      <c r="DY62" s="762"/>
      <c r="DZ62" s="767"/>
      <c r="EA62" s="224"/>
    </row>
    <row r="63" spans="1:131" ht="26.25" customHeight="1" thickBot="1" x14ac:dyDescent="0.25">
      <c r="A63" s="234" t="s">
        <v>392</v>
      </c>
      <c r="B63" s="777" t="s">
        <v>414</v>
      </c>
      <c r="C63" s="778"/>
      <c r="D63" s="778"/>
      <c r="E63" s="778"/>
      <c r="F63" s="778"/>
      <c r="G63" s="778"/>
      <c r="H63" s="778"/>
      <c r="I63" s="778"/>
      <c r="J63" s="778"/>
      <c r="K63" s="778"/>
      <c r="L63" s="778"/>
      <c r="M63" s="778"/>
      <c r="N63" s="778"/>
      <c r="O63" s="778"/>
      <c r="P63" s="779"/>
      <c r="Q63" s="828"/>
      <c r="R63" s="829"/>
      <c r="S63" s="829"/>
      <c r="T63" s="829"/>
      <c r="U63" s="829"/>
      <c r="V63" s="829"/>
      <c r="W63" s="829"/>
      <c r="X63" s="829"/>
      <c r="Y63" s="829"/>
      <c r="Z63" s="829"/>
      <c r="AA63" s="829"/>
      <c r="AB63" s="829"/>
      <c r="AC63" s="829"/>
      <c r="AD63" s="829"/>
      <c r="AE63" s="830"/>
      <c r="AF63" s="831">
        <v>1433</v>
      </c>
      <c r="AG63" s="832"/>
      <c r="AH63" s="832"/>
      <c r="AI63" s="832"/>
      <c r="AJ63" s="833"/>
      <c r="AK63" s="834"/>
      <c r="AL63" s="829"/>
      <c r="AM63" s="829"/>
      <c r="AN63" s="829"/>
      <c r="AO63" s="829"/>
      <c r="AP63" s="832">
        <v>3011</v>
      </c>
      <c r="AQ63" s="832"/>
      <c r="AR63" s="832"/>
      <c r="AS63" s="832"/>
      <c r="AT63" s="832"/>
      <c r="AU63" s="832">
        <v>1259</v>
      </c>
      <c r="AV63" s="832"/>
      <c r="AW63" s="832"/>
      <c r="AX63" s="832"/>
      <c r="AY63" s="832"/>
      <c r="AZ63" s="836"/>
      <c r="BA63" s="836"/>
      <c r="BB63" s="836"/>
      <c r="BC63" s="836"/>
      <c r="BD63" s="836"/>
      <c r="BE63" s="837"/>
      <c r="BF63" s="837"/>
      <c r="BG63" s="837"/>
      <c r="BH63" s="837"/>
      <c r="BI63" s="838"/>
      <c r="BJ63" s="839" t="s">
        <v>129</v>
      </c>
      <c r="BK63" s="840"/>
      <c r="BL63" s="840"/>
      <c r="BM63" s="840"/>
      <c r="BN63" s="841"/>
      <c r="BO63" s="235"/>
      <c r="BP63" s="235"/>
      <c r="BQ63" s="232">
        <v>57</v>
      </c>
      <c r="BR63" s="233"/>
      <c r="BS63" s="761"/>
      <c r="BT63" s="762"/>
      <c r="BU63" s="762"/>
      <c r="BV63" s="762"/>
      <c r="BW63" s="762"/>
      <c r="BX63" s="762"/>
      <c r="BY63" s="762"/>
      <c r="BZ63" s="762"/>
      <c r="CA63" s="762"/>
      <c r="CB63" s="762"/>
      <c r="CC63" s="762"/>
      <c r="CD63" s="762"/>
      <c r="CE63" s="762"/>
      <c r="CF63" s="762"/>
      <c r="CG63" s="763"/>
      <c r="CH63" s="764"/>
      <c r="CI63" s="765"/>
      <c r="CJ63" s="765"/>
      <c r="CK63" s="765"/>
      <c r="CL63" s="766"/>
      <c r="CM63" s="764"/>
      <c r="CN63" s="765"/>
      <c r="CO63" s="765"/>
      <c r="CP63" s="765"/>
      <c r="CQ63" s="766"/>
      <c r="CR63" s="764"/>
      <c r="CS63" s="765"/>
      <c r="CT63" s="765"/>
      <c r="CU63" s="765"/>
      <c r="CV63" s="766"/>
      <c r="CW63" s="764"/>
      <c r="CX63" s="765"/>
      <c r="CY63" s="765"/>
      <c r="CZ63" s="765"/>
      <c r="DA63" s="766"/>
      <c r="DB63" s="764"/>
      <c r="DC63" s="765"/>
      <c r="DD63" s="765"/>
      <c r="DE63" s="765"/>
      <c r="DF63" s="766"/>
      <c r="DG63" s="764"/>
      <c r="DH63" s="765"/>
      <c r="DI63" s="765"/>
      <c r="DJ63" s="765"/>
      <c r="DK63" s="766"/>
      <c r="DL63" s="764"/>
      <c r="DM63" s="765"/>
      <c r="DN63" s="765"/>
      <c r="DO63" s="765"/>
      <c r="DP63" s="766"/>
      <c r="DQ63" s="764"/>
      <c r="DR63" s="765"/>
      <c r="DS63" s="765"/>
      <c r="DT63" s="765"/>
      <c r="DU63" s="766"/>
      <c r="DV63" s="761"/>
      <c r="DW63" s="762"/>
      <c r="DX63" s="762"/>
      <c r="DY63" s="762"/>
      <c r="DZ63" s="76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1"/>
      <c r="BT64" s="762"/>
      <c r="BU64" s="762"/>
      <c r="BV64" s="762"/>
      <c r="BW64" s="762"/>
      <c r="BX64" s="762"/>
      <c r="BY64" s="762"/>
      <c r="BZ64" s="762"/>
      <c r="CA64" s="762"/>
      <c r="CB64" s="762"/>
      <c r="CC64" s="762"/>
      <c r="CD64" s="762"/>
      <c r="CE64" s="762"/>
      <c r="CF64" s="762"/>
      <c r="CG64" s="763"/>
      <c r="CH64" s="764"/>
      <c r="CI64" s="765"/>
      <c r="CJ64" s="765"/>
      <c r="CK64" s="765"/>
      <c r="CL64" s="766"/>
      <c r="CM64" s="764"/>
      <c r="CN64" s="765"/>
      <c r="CO64" s="765"/>
      <c r="CP64" s="765"/>
      <c r="CQ64" s="766"/>
      <c r="CR64" s="764"/>
      <c r="CS64" s="765"/>
      <c r="CT64" s="765"/>
      <c r="CU64" s="765"/>
      <c r="CV64" s="766"/>
      <c r="CW64" s="764"/>
      <c r="CX64" s="765"/>
      <c r="CY64" s="765"/>
      <c r="CZ64" s="765"/>
      <c r="DA64" s="766"/>
      <c r="DB64" s="764"/>
      <c r="DC64" s="765"/>
      <c r="DD64" s="765"/>
      <c r="DE64" s="765"/>
      <c r="DF64" s="766"/>
      <c r="DG64" s="764"/>
      <c r="DH64" s="765"/>
      <c r="DI64" s="765"/>
      <c r="DJ64" s="765"/>
      <c r="DK64" s="766"/>
      <c r="DL64" s="764"/>
      <c r="DM64" s="765"/>
      <c r="DN64" s="765"/>
      <c r="DO64" s="765"/>
      <c r="DP64" s="766"/>
      <c r="DQ64" s="764"/>
      <c r="DR64" s="765"/>
      <c r="DS64" s="765"/>
      <c r="DT64" s="765"/>
      <c r="DU64" s="766"/>
      <c r="DV64" s="761"/>
      <c r="DW64" s="762"/>
      <c r="DX64" s="762"/>
      <c r="DY64" s="762"/>
      <c r="DZ64" s="767"/>
      <c r="EA64" s="224"/>
    </row>
    <row r="65" spans="1:131" ht="26.25" customHeight="1" thickBot="1" x14ac:dyDescent="0.25">
      <c r="A65" s="226" t="s">
        <v>415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1"/>
      <c r="BT65" s="762"/>
      <c r="BU65" s="762"/>
      <c r="BV65" s="762"/>
      <c r="BW65" s="762"/>
      <c r="BX65" s="762"/>
      <c r="BY65" s="762"/>
      <c r="BZ65" s="762"/>
      <c r="CA65" s="762"/>
      <c r="CB65" s="762"/>
      <c r="CC65" s="762"/>
      <c r="CD65" s="762"/>
      <c r="CE65" s="762"/>
      <c r="CF65" s="762"/>
      <c r="CG65" s="763"/>
      <c r="CH65" s="764"/>
      <c r="CI65" s="765"/>
      <c r="CJ65" s="765"/>
      <c r="CK65" s="765"/>
      <c r="CL65" s="766"/>
      <c r="CM65" s="764"/>
      <c r="CN65" s="765"/>
      <c r="CO65" s="765"/>
      <c r="CP65" s="765"/>
      <c r="CQ65" s="766"/>
      <c r="CR65" s="764"/>
      <c r="CS65" s="765"/>
      <c r="CT65" s="765"/>
      <c r="CU65" s="765"/>
      <c r="CV65" s="766"/>
      <c r="CW65" s="764"/>
      <c r="CX65" s="765"/>
      <c r="CY65" s="765"/>
      <c r="CZ65" s="765"/>
      <c r="DA65" s="766"/>
      <c r="DB65" s="764"/>
      <c r="DC65" s="765"/>
      <c r="DD65" s="765"/>
      <c r="DE65" s="765"/>
      <c r="DF65" s="766"/>
      <c r="DG65" s="764"/>
      <c r="DH65" s="765"/>
      <c r="DI65" s="765"/>
      <c r="DJ65" s="765"/>
      <c r="DK65" s="766"/>
      <c r="DL65" s="764"/>
      <c r="DM65" s="765"/>
      <c r="DN65" s="765"/>
      <c r="DO65" s="765"/>
      <c r="DP65" s="766"/>
      <c r="DQ65" s="764"/>
      <c r="DR65" s="765"/>
      <c r="DS65" s="765"/>
      <c r="DT65" s="765"/>
      <c r="DU65" s="766"/>
      <c r="DV65" s="761"/>
      <c r="DW65" s="762"/>
      <c r="DX65" s="762"/>
      <c r="DY65" s="762"/>
      <c r="DZ65" s="767"/>
      <c r="EA65" s="224"/>
    </row>
    <row r="66" spans="1:131" ht="26.25" customHeight="1" x14ac:dyDescent="0.2">
      <c r="A66" s="715" t="s">
        <v>416</v>
      </c>
      <c r="B66" s="716"/>
      <c r="C66" s="716"/>
      <c r="D66" s="716"/>
      <c r="E66" s="716"/>
      <c r="F66" s="716"/>
      <c r="G66" s="716"/>
      <c r="H66" s="716"/>
      <c r="I66" s="716"/>
      <c r="J66" s="716"/>
      <c r="K66" s="716"/>
      <c r="L66" s="716"/>
      <c r="M66" s="716"/>
      <c r="N66" s="716"/>
      <c r="O66" s="716"/>
      <c r="P66" s="717"/>
      <c r="Q66" s="721" t="s">
        <v>396</v>
      </c>
      <c r="R66" s="722"/>
      <c r="S66" s="722"/>
      <c r="T66" s="722"/>
      <c r="U66" s="723"/>
      <c r="V66" s="721" t="s">
        <v>397</v>
      </c>
      <c r="W66" s="722"/>
      <c r="X66" s="722"/>
      <c r="Y66" s="722"/>
      <c r="Z66" s="723"/>
      <c r="AA66" s="721" t="s">
        <v>398</v>
      </c>
      <c r="AB66" s="722"/>
      <c r="AC66" s="722"/>
      <c r="AD66" s="722"/>
      <c r="AE66" s="723"/>
      <c r="AF66" s="842" t="s">
        <v>417</v>
      </c>
      <c r="AG66" s="803"/>
      <c r="AH66" s="803"/>
      <c r="AI66" s="803"/>
      <c r="AJ66" s="843"/>
      <c r="AK66" s="721" t="s">
        <v>400</v>
      </c>
      <c r="AL66" s="716"/>
      <c r="AM66" s="716"/>
      <c r="AN66" s="716"/>
      <c r="AO66" s="717"/>
      <c r="AP66" s="721" t="s">
        <v>401</v>
      </c>
      <c r="AQ66" s="722"/>
      <c r="AR66" s="722"/>
      <c r="AS66" s="722"/>
      <c r="AT66" s="723"/>
      <c r="AU66" s="721" t="s">
        <v>418</v>
      </c>
      <c r="AV66" s="722"/>
      <c r="AW66" s="722"/>
      <c r="AX66" s="722"/>
      <c r="AY66" s="723"/>
      <c r="AZ66" s="721" t="s">
        <v>380</v>
      </c>
      <c r="BA66" s="722"/>
      <c r="BB66" s="722"/>
      <c r="BC66" s="722"/>
      <c r="BD66" s="728"/>
      <c r="BE66" s="235"/>
      <c r="BF66" s="235"/>
      <c r="BG66" s="235"/>
      <c r="BH66" s="235"/>
      <c r="BI66" s="235"/>
      <c r="BJ66" s="235"/>
      <c r="BK66" s="235"/>
      <c r="BL66" s="235"/>
      <c r="BM66" s="235"/>
      <c r="BN66" s="235"/>
      <c r="BO66" s="235"/>
      <c r="BP66" s="235"/>
      <c r="BQ66" s="232">
        <v>60</v>
      </c>
      <c r="BR66" s="237"/>
      <c r="BS66" s="847"/>
      <c r="BT66" s="848"/>
      <c r="BU66" s="848"/>
      <c r="BV66" s="848"/>
      <c r="BW66" s="848"/>
      <c r="BX66" s="848"/>
      <c r="BY66" s="848"/>
      <c r="BZ66" s="848"/>
      <c r="CA66" s="848"/>
      <c r="CB66" s="848"/>
      <c r="CC66" s="848"/>
      <c r="CD66" s="848"/>
      <c r="CE66" s="848"/>
      <c r="CF66" s="848"/>
      <c r="CG66" s="853"/>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224"/>
    </row>
    <row r="67" spans="1:131" ht="26.25" customHeight="1" thickBot="1" x14ac:dyDescent="0.25">
      <c r="A67" s="718"/>
      <c r="B67" s="719"/>
      <c r="C67" s="719"/>
      <c r="D67" s="719"/>
      <c r="E67" s="719"/>
      <c r="F67" s="719"/>
      <c r="G67" s="719"/>
      <c r="H67" s="719"/>
      <c r="I67" s="719"/>
      <c r="J67" s="719"/>
      <c r="K67" s="719"/>
      <c r="L67" s="719"/>
      <c r="M67" s="719"/>
      <c r="N67" s="719"/>
      <c r="O67" s="719"/>
      <c r="P67" s="720"/>
      <c r="Q67" s="724"/>
      <c r="R67" s="725"/>
      <c r="S67" s="725"/>
      <c r="T67" s="725"/>
      <c r="U67" s="726"/>
      <c r="V67" s="724"/>
      <c r="W67" s="725"/>
      <c r="X67" s="725"/>
      <c r="Y67" s="725"/>
      <c r="Z67" s="726"/>
      <c r="AA67" s="724"/>
      <c r="AB67" s="725"/>
      <c r="AC67" s="725"/>
      <c r="AD67" s="725"/>
      <c r="AE67" s="726"/>
      <c r="AF67" s="844"/>
      <c r="AG67" s="806"/>
      <c r="AH67" s="806"/>
      <c r="AI67" s="806"/>
      <c r="AJ67" s="845"/>
      <c r="AK67" s="846"/>
      <c r="AL67" s="719"/>
      <c r="AM67" s="719"/>
      <c r="AN67" s="719"/>
      <c r="AO67" s="720"/>
      <c r="AP67" s="724"/>
      <c r="AQ67" s="725"/>
      <c r="AR67" s="725"/>
      <c r="AS67" s="725"/>
      <c r="AT67" s="726"/>
      <c r="AU67" s="724"/>
      <c r="AV67" s="725"/>
      <c r="AW67" s="725"/>
      <c r="AX67" s="725"/>
      <c r="AY67" s="726"/>
      <c r="AZ67" s="724"/>
      <c r="BA67" s="725"/>
      <c r="BB67" s="725"/>
      <c r="BC67" s="725"/>
      <c r="BD67" s="730"/>
      <c r="BE67" s="235"/>
      <c r="BF67" s="235"/>
      <c r="BG67" s="235"/>
      <c r="BH67" s="235"/>
      <c r="BI67" s="235"/>
      <c r="BJ67" s="235"/>
      <c r="BK67" s="235"/>
      <c r="BL67" s="235"/>
      <c r="BM67" s="235"/>
      <c r="BN67" s="235"/>
      <c r="BO67" s="235"/>
      <c r="BP67" s="235"/>
      <c r="BQ67" s="232">
        <v>61</v>
      </c>
      <c r="BR67" s="237"/>
      <c r="BS67" s="847"/>
      <c r="BT67" s="848"/>
      <c r="BU67" s="848"/>
      <c r="BV67" s="848"/>
      <c r="BW67" s="848"/>
      <c r="BX67" s="848"/>
      <c r="BY67" s="848"/>
      <c r="BZ67" s="848"/>
      <c r="CA67" s="848"/>
      <c r="CB67" s="848"/>
      <c r="CC67" s="848"/>
      <c r="CD67" s="848"/>
      <c r="CE67" s="848"/>
      <c r="CF67" s="848"/>
      <c r="CG67" s="853"/>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224"/>
    </row>
    <row r="68" spans="1:131" ht="26.25" customHeight="1" thickTop="1" x14ac:dyDescent="0.2">
      <c r="A68" s="230">
        <v>1</v>
      </c>
      <c r="B68" s="857" t="s">
        <v>582</v>
      </c>
      <c r="C68" s="858"/>
      <c r="D68" s="858"/>
      <c r="E68" s="858"/>
      <c r="F68" s="858"/>
      <c r="G68" s="858"/>
      <c r="H68" s="858"/>
      <c r="I68" s="858"/>
      <c r="J68" s="858"/>
      <c r="K68" s="858"/>
      <c r="L68" s="858"/>
      <c r="M68" s="858"/>
      <c r="N68" s="858"/>
      <c r="O68" s="858"/>
      <c r="P68" s="859"/>
      <c r="Q68" s="860">
        <v>1279</v>
      </c>
      <c r="R68" s="854"/>
      <c r="S68" s="854"/>
      <c r="T68" s="854"/>
      <c r="U68" s="854"/>
      <c r="V68" s="854">
        <v>1243</v>
      </c>
      <c r="W68" s="854"/>
      <c r="X68" s="854"/>
      <c r="Y68" s="854"/>
      <c r="Z68" s="854"/>
      <c r="AA68" s="854">
        <v>36</v>
      </c>
      <c r="AB68" s="854"/>
      <c r="AC68" s="854"/>
      <c r="AD68" s="854"/>
      <c r="AE68" s="854"/>
      <c r="AF68" s="854">
        <v>36</v>
      </c>
      <c r="AG68" s="854"/>
      <c r="AH68" s="854"/>
      <c r="AI68" s="854"/>
      <c r="AJ68" s="854"/>
      <c r="AK68" s="854">
        <v>1</v>
      </c>
      <c r="AL68" s="854"/>
      <c r="AM68" s="854"/>
      <c r="AN68" s="854"/>
      <c r="AO68" s="854"/>
      <c r="AP68" s="854">
        <v>28</v>
      </c>
      <c r="AQ68" s="854"/>
      <c r="AR68" s="854"/>
      <c r="AS68" s="854"/>
      <c r="AT68" s="854"/>
      <c r="AU68" s="854">
        <v>7</v>
      </c>
      <c r="AV68" s="854"/>
      <c r="AW68" s="854"/>
      <c r="AX68" s="854"/>
      <c r="AY68" s="854"/>
      <c r="AZ68" s="855"/>
      <c r="BA68" s="855"/>
      <c r="BB68" s="855"/>
      <c r="BC68" s="855"/>
      <c r="BD68" s="856"/>
      <c r="BE68" s="235"/>
      <c r="BF68" s="235"/>
      <c r="BG68" s="235"/>
      <c r="BH68" s="235"/>
      <c r="BI68" s="235"/>
      <c r="BJ68" s="235"/>
      <c r="BK68" s="235"/>
      <c r="BL68" s="235"/>
      <c r="BM68" s="235"/>
      <c r="BN68" s="235"/>
      <c r="BO68" s="235"/>
      <c r="BP68" s="235"/>
      <c r="BQ68" s="232">
        <v>62</v>
      </c>
      <c r="BR68" s="237"/>
      <c r="BS68" s="847"/>
      <c r="BT68" s="848"/>
      <c r="BU68" s="848"/>
      <c r="BV68" s="848"/>
      <c r="BW68" s="848"/>
      <c r="BX68" s="848"/>
      <c r="BY68" s="848"/>
      <c r="BZ68" s="848"/>
      <c r="CA68" s="848"/>
      <c r="CB68" s="848"/>
      <c r="CC68" s="848"/>
      <c r="CD68" s="848"/>
      <c r="CE68" s="848"/>
      <c r="CF68" s="848"/>
      <c r="CG68" s="853"/>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224"/>
    </row>
    <row r="69" spans="1:131" ht="26.25" customHeight="1" x14ac:dyDescent="0.2">
      <c r="A69" s="232">
        <v>2</v>
      </c>
      <c r="B69" s="861" t="s">
        <v>583</v>
      </c>
      <c r="C69" s="862"/>
      <c r="D69" s="862"/>
      <c r="E69" s="862"/>
      <c r="F69" s="862"/>
      <c r="G69" s="862"/>
      <c r="H69" s="862"/>
      <c r="I69" s="862"/>
      <c r="J69" s="862"/>
      <c r="K69" s="862"/>
      <c r="L69" s="862"/>
      <c r="M69" s="862"/>
      <c r="N69" s="862"/>
      <c r="O69" s="862"/>
      <c r="P69" s="863"/>
      <c r="Q69" s="864">
        <v>112</v>
      </c>
      <c r="R69" s="818"/>
      <c r="S69" s="818"/>
      <c r="T69" s="818"/>
      <c r="U69" s="818"/>
      <c r="V69" s="818">
        <v>107</v>
      </c>
      <c r="W69" s="818"/>
      <c r="X69" s="818"/>
      <c r="Y69" s="818"/>
      <c r="Z69" s="818"/>
      <c r="AA69" s="818">
        <v>5</v>
      </c>
      <c r="AB69" s="818"/>
      <c r="AC69" s="818"/>
      <c r="AD69" s="818"/>
      <c r="AE69" s="818"/>
      <c r="AF69" s="818">
        <v>5</v>
      </c>
      <c r="AG69" s="818"/>
      <c r="AH69" s="818"/>
      <c r="AI69" s="818"/>
      <c r="AJ69" s="818"/>
      <c r="AK69" s="818">
        <v>6</v>
      </c>
      <c r="AL69" s="818"/>
      <c r="AM69" s="818"/>
      <c r="AN69" s="818"/>
      <c r="AO69" s="818"/>
      <c r="AP69" s="818" t="s">
        <v>581</v>
      </c>
      <c r="AQ69" s="818"/>
      <c r="AR69" s="818"/>
      <c r="AS69" s="818"/>
      <c r="AT69" s="818"/>
      <c r="AU69" s="818" t="s">
        <v>581</v>
      </c>
      <c r="AV69" s="818"/>
      <c r="AW69" s="818"/>
      <c r="AX69" s="818"/>
      <c r="AY69" s="818"/>
      <c r="AZ69" s="820"/>
      <c r="BA69" s="820"/>
      <c r="BB69" s="820"/>
      <c r="BC69" s="820"/>
      <c r="BD69" s="821"/>
      <c r="BE69" s="235"/>
      <c r="BF69" s="235"/>
      <c r="BG69" s="235"/>
      <c r="BH69" s="235"/>
      <c r="BI69" s="235"/>
      <c r="BJ69" s="235"/>
      <c r="BK69" s="235"/>
      <c r="BL69" s="235"/>
      <c r="BM69" s="235"/>
      <c r="BN69" s="235"/>
      <c r="BO69" s="235"/>
      <c r="BP69" s="235"/>
      <c r="BQ69" s="232">
        <v>63</v>
      </c>
      <c r="BR69" s="237"/>
      <c r="BS69" s="847"/>
      <c r="BT69" s="848"/>
      <c r="BU69" s="848"/>
      <c r="BV69" s="848"/>
      <c r="BW69" s="848"/>
      <c r="BX69" s="848"/>
      <c r="BY69" s="848"/>
      <c r="BZ69" s="848"/>
      <c r="CA69" s="848"/>
      <c r="CB69" s="848"/>
      <c r="CC69" s="848"/>
      <c r="CD69" s="848"/>
      <c r="CE69" s="848"/>
      <c r="CF69" s="848"/>
      <c r="CG69" s="853"/>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224"/>
    </row>
    <row r="70" spans="1:131" ht="26.25" customHeight="1" x14ac:dyDescent="0.2">
      <c r="A70" s="232">
        <v>3</v>
      </c>
      <c r="B70" s="861" t="s">
        <v>584</v>
      </c>
      <c r="C70" s="862"/>
      <c r="D70" s="862"/>
      <c r="E70" s="862"/>
      <c r="F70" s="862"/>
      <c r="G70" s="862"/>
      <c r="H70" s="862"/>
      <c r="I70" s="862"/>
      <c r="J70" s="862"/>
      <c r="K70" s="862"/>
      <c r="L70" s="862"/>
      <c r="M70" s="862"/>
      <c r="N70" s="862"/>
      <c r="O70" s="862"/>
      <c r="P70" s="863"/>
      <c r="Q70" s="864">
        <v>165450</v>
      </c>
      <c r="R70" s="818"/>
      <c r="S70" s="818"/>
      <c r="T70" s="818"/>
      <c r="U70" s="818"/>
      <c r="V70" s="818">
        <v>160836</v>
      </c>
      <c r="W70" s="818"/>
      <c r="X70" s="818"/>
      <c r="Y70" s="818"/>
      <c r="Z70" s="818"/>
      <c r="AA70" s="818">
        <v>4614</v>
      </c>
      <c r="AB70" s="818"/>
      <c r="AC70" s="818"/>
      <c r="AD70" s="818"/>
      <c r="AE70" s="818"/>
      <c r="AF70" s="818">
        <v>4614</v>
      </c>
      <c r="AG70" s="818"/>
      <c r="AH70" s="818"/>
      <c r="AI70" s="818"/>
      <c r="AJ70" s="818"/>
      <c r="AK70" s="818">
        <v>1067</v>
      </c>
      <c r="AL70" s="818"/>
      <c r="AM70" s="818"/>
      <c r="AN70" s="818"/>
      <c r="AO70" s="818"/>
      <c r="AP70" s="818" t="s">
        <v>581</v>
      </c>
      <c r="AQ70" s="818"/>
      <c r="AR70" s="818"/>
      <c r="AS70" s="818"/>
      <c r="AT70" s="818"/>
      <c r="AU70" s="818" t="s">
        <v>581</v>
      </c>
      <c r="AV70" s="818"/>
      <c r="AW70" s="818"/>
      <c r="AX70" s="818"/>
      <c r="AY70" s="818"/>
      <c r="AZ70" s="820"/>
      <c r="BA70" s="820"/>
      <c r="BB70" s="820"/>
      <c r="BC70" s="820"/>
      <c r="BD70" s="821"/>
      <c r="BE70" s="235"/>
      <c r="BF70" s="235"/>
      <c r="BG70" s="235"/>
      <c r="BH70" s="235"/>
      <c r="BI70" s="235"/>
      <c r="BJ70" s="235"/>
      <c r="BK70" s="235"/>
      <c r="BL70" s="235"/>
      <c r="BM70" s="235"/>
      <c r="BN70" s="235"/>
      <c r="BO70" s="235"/>
      <c r="BP70" s="235"/>
      <c r="BQ70" s="232">
        <v>64</v>
      </c>
      <c r="BR70" s="237"/>
      <c r="BS70" s="847"/>
      <c r="BT70" s="848"/>
      <c r="BU70" s="848"/>
      <c r="BV70" s="848"/>
      <c r="BW70" s="848"/>
      <c r="BX70" s="848"/>
      <c r="BY70" s="848"/>
      <c r="BZ70" s="848"/>
      <c r="CA70" s="848"/>
      <c r="CB70" s="848"/>
      <c r="CC70" s="848"/>
      <c r="CD70" s="848"/>
      <c r="CE70" s="848"/>
      <c r="CF70" s="848"/>
      <c r="CG70" s="853"/>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224"/>
    </row>
    <row r="71" spans="1:131" ht="26.25" customHeight="1" x14ac:dyDescent="0.2">
      <c r="A71" s="232">
        <v>4</v>
      </c>
      <c r="B71" s="861" t="s">
        <v>585</v>
      </c>
      <c r="C71" s="862"/>
      <c r="D71" s="862"/>
      <c r="E71" s="862"/>
      <c r="F71" s="862"/>
      <c r="G71" s="862"/>
      <c r="H71" s="862"/>
      <c r="I71" s="862"/>
      <c r="J71" s="862"/>
      <c r="K71" s="862"/>
      <c r="L71" s="862"/>
      <c r="M71" s="862"/>
      <c r="N71" s="862"/>
      <c r="O71" s="862"/>
      <c r="P71" s="863"/>
      <c r="Q71" s="864">
        <v>22</v>
      </c>
      <c r="R71" s="818"/>
      <c r="S71" s="818"/>
      <c r="T71" s="818"/>
      <c r="U71" s="818"/>
      <c r="V71" s="818">
        <v>18</v>
      </c>
      <c r="W71" s="818"/>
      <c r="X71" s="818"/>
      <c r="Y71" s="818"/>
      <c r="Z71" s="818"/>
      <c r="AA71" s="818">
        <v>3</v>
      </c>
      <c r="AB71" s="818"/>
      <c r="AC71" s="818"/>
      <c r="AD71" s="818"/>
      <c r="AE71" s="818"/>
      <c r="AF71" s="818">
        <v>3</v>
      </c>
      <c r="AG71" s="818"/>
      <c r="AH71" s="818"/>
      <c r="AI71" s="818"/>
      <c r="AJ71" s="818"/>
      <c r="AK71" s="818" t="s">
        <v>581</v>
      </c>
      <c r="AL71" s="818"/>
      <c r="AM71" s="818"/>
      <c r="AN71" s="818"/>
      <c r="AO71" s="818"/>
      <c r="AP71" s="818" t="s">
        <v>581</v>
      </c>
      <c r="AQ71" s="818"/>
      <c r="AR71" s="818"/>
      <c r="AS71" s="818"/>
      <c r="AT71" s="818"/>
      <c r="AU71" s="818" t="s">
        <v>581</v>
      </c>
      <c r="AV71" s="818"/>
      <c r="AW71" s="818"/>
      <c r="AX71" s="818"/>
      <c r="AY71" s="818"/>
      <c r="AZ71" s="820"/>
      <c r="BA71" s="820"/>
      <c r="BB71" s="820"/>
      <c r="BC71" s="820"/>
      <c r="BD71" s="821"/>
      <c r="BE71" s="235"/>
      <c r="BF71" s="235"/>
      <c r="BG71" s="235"/>
      <c r="BH71" s="235"/>
      <c r="BI71" s="235"/>
      <c r="BJ71" s="235"/>
      <c r="BK71" s="235"/>
      <c r="BL71" s="235"/>
      <c r="BM71" s="235"/>
      <c r="BN71" s="235"/>
      <c r="BO71" s="235"/>
      <c r="BP71" s="235"/>
      <c r="BQ71" s="232">
        <v>65</v>
      </c>
      <c r="BR71" s="237"/>
      <c r="BS71" s="847"/>
      <c r="BT71" s="848"/>
      <c r="BU71" s="848"/>
      <c r="BV71" s="848"/>
      <c r="BW71" s="848"/>
      <c r="BX71" s="848"/>
      <c r="BY71" s="848"/>
      <c r="BZ71" s="848"/>
      <c r="CA71" s="848"/>
      <c r="CB71" s="848"/>
      <c r="CC71" s="848"/>
      <c r="CD71" s="848"/>
      <c r="CE71" s="848"/>
      <c r="CF71" s="848"/>
      <c r="CG71" s="853"/>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224"/>
    </row>
    <row r="72" spans="1:131" ht="26.25" customHeight="1" x14ac:dyDescent="0.2">
      <c r="A72" s="232">
        <v>5</v>
      </c>
      <c r="B72" s="861"/>
      <c r="C72" s="862"/>
      <c r="D72" s="862"/>
      <c r="E72" s="862"/>
      <c r="F72" s="862"/>
      <c r="G72" s="862"/>
      <c r="H72" s="862"/>
      <c r="I72" s="862"/>
      <c r="J72" s="862"/>
      <c r="K72" s="862"/>
      <c r="L72" s="862"/>
      <c r="M72" s="862"/>
      <c r="N72" s="862"/>
      <c r="O72" s="862"/>
      <c r="P72" s="863"/>
      <c r="Q72" s="864"/>
      <c r="R72" s="818"/>
      <c r="S72" s="818"/>
      <c r="T72" s="818"/>
      <c r="U72" s="818"/>
      <c r="V72" s="818"/>
      <c r="W72" s="818"/>
      <c r="X72" s="818"/>
      <c r="Y72" s="818"/>
      <c r="Z72" s="818"/>
      <c r="AA72" s="818"/>
      <c r="AB72" s="818"/>
      <c r="AC72" s="818"/>
      <c r="AD72" s="818"/>
      <c r="AE72" s="818"/>
      <c r="AF72" s="818"/>
      <c r="AG72" s="818"/>
      <c r="AH72" s="818"/>
      <c r="AI72" s="818"/>
      <c r="AJ72" s="818"/>
      <c r="AK72" s="818"/>
      <c r="AL72" s="818"/>
      <c r="AM72" s="818"/>
      <c r="AN72" s="818"/>
      <c r="AO72" s="818"/>
      <c r="AP72" s="818"/>
      <c r="AQ72" s="818"/>
      <c r="AR72" s="818"/>
      <c r="AS72" s="818"/>
      <c r="AT72" s="818"/>
      <c r="AU72" s="818"/>
      <c r="AV72" s="818"/>
      <c r="AW72" s="818"/>
      <c r="AX72" s="818"/>
      <c r="AY72" s="818"/>
      <c r="AZ72" s="820"/>
      <c r="BA72" s="820"/>
      <c r="BB72" s="820"/>
      <c r="BC72" s="820"/>
      <c r="BD72" s="821"/>
      <c r="BE72" s="235"/>
      <c r="BF72" s="235"/>
      <c r="BG72" s="235"/>
      <c r="BH72" s="235"/>
      <c r="BI72" s="235"/>
      <c r="BJ72" s="235"/>
      <c r="BK72" s="235"/>
      <c r="BL72" s="235"/>
      <c r="BM72" s="235"/>
      <c r="BN72" s="235"/>
      <c r="BO72" s="235"/>
      <c r="BP72" s="235"/>
      <c r="BQ72" s="232">
        <v>66</v>
      </c>
      <c r="BR72" s="237"/>
      <c r="BS72" s="847"/>
      <c r="BT72" s="848"/>
      <c r="BU72" s="848"/>
      <c r="BV72" s="848"/>
      <c r="BW72" s="848"/>
      <c r="BX72" s="848"/>
      <c r="BY72" s="848"/>
      <c r="BZ72" s="848"/>
      <c r="CA72" s="848"/>
      <c r="CB72" s="848"/>
      <c r="CC72" s="848"/>
      <c r="CD72" s="848"/>
      <c r="CE72" s="848"/>
      <c r="CF72" s="848"/>
      <c r="CG72" s="853"/>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224"/>
    </row>
    <row r="73" spans="1:131" ht="26.25" customHeight="1" x14ac:dyDescent="0.2">
      <c r="A73" s="232">
        <v>6</v>
      </c>
      <c r="B73" s="861"/>
      <c r="C73" s="862"/>
      <c r="D73" s="862"/>
      <c r="E73" s="862"/>
      <c r="F73" s="862"/>
      <c r="G73" s="862"/>
      <c r="H73" s="862"/>
      <c r="I73" s="862"/>
      <c r="J73" s="862"/>
      <c r="K73" s="862"/>
      <c r="L73" s="862"/>
      <c r="M73" s="862"/>
      <c r="N73" s="862"/>
      <c r="O73" s="862"/>
      <c r="P73" s="863"/>
      <c r="Q73" s="864"/>
      <c r="R73" s="818"/>
      <c r="S73" s="818"/>
      <c r="T73" s="818"/>
      <c r="U73" s="818"/>
      <c r="V73" s="818"/>
      <c r="W73" s="818"/>
      <c r="X73" s="818"/>
      <c r="Y73" s="818"/>
      <c r="Z73" s="818"/>
      <c r="AA73" s="818"/>
      <c r="AB73" s="818"/>
      <c r="AC73" s="818"/>
      <c r="AD73" s="818"/>
      <c r="AE73" s="818"/>
      <c r="AF73" s="818"/>
      <c r="AG73" s="818"/>
      <c r="AH73" s="818"/>
      <c r="AI73" s="818"/>
      <c r="AJ73" s="818"/>
      <c r="AK73" s="818"/>
      <c r="AL73" s="818"/>
      <c r="AM73" s="818"/>
      <c r="AN73" s="818"/>
      <c r="AO73" s="818"/>
      <c r="AP73" s="818"/>
      <c r="AQ73" s="818"/>
      <c r="AR73" s="818"/>
      <c r="AS73" s="818"/>
      <c r="AT73" s="818"/>
      <c r="AU73" s="818"/>
      <c r="AV73" s="818"/>
      <c r="AW73" s="818"/>
      <c r="AX73" s="818"/>
      <c r="AY73" s="818"/>
      <c r="AZ73" s="820"/>
      <c r="BA73" s="820"/>
      <c r="BB73" s="820"/>
      <c r="BC73" s="820"/>
      <c r="BD73" s="821"/>
      <c r="BE73" s="235"/>
      <c r="BF73" s="235"/>
      <c r="BG73" s="235"/>
      <c r="BH73" s="235"/>
      <c r="BI73" s="235"/>
      <c r="BJ73" s="235"/>
      <c r="BK73" s="235"/>
      <c r="BL73" s="235"/>
      <c r="BM73" s="235"/>
      <c r="BN73" s="235"/>
      <c r="BO73" s="235"/>
      <c r="BP73" s="235"/>
      <c r="BQ73" s="232">
        <v>67</v>
      </c>
      <c r="BR73" s="237"/>
      <c r="BS73" s="847"/>
      <c r="BT73" s="848"/>
      <c r="BU73" s="848"/>
      <c r="BV73" s="848"/>
      <c r="BW73" s="848"/>
      <c r="BX73" s="848"/>
      <c r="BY73" s="848"/>
      <c r="BZ73" s="848"/>
      <c r="CA73" s="848"/>
      <c r="CB73" s="848"/>
      <c r="CC73" s="848"/>
      <c r="CD73" s="848"/>
      <c r="CE73" s="848"/>
      <c r="CF73" s="848"/>
      <c r="CG73" s="853"/>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224"/>
    </row>
    <row r="74" spans="1:131" ht="26.25" customHeight="1" x14ac:dyDescent="0.2">
      <c r="A74" s="232">
        <v>7</v>
      </c>
      <c r="B74" s="861"/>
      <c r="C74" s="862"/>
      <c r="D74" s="862"/>
      <c r="E74" s="862"/>
      <c r="F74" s="862"/>
      <c r="G74" s="862"/>
      <c r="H74" s="862"/>
      <c r="I74" s="862"/>
      <c r="J74" s="862"/>
      <c r="K74" s="862"/>
      <c r="L74" s="862"/>
      <c r="M74" s="862"/>
      <c r="N74" s="862"/>
      <c r="O74" s="862"/>
      <c r="P74" s="863"/>
      <c r="Q74" s="864"/>
      <c r="R74" s="818"/>
      <c r="S74" s="818"/>
      <c r="T74" s="818"/>
      <c r="U74" s="818"/>
      <c r="V74" s="818"/>
      <c r="W74" s="818"/>
      <c r="X74" s="818"/>
      <c r="Y74" s="818"/>
      <c r="Z74" s="818"/>
      <c r="AA74" s="818"/>
      <c r="AB74" s="818"/>
      <c r="AC74" s="818"/>
      <c r="AD74" s="818"/>
      <c r="AE74" s="818"/>
      <c r="AF74" s="818"/>
      <c r="AG74" s="818"/>
      <c r="AH74" s="818"/>
      <c r="AI74" s="818"/>
      <c r="AJ74" s="818"/>
      <c r="AK74" s="818"/>
      <c r="AL74" s="818"/>
      <c r="AM74" s="818"/>
      <c r="AN74" s="818"/>
      <c r="AO74" s="818"/>
      <c r="AP74" s="818"/>
      <c r="AQ74" s="818"/>
      <c r="AR74" s="818"/>
      <c r="AS74" s="818"/>
      <c r="AT74" s="818"/>
      <c r="AU74" s="818"/>
      <c r="AV74" s="818"/>
      <c r="AW74" s="818"/>
      <c r="AX74" s="818"/>
      <c r="AY74" s="818"/>
      <c r="AZ74" s="820"/>
      <c r="BA74" s="820"/>
      <c r="BB74" s="820"/>
      <c r="BC74" s="820"/>
      <c r="BD74" s="821"/>
      <c r="BE74" s="235"/>
      <c r="BF74" s="235"/>
      <c r="BG74" s="235"/>
      <c r="BH74" s="235"/>
      <c r="BI74" s="235"/>
      <c r="BJ74" s="235"/>
      <c r="BK74" s="235"/>
      <c r="BL74" s="235"/>
      <c r="BM74" s="235"/>
      <c r="BN74" s="235"/>
      <c r="BO74" s="235"/>
      <c r="BP74" s="235"/>
      <c r="BQ74" s="232">
        <v>68</v>
      </c>
      <c r="BR74" s="237"/>
      <c r="BS74" s="847"/>
      <c r="BT74" s="848"/>
      <c r="BU74" s="848"/>
      <c r="BV74" s="848"/>
      <c r="BW74" s="848"/>
      <c r="BX74" s="848"/>
      <c r="BY74" s="848"/>
      <c r="BZ74" s="848"/>
      <c r="CA74" s="848"/>
      <c r="CB74" s="848"/>
      <c r="CC74" s="848"/>
      <c r="CD74" s="848"/>
      <c r="CE74" s="848"/>
      <c r="CF74" s="848"/>
      <c r="CG74" s="853"/>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224"/>
    </row>
    <row r="75" spans="1:131" ht="26.25" customHeight="1" x14ac:dyDescent="0.2">
      <c r="A75" s="232">
        <v>8</v>
      </c>
      <c r="B75" s="861"/>
      <c r="C75" s="862"/>
      <c r="D75" s="862"/>
      <c r="E75" s="862"/>
      <c r="F75" s="862"/>
      <c r="G75" s="862"/>
      <c r="H75" s="862"/>
      <c r="I75" s="862"/>
      <c r="J75" s="862"/>
      <c r="K75" s="862"/>
      <c r="L75" s="862"/>
      <c r="M75" s="862"/>
      <c r="N75" s="862"/>
      <c r="O75" s="862"/>
      <c r="P75" s="863"/>
      <c r="Q75" s="865"/>
      <c r="R75" s="866"/>
      <c r="S75" s="866"/>
      <c r="T75" s="866"/>
      <c r="U75" s="822"/>
      <c r="V75" s="867"/>
      <c r="W75" s="866"/>
      <c r="X75" s="866"/>
      <c r="Y75" s="866"/>
      <c r="Z75" s="822"/>
      <c r="AA75" s="867"/>
      <c r="AB75" s="866"/>
      <c r="AC75" s="866"/>
      <c r="AD75" s="866"/>
      <c r="AE75" s="822"/>
      <c r="AF75" s="867"/>
      <c r="AG75" s="866"/>
      <c r="AH75" s="866"/>
      <c r="AI75" s="866"/>
      <c r="AJ75" s="822"/>
      <c r="AK75" s="867"/>
      <c r="AL75" s="866"/>
      <c r="AM75" s="866"/>
      <c r="AN75" s="866"/>
      <c r="AO75" s="822"/>
      <c r="AP75" s="867"/>
      <c r="AQ75" s="866"/>
      <c r="AR75" s="866"/>
      <c r="AS75" s="866"/>
      <c r="AT75" s="822"/>
      <c r="AU75" s="867"/>
      <c r="AV75" s="866"/>
      <c r="AW75" s="866"/>
      <c r="AX75" s="866"/>
      <c r="AY75" s="822"/>
      <c r="AZ75" s="820"/>
      <c r="BA75" s="820"/>
      <c r="BB75" s="820"/>
      <c r="BC75" s="820"/>
      <c r="BD75" s="821"/>
      <c r="BE75" s="235"/>
      <c r="BF75" s="235"/>
      <c r="BG75" s="235"/>
      <c r="BH75" s="235"/>
      <c r="BI75" s="235"/>
      <c r="BJ75" s="235"/>
      <c r="BK75" s="235"/>
      <c r="BL75" s="235"/>
      <c r="BM75" s="235"/>
      <c r="BN75" s="235"/>
      <c r="BO75" s="235"/>
      <c r="BP75" s="235"/>
      <c r="BQ75" s="232">
        <v>69</v>
      </c>
      <c r="BR75" s="237"/>
      <c r="BS75" s="847"/>
      <c r="BT75" s="848"/>
      <c r="BU75" s="848"/>
      <c r="BV75" s="848"/>
      <c r="BW75" s="848"/>
      <c r="BX75" s="848"/>
      <c r="BY75" s="848"/>
      <c r="BZ75" s="848"/>
      <c r="CA75" s="848"/>
      <c r="CB75" s="848"/>
      <c r="CC75" s="848"/>
      <c r="CD75" s="848"/>
      <c r="CE75" s="848"/>
      <c r="CF75" s="848"/>
      <c r="CG75" s="853"/>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224"/>
    </row>
    <row r="76" spans="1:131" ht="26.25" customHeight="1" x14ac:dyDescent="0.2">
      <c r="A76" s="232">
        <v>9</v>
      </c>
      <c r="B76" s="861"/>
      <c r="C76" s="862"/>
      <c r="D76" s="862"/>
      <c r="E76" s="862"/>
      <c r="F76" s="862"/>
      <c r="G76" s="862"/>
      <c r="H76" s="862"/>
      <c r="I76" s="862"/>
      <c r="J76" s="862"/>
      <c r="K76" s="862"/>
      <c r="L76" s="862"/>
      <c r="M76" s="862"/>
      <c r="N76" s="862"/>
      <c r="O76" s="862"/>
      <c r="P76" s="863"/>
      <c r="Q76" s="865"/>
      <c r="R76" s="866"/>
      <c r="S76" s="866"/>
      <c r="T76" s="866"/>
      <c r="U76" s="822"/>
      <c r="V76" s="867"/>
      <c r="W76" s="866"/>
      <c r="X76" s="866"/>
      <c r="Y76" s="866"/>
      <c r="Z76" s="822"/>
      <c r="AA76" s="867"/>
      <c r="AB76" s="866"/>
      <c r="AC76" s="866"/>
      <c r="AD76" s="866"/>
      <c r="AE76" s="822"/>
      <c r="AF76" s="867"/>
      <c r="AG76" s="866"/>
      <c r="AH76" s="866"/>
      <c r="AI76" s="866"/>
      <c r="AJ76" s="822"/>
      <c r="AK76" s="867"/>
      <c r="AL76" s="866"/>
      <c r="AM76" s="866"/>
      <c r="AN76" s="866"/>
      <c r="AO76" s="822"/>
      <c r="AP76" s="867"/>
      <c r="AQ76" s="866"/>
      <c r="AR76" s="866"/>
      <c r="AS76" s="866"/>
      <c r="AT76" s="822"/>
      <c r="AU76" s="867"/>
      <c r="AV76" s="866"/>
      <c r="AW76" s="866"/>
      <c r="AX76" s="866"/>
      <c r="AY76" s="822"/>
      <c r="AZ76" s="820"/>
      <c r="BA76" s="820"/>
      <c r="BB76" s="820"/>
      <c r="BC76" s="820"/>
      <c r="BD76" s="821"/>
      <c r="BE76" s="235"/>
      <c r="BF76" s="235"/>
      <c r="BG76" s="235"/>
      <c r="BH76" s="235"/>
      <c r="BI76" s="235"/>
      <c r="BJ76" s="235"/>
      <c r="BK76" s="235"/>
      <c r="BL76" s="235"/>
      <c r="BM76" s="235"/>
      <c r="BN76" s="235"/>
      <c r="BO76" s="235"/>
      <c r="BP76" s="235"/>
      <c r="BQ76" s="232">
        <v>70</v>
      </c>
      <c r="BR76" s="237"/>
      <c r="BS76" s="847"/>
      <c r="BT76" s="848"/>
      <c r="BU76" s="848"/>
      <c r="BV76" s="848"/>
      <c r="BW76" s="848"/>
      <c r="BX76" s="848"/>
      <c r="BY76" s="848"/>
      <c r="BZ76" s="848"/>
      <c r="CA76" s="848"/>
      <c r="CB76" s="848"/>
      <c r="CC76" s="848"/>
      <c r="CD76" s="848"/>
      <c r="CE76" s="848"/>
      <c r="CF76" s="848"/>
      <c r="CG76" s="853"/>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224"/>
    </row>
    <row r="77" spans="1:131" ht="26.25" customHeight="1" x14ac:dyDescent="0.2">
      <c r="A77" s="232">
        <v>10</v>
      </c>
      <c r="B77" s="861"/>
      <c r="C77" s="862"/>
      <c r="D77" s="862"/>
      <c r="E77" s="862"/>
      <c r="F77" s="862"/>
      <c r="G77" s="862"/>
      <c r="H77" s="862"/>
      <c r="I77" s="862"/>
      <c r="J77" s="862"/>
      <c r="K77" s="862"/>
      <c r="L77" s="862"/>
      <c r="M77" s="862"/>
      <c r="N77" s="862"/>
      <c r="O77" s="862"/>
      <c r="P77" s="863"/>
      <c r="Q77" s="865"/>
      <c r="R77" s="866"/>
      <c r="S77" s="866"/>
      <c r="T77" s="866"/>
      <c r="U77" s="822"/>
      <c r="V77" s="867"/>
      <c r="W77" s="866"/>
      <c r="X77" s="866"/>
      <c r="Y77" s="866"/>
      <c r="Z77" s="822"/>
      <c r="AA77" s="867"/>
      <c r="AB77" s="866"/>
      <c r="AC77" s="866"/>
      <c r="AD77" s="866"/>
      <c r="AE77" s="822"/>
      <c r="AF77" s="867"/>
      <c r="AG77" s="866"/>
      <c r="AH77" s="866"/>
      <c r="AI77" s="866"/>
      <c r="AJ77" s="822"/>
      <c r="AK77" s="867"/>
      <c r="AL77" s="866"/>
      <c r="AM77" s="866"/>
      <c r="AN77" s="866"/>
      <c r="AO77" s="822"/>
      <c r="AP77" s="867"/>
      <c r="AQ77" s="866"/>
      <c r="AR77" s="866"/>
      <c r="AS77" s="866"/>
      <c r="AT77" s="822"/>
      <c r="AU77" s="867"/>
      <c r="AV77" s="866"/>
      <c r="AW77" s="866"/>
      <c r="AX77" s="866"/>
      <c r="AY77" s="822"/>
      <c r="AZ77" s="820"/>
      <c r="BA77" s="820"/>
      <c r="BB77" s="820"/>
      <c r="BC77" s="820"/>
      <c r="BD77" s="821"/>
      <c r="BE77" s="235"/>
      <c r="BF77" s="235"/>
      <c r="BG77" s="235"/>
      <c r="BH77" s="235"/>
      <c r="BI77" s="235"/>
      <c r="BJ77" s="235"/>
      <c r="BK77" s="235"/>
      <c r="BL77" s="235"/>
      <c r="BM77" s="235"/>
      <c r="BN77" s="235"/>
      <c r="BO77" s="235"/>
      <c r="BP77" s="235"/>
      <c r="BQ77" s="232">
        <v>71</v>
      </c>
      <c r="BR77" s="237"/>
      <c r="BS77" s="847"/>
      <c r="BT77" s="848"/>
      <c r="BU77" s="848"/>
      <c r="BV77" s="848"/>
      <c r="BW77" s="848"/>
      <c r="BX77" s="848"/>
      <c r="BY77" s="848"/>
      <c r="BZ77" s="848"/>
      <c r="CA77" s="848"/>
      <c r="CB77" s="848"/>
      <c r="CC77" s="848"/>
      <c r="CD77" s="848"/>
      <c r="CE77" s="848"/>
      <c r="CF77" s="848"/>
      <c r="CG77" s="853"/>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224"/>
    </row>
    <row r="78" spans="1:131" ht="26.25" customHeight="1" x14ac:dyDescent="0.2">
      <c r="A78" s="232">
        <v>11</v>
      </c>
      <c r="B78" s="861"/>
      <c r="C78" s="862"/>
      <c r="D78" s="862"/>
      <c r="E78" s="862"/>
      <c r="F78" s="862"/>
      <c r="G78" s="862"/>
      <c r="H78" s="862"/>
      <c r="I78" s="862"/>
      <c r="J78" s="862"/>
      <c r="K78" s="862"/>
      <c r="L78" s="862"/>
      <c r="M78" s="862"/>
      <c r="N78" s="862"/>
      <c r="O78" s="862"/>
      <c r="P78" s="863"/>
      <c r="Q78" s="864"/>
      <c r="R78" s="818"/>
      <c r="S78" s="818"/>
      <c r="T78" s="818"/>
      <c r="U78" s="818"/>
      <c r="V78" s="818"/>
      <c r="W78" s="818"/>
      <c r="X78" s="818"/>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8"/>
      <c r="AY78" s="818"/>
      <c r="AZ78" s="820"/>
      <c r="BA78" s="820"/>
      <c r="BB78" s="820"/>
      <c r="BC78" s="820"/>
      <c r="BD78" s="821"/>
      <c r="BE78" s="235"/>
      <c r="BF78" s="235"/>
      <c r="BG78" s="235"/>
      <c r="BH78" s="235"/>
      <c r="BI78" s="235"/>
      <c r="BJ78" s="224"/>
      <c r="BK78" s="224"/>
      <c r="BL78" s="224"/>
      <c r="BM78" s="224"/>
      <c r="BN78" s="224"/>
      <c r="BO78" s="235"/>
      <c r="BP78" s="235"/>
      <c r="BQ78" s="232">
        <v>72</v>
      </c>
      <c r="BR78" s="237"/>
      <c r="BS78" s="847"/>
      <c r="BT78" s="848"/>
      <c r="BU78" s="848"/>
      <c r="BV78" s="848"/>
      <c r="BW78" s="848"/>
      <c r="BX78" s="848"/>
      <c r="BY78" s="848"/>
      <c r="BZ78" s="848"/>
      <c r="CA78" s="848"/>
      <c r="CB78" s="848"/>
      <c r="CC78" s="848"/>
      <c r="CD78" s="848"/>
      <c r="CE78" s="848"/>
      <c r="CF78" s="848"/>
      <c r="CG78" s="853"/>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224"/>
    </row>
    <row r="79" spans="1:131" ht="26.25" customHeight="1" x14ac:dyDescent="0.2">
      <c r="A79" s="232">
        <v>12</v>
      </c>
      <c r="B79" s="861"/>
      <c r="C79" s="862"/>
      <c r="D79" s="862"/>
      <c r="E79" s="862"/>
      <c r="F79" s="862"/>
      <c r="G79" s="862"/>
      <c r="H79" s="862"/>
      <c r="I79" s="862"/>
      <c r="J79" s="862"/>
      <c r="K79" s="862"/>
      <c r="L79" s="862"/>
      <c r="M79" s="862"/>
      <c r="N79" s="862"/>
      <c r="O79" s="862"/>
      <c r="P79" s="863"/>
      <c r="Q79" s="864"/>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20"/>
      <c r="BA79" s="820"/>
      <c r="BB79" s="820"/>
      <c r="BC79" s="820"/>
      <c r="BD79" s="821"/>
      <c r="BE79" s="235"/>
      <c r="BF79" s="235"/>
      <c r="BG79" s="235"/>
      <c r="BH79" s="235"/>
      <c r="BI79" s="235"/>
      <c r="BJ79" s="224"/>
      <c r="BK79" s="224"/>
      <c r="BL79" s="224"/>
      <c r="BM79" s="224"/>
      <c r="BN79" s="224"/>
      <c r="BO79" s="235"/>
      <c r="BP79" s="235"/>
      <c r="BQ79" s="232">
        <v>73</v>
      </c>
      <c r="BR79" s="237"/>
      <c r="BS79" s="847"/>
      <c r="BT79" s="848"/>
      <c r="BU79" s="848"/>
      <c r="BV79" s="848"/>
      <c r="BW79" s="848"/>
      <c r="BX79" s="848"/>
      <c r="BY79" s="848"/>
      <c r="BZ79" s="848"/>
      <c r="CA79" s="848"/>
      <c r="CB79" s="848"/>
      <c r="CC79" s="848"/>
      <c r="CD79" s="848"/>
      <c r="CE79" s="848"/>
      <c r="CF79" s="848"/>
      <c r="CG79" s="853"/>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224"/>
    </row>
    <row r="80" spans="1:131" ht="26.25" customHeight="1" x14ac:dyDescent="0.2">
      <c r="A80" s="232">
        <v>13</v>
      </c>
      <c r="B80" s="861"/>
      <c r="C80" s="862"/>
      <c r="D80" s="862"/>
      <c r="E80" s="862"/>
      <c r="F80" s="862"/>
      <c r="G80" s="862"/>
      <c r="H80" s="862"/>
      <c r="I80" s="862"/>
      <c r="J80" s="862"/>
      <c r="K80" s="862"/>
      <c r="L80" s="862"/>
      <c r="M80" s="862"/>
      <c r="N80" s="862"/>
      <c r="O80" s="862"/>
      <c r="P80" s="863"/>
      <c r="Q80" s="864"/>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20"/>
      <c r="BA80" s="820"/>
      <c r="BB80" s="820"/>
      <c r="BC80" s="820"/>
      <c r="BD80" s="821"/>
      <c r="BE80" s="235"/>
      <c r="BF80" s="235"/>
      <c r="BG80" s="235"/>
      <c r="BH80" s="235"/>
      <c r="BI80" s="235"/>
      <c r="BJ80" s="235"/>
      <c r="BK80" s="235"/>
      <c r="BL80" s="235"/>
      <c r="BM80" s="235"/>
      <c r="BN80" s="235"/>
      <c r="BO80" s="235"/>
      <c r="BP80" s="235"/>
      <c r="BQ80" s="232">
        <v>74</v>
      </c>
      <c r="BR80" s="237"/>
      <c r="BS80" s="847"/>
      <c r="BT80" s="848"/>
      <c r="BU80" s="848"/>
      <c r="BV80" s="848"/>
      <c r="BW80" s="848"/>
      <c r="BX80" s="848"/>
      <c r="BY80" s="848"/>
      <c r="BZ80" s="848"/>
      <c r="CA80" s="848"/>
      <c r="CB80" s="848"/>
      <c r="CC80" s="848"/>
      <c r="CD80" s="848"/>
      <c r="CE80" s="848"/>
      <c r="CF80" s="848"/>
      <c r="CG80" s="853"/>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224"/>
    </row>
    <row r="81" spans="1:131" ht="26.25" customHeight="1" x14ac:dyDescent="0.2">
      <c r="A81" s="232">
        <v>14</v>
      </c>
      <c r="B81" s="861"/>
      <c r="C81" s="862"/>
      <c r="D81" s="862"/>
      <c r="E81" s="862"/>
      <c r="F81" s="862"/>
      <c r="G81" s="862"/>
      <c r="H81" s="862"/>
      <c r="I81" s="862"/>
      <c r="J81" s="862"/>
      <c r="K81" s="862"/>
      <c r="L81" s="862"/>
      <c r="M81" s="862"/>
      <c r="N81" s="862"/>
      <c r="O81" s="862"/>
      <c r="P81" s="863"/>
      <c r="Q81" s="864"/>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20"/>
      <c r="BA81" s="820"/>
      <c r="BB81" s="820"/>
      <c r="BC81" s="820"/>
      <c r="BD81" s="821"/>
      <c r="BE81" s="235"/>
      <c r="BF81" s="235"/>
      <c r="BG81" s="235"/>
      <c r="BH81" s="235"/>
      <c r="BI81" s="235"/>
      <c r="BJ81" s="235"/>
      <c r="BK81" s="235"/>
      <c r="BL81" s="235"/>
      <c r="BM81" s="235"/>
      <c r="BN81" s="235"/>
      <c r="BO81" s="235"/>
      <c r="BP81" s="235"/>
      <c r="BQ81" s="232">
        <v>75</v>
      </c>
      <c r="BR81" s="237"/>
      <c r="BS81" s="847"/>
      <c r="BT81" s="848"/>
      <c r="BU81" s="848"/>
      <c r="BV81" s="848"/>
      <c r="BW81" s="848"/>
      <c r="BX81" s="848"/>
      <c r="BY81" s="848"/>
      <c r="BZ81" s="848"/>
      <c r="CA81" s="848"/>
      <c r="CB81" s="848"/>
      <c r="CC81" s="848"/>
      <c r="CD81" s="848"/>
      <c r="CE81" s="848"/>
      <c r="CF81" s="848"/>
      <c r="CG81" s="853"/>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224"/>
    </row>
    <row r="82" spans="1:131" ht="26.25" customHeight="1" x14ac:dyDescent="0.2">
      <c r="A82" s="232">
        <v>15</v>
      </c>
      <c r="B82" s="861"/>
      <c r="C82" s="862"/>
      <c r="D82" s="862"/>
      <c r="E82" s="862"/>
      <c r="F82" s="862"/>
      <c r="G82" s="862"/>
      <c r="H82" s="862"/>
      <c r="I82" s="862"/>
      <c r="J82" s="862"/>
      <c r="K82" s="862"/>
      <c r="L82" s="862"/>
      <c r="M82" s="862"/>
      <c r="N82" s="862"/>
      <c r="O82" s="862"/>
      <c r="P82" s="863"/>
      <c r="Q82" s="864"/>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20"/>
      <c r="BA82" s="820"/>
      <c r="BB82" s="820"/>
      <c r="BC82" s="820"/>
      <c r="BD82" s="821"/>
      <c r="BE82" s="235"/>
      <c r="BF82" s="235"/>
      <c r="BG82" s="235"/>
      <c r="BH82" s="235"/>
      <c r="BI82" s="235"/>
      <c r="BJ82" s="235"/>
      <c r="BK82" s="235"/>
      <c r="BL82" s="235"/>
      <c r="BM82" s="235"/>
      <c r="BN82" s="235"/>
      <c r="BO82" s="235"/>
      <c r="BP82" s="235"/>
      <c r="BQ82" s="232">
        <v>76</v>
      </c>
      <c r="BR82" s="237"/>
      <c r="BS82" s="847"/>
      <c r="BT82" s="848"/>
      <c r="BU82" s="848"/>
      <c r="BV82" s="848"/>
      <c r="BW82" s="848"/>
      <c r="BX82" s="848"/>
      <c r="BY82" s="848"/>
      <c r="BZ82" s="848"/>
      <c r="CA82" s="848"/>
      <c r="CB82" s="848"/>
      <c r="CC82" s="848"/>
      <c r="CD82" s="848"/>
      <c r="CE82" s="848"/>
      <c r="CF82" s="848"/>
      <c r="CG82" s="853"/>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224"/>
    </row>
    <row r="83" spans="1:131" ht="26.25" customHeight="1" x14ac:dyDescent="0.2">
      <c r="A83" s="232">
        <v>16</v>
      </c>
      <c r="B83" s="861"/>
      <c r="C83" s="862"/>
      <c r="D83" s="862"/>
      <c r="E83" s="862"/>
      <c r="F83" s="862"/>
      <c r="G83" s="862"/>
      <c r="H83" s="862"/>
      <c r="I83" s="862"/>
      <c r="J83" s="862"/>
      <c r="K83" s="862"/>
      <c r="L83" s="862"/>
      <c r="M83" s="862"/>
      <c r="N83" s="862"/>
      <c r="O83" s="862"/>
      <c r="P83" s="863"/>
      <c r="Q83" s="864"/>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20"/>
      <c r="BA83" s="820"/>
      <c r="BB83" s="820"/>
      <c r="BC83" s="820"/>
      <c r="BD83" s="821"/>
      <c r="BE83" s="235"/>
      <c r="BF83" s="235"/>
      <c r="BG83" s="235"/>
      <c r="BH83" s="235"/>
      <c r="BI83" s="235"/>
      <c r="BJ83" s="235"/>
      <c r="BK83" s="235"/>
      <c r="BL83" s="235"/>
      <c r="BM83" s="235"/>
      <c r="BN83" s="235"/>
      <c r="BO83" s="235"/>
      <c r="BP83" s="235"/>
      <c r="BQ83" s="232">
        <v>77</v>
      </c>
      <c r="BR83" s="237"/>
      <c r="BS83" s="847"/>
      <c r="BT83" s="848"/>
      <c r="BU83" s="848"/>
      <c r="BV83" s="848"/>
      <c r="BW83" s="848"/>
      <c r="BX83" s="848"/>
      <c r="BY83" s="848"/>
      <c r="BZ83" s="848"/>
      <c r="CA83" s="848"/>
      <c r="CB83" s="848"/>
      <c r="CC83" s="848"/>
      <c r="CD83" s="848"/>
      <c r="CE83" s="848"/>
      <c r="CF83" s="848"/>
      <c r="CG83" s="853"/>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224"/>
    </row>
    <row r="84" spans="1:131" ht="26.25" customHeight="1" x14ac:dyDescent="0.2">
      <c r="A84" s="232">
        <v>17</v>
      </c>
      <c r="B84" s="861"/>
      <c r="C84" s="862"/>
      <c r="D84" s="862"/>
      <c r="E84" s="862"/>
      <c r="F84" s="862"/>
      <c r="G84" s="862"/>
      <c r="H84" s="862"/>
      <c r="I84" s="862"/>
      <c r="J84" s="862"/>
      <c r="K84" s="862"/>
      <c r="L84" s="862"/>
      <c r="M84" s="862"/>
      <c r="N84" s="862"/>
      <c r="O84" s="862"/>
      <c r="P84" s="863"/>
      <c r="Q84" s="864"/>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20"/>
      <c r="BA84" s="820"/>
      <c r="BB84" s="820"/>
      <c r="BC84" s="820"/>
      <c r="BD84" s="821"/>
      <c r="BE84" s="235"/>
      <c r="BF84" s="235"/>
      <c r="BG84" s="235"/>
      <c r="BH84" s="235"/>
      <c r="BI84" s="235"/>
      <c r="BJ84" s="235"/>
      <c r="BK84" s="235"/>
      <c r="BL84" s="235"/>
      <c r="BM84" s="235"/>
      <c r="BN84" s="235"/>
      <c r="BO84" s="235"/>
      <c r="BP84" s="235"/>
      <c r="BQ84" s="232">
        <v>78</v>
      </c>
      <c r="BR84" s="237"/>
      <c r="BS84" s="847"/>
      <c r="BT84" s="848"/>
      <c r="BU84" s="848"/>
      <c r="BV84" s="848"/>
      <c r="BW84" s="848"/>
      <c r="BX84" s="848"/>
      <c r="BY84" s="848"/>
      <c r="BZ84" s="848"/>
      <c r="CA84" s="848"/>
      <c r="CB84" s="848"/>
      <c r="CC84" s="848"/>
      <c r="CD84" s="848"/>
      <c r="CE84" s="848"/>
      <c r="CF84" s="848"/>
      <c r="CG84" s="853"/>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224"/>
    </row>
    <row r="85" spans="1:131" ht="26.25" customHeight="1" x14ac:dyDescent="0.2">
      <c r="A85" s="232">
        <v>18</v>
      </c>
      <c r="B85" s="861"/>
      <c r="C85" s="862"/>
      <c r="D85" s="862"/>
      <c r="E85" s="862"/>
      <c r="F85" s="862"/>
      <c r="G85" s="862"/>
      <c r="H85" s="862"/>
      <c r="I85" s="862"/>
      <c r="J85" s="862"/>
      <c r="K85" s="862"/>
      <c r="L85" s="862"/>
      <c r="M85" s="862"/>
      <c r="N85" s="862"/>
      <c r="O85" s="862"/>
      <c r="P85" s="863"/>
      <c r="Q85" s="864"/>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20"/>
      <c r="BA85" s="820"/>
      <c r="BB85" s="820"/>
      <c r="BC85" s="820"/>
      <c r="BD85" s="821"/>
      <c r="BE85" s="235"/>
      <c r="BF85" s="235"/>
      <c r="BG85" s="235"/>
      <c r="BH85" s="235"/>
      <c r="BI85" s="235"/>
      <c r="BJ85" s="235"/>
      <c r="BK85" s="235"/>
      <c r="BL85" s="235"/>
      <c r="BM85" s="235"/>
      <c r="BN85" s="235"/>
      <c r="BO85" s="235"/>
      <c r="BP85" s="235"/>
      <c r="BQ85" s="232">
        <v>79</v>
      </c>
      <c r="BR85" s="237"/>
      <c r="BS85" s="847"/>
      <c r="BT85" s="848"/>
      <c r="BU85" s="848"/>
      <c r="BV85" s="848"/>
      <c r="BW85" s="848"/>
      <c r="BX85" s="848"/>
      <c r="BY85" s="848"/>
      <c r="BZ85" s="848"/>
      <c r="CA85" s="848"/>
      <c r="CB85" s="848"/>
      <c r="CC85" s="848"/>
      <c r="CD85" s="848"/>
      <c r="CE85" s="848"/>
      <c r="CF85" s="848"/>
      <c r="CG85" s="853"/>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224"/>
    </row>
    <row r="86" spans="1:131" ht="26.25" customHeight="1" x14ac:dyDescent="0.2">
      <c r="A86" s="232">
        <v>19</v>
      </c>
      <c r="B86" s="861"/>
      <c r="C86" s="862"/>
      <c r="D86" s="862"/>
      <c r="E86" s="862"/>
      <c r="F86" s="862"/>
      <c r="G86" s="862"/>
      <c r="H86" s="862"/>
      <c r="I86" s="862"/>
      <c r="J86" s="862"/>
      <c r="K86" s="862"/>
      <c r="L86" s="862"/>
      <c r="M86" s="862"/>
      <c r="N86" s="862"/>
      <c r="O86" s="862"/>
      <c r="P86" s="863"/>
      <c r="Q86" s="864"/>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20"/>
      <c r="BA86" s="820"/>
      <c r="BB86" s="820"/>
      <c r="BC86" s="820"/>
      <c r="BD86" s="821"/>
      <c r="BE86" s="235"/>
      <c r="BF86" s="235"/>
      <c r="BG86" s="235"/>
      <c r="BH86" s="235"/>
      <c r="BI86" s="235"/>
      <c r="BJ86" s="235"/>
      <c r="BK86" s="235"/>
      <c r="BL86" s="235"/>
      <c r="BM86" s="235"/>
      <c r="BN86" s="235"/>
      <c r="BO86" s="235"/>
      <c r="BP86" s="235"/>
      <c r="BQ86" s="232">
        <v>80</v>
      </c>
      <c r="BR86" s="237"/>
      <c r="BS86" s="847"/>
      <c r="BT86" s="848"/>
      <c r="BU86" s="848"/>
      <c r="BV86" s="848"/>
      <c r="BW86" s="848"/>
      <c r="BX86" s="848"/>
      <c r="BY86" s="848"/>
      <c r="BZ86" s="848"/>
      <c r="CA86" s="848"/>
      <c r="CB86" s="848"/>
      <c r="CC86" s="848"/>
      <c r="CD86" s="848"/>
      <c r="CE86" s="848"/>
      <c r="CF86" s="848"/>
      <c r="CG86" s="853"/>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224"/>
    </row>
    <row r="87" spans="1:131" ht="26.25" customHeight="1" x14ac:dyDescent="0.2">
      <c r="A87" s="238">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35"/>
      <c r="BF87" s="235"/>
      <c r="BG87" s="235"/>
      <c r="BH87" s="235"/>
      <c r="BI87" s="235"/>
      <c r="BJ87" s="235"/>
      <c r="BK87" s="235"/>
      <c r="BL87" s="235"/>
      <c r="BM87" s="235"/>
      <c r="BN87" s="235"/>
      <c r="BO87" s="235"/>
      <c r="BP87" s="235"/>
      <c r="BQ87" s="232">
        <v>81</v>
      </c>
      <c r="BR87" s="237"/>
      <c r="BS87" s="847"/>
      <c r="BT87" s="848"/>
      <c r="BU87" s="848"/>
      <c r="BV87" s="848"/>
      <c r="BW87" s="848"/>
      <c r="BX87" s="848"/>
      <c r="BY87" s="848"/>
      <c r="BZ87" s="848"/>
      <c r="CA87" s="848"/>
      <c r="CB87" s="848"/>
      <c r="CC87" s="848"/>
      <c r="CD87" s="848"/>
      <c r="CE87" s="848"/>
      <c r="CF87" s="848"/>
      <c r="CG87" s="853"/>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224"/>
    </row>
    <row r="88" spans="1:131" ht="26.25" customHeight="1" thickBot="1" x14ac:dyDescent="0.25">
      <c r="A88" s="234" t="s">
        <v>392</v>
      </c>
      <c r="B88" s="777" t="s">
        <v>419</v>
      </c>
      <c r="C88" s="778"/>
      <c r="D88" s="778"/>
      <c r="E88" s="778"/>
      <c r="F88" s="778"/>
      <c r="G88" s="778"/>
      <c r="H88" s="778"/>
      <c r="I88" s="778"/>
      <c r="J88" s="778"/>
      <c r="K88" s="778"/>
      <c r="L88" s="778"/>
      <c r="M88" s="778"/>
      <c r="N88" s="778"/>
      <c r="O88" s="778"/>
      <c r="P88" s="779"/>
      <c r="Q88" s="828"/>
      <c r="R88" s="829"/>
      <c r="S88" s="829"/>
      <c r="T88" s="829"/>
      <c r="U88" s="829"/>
      <c r="V88" s="829"/>
      <c r="W88" s="829"/>
      <c r="X88" s="829"/>
      <c r="Y88" s="829"/>
      <c r="Z88" s="829"/>
      <c r="AA88" s="829"/>
      <c r="AB88" s="829"/>
      <c r="AC88" s="829"/>
      <c r="AD88" s="829"/>
      <c r="AE88" s="829"/>
      <c r="AF88" s="832">
        <v>4658</v>
      </c>
      <c r="AG88" s="832"/>
      <c r="AH88" s="832"/>
      <c r="AI88" s="832"/>
      <c r="AJ88" s="832"/>
      <c r="AK88" s="829"/>
      <c r="AL88" s="829"/>
      <c r="AM88" s="829"/>
      <c r="AN88" s="829"/>
      <c r="AO88" s="829"/>
      <c r="AP88" s="832">
        <v>28</v>
      </c>
      <c r="AQ88" s="832"/>
      <c r="AR88" s="832"/>
      <c r="AS88" s="832"/>
      <c r="AT88" s="832"/>
      <c r="AU88" s="832">
        <v>7</v>
      </c>
      <c r="AV88" s="832"/>
      <c r="AW88" s="832"/>
      <c r="AX88" s="832"/>
      <c r="AY88" s="832"/>
      <c r="AZ88" s="837"/>
      <c r="BA88" s="837"/>
      <c r="BB88" s="837"/>
      <c r="BC88" s="837"/>
      <c r="BD88" s="838"/>
      <c r="BE88" s="235"/>
      <c r="BF88" s="235"/>
      <c r="BG88" s="235"/>
      <c r="BH88" s="235"/>
      <c r="BI88" s="235"/>
      <c r="BJ88" s="235"/>
      <c r="BK88" s="235"/>
      <c r="BL88" s="235"/>
      <c r="BM88" s="235"/>
      <c r="BN88" s="235"/>
      <c r="BO88" s="235"/>
      <c r="BP88" s="235"/>
      <c r="BQ88" s="232">
        <v>82</v>
      </c>
      <c r="BR88" s="237"/>
      <c r="BS88" s="847"/>
      <c r="BT88" s="848"/>
      <c r="BU88" s="848"/>
      <c r="BV88" s="848"/>
      <c r="BW88" s="848"/>
      <c r="BX88" s="848"/>
      <c r="BY88" s="848"/>
      <c r="BZ88" s="848"/>
      <c r="CA88" s="848"/>
      <c r="CB88" s="848"/>
      <c r="CC88" s="848"/>
      <c r="CD88" s="848"/>
      <c r="CE88" s="848"/>
      <c r="CF88" s="848"/>
      <c r="CG88" s="853"/>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7"/>
      <c r="BT89" s="848"/>
      <c r="BU89" s="848"/>
      <c r="BV89" s="848"/>
      <c r="BW89" s="848"/>
      <c r="BX89" s="848"/>
      <c r="BY89" s="848"/>
      <c r="BZ89" s="848"/>
      <c r="CA89" s="848"/>
      <c r="CB89" s="848"/>
      <c r="CC89" s="848"/>
      <c r="CD89" s="848"/>
      <c r="CE89" s="848"/>
      <c r="CF89" s="848"/>
      <c r="CG89" s="853"/>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7"/>
      <c r="BT90" s="848"/>
      <c r="BU90" s="848"/>
      <c r="BV90" s="848"/>
      <c r="BW90" s="848"/>
      <c r="BX90" s="848"/>
      <c r="BY90" s="848"/>
      <c r="BZ90" s="848"/>
      <c r="CA90" s="848"/>
      <c r="CB90" s="848"/>
      <c r="CC90" s="848"/>
      <c r="CD90" s="848"/>
      <c r="CE90" s="848"/>
      <c r="CF90" s="848"/>
      <c r="CG90" s="853"/>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7"/>
      <c r="BT91" s="848"/>
      <c r="BU91" s="848"/>
      <c r="BV91" s="848"/>
      <c r="BW91" s="848"/>
      <c r="BX91" s="848"/>
      <c r="BY91" s="848"/>
      <c r="BZ91" s="848"/>
      <c r="CA91" s="848"/>
      <c r="CB91" s="848"/>
      <c r="CC91" s="848"/>
      <c r="CD91" s="848"/>
      <c r="CE91" s="848"/>
      <c r="CF91" s="848"/>
      <c r="CG91" s="853"/>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7"/>
      <c r="BT92" s="848"/>
      <c r="BU92" s="848"/>
      <c r="BV92" s="848"/>
      <c r="BW92" s="848"/>
      <c r="BX92" s="848"/>
      <c r="BY92" s="848"/>
      <c r="BZ92" s="848"/>
      <c r="CA92" s="848"/>
      <c r="CB92" s="848"/>
      <c r="CC92" s="848"/>
      <c r="CD92" s="848"/>
      <c r="CE92" s="848"/>
      <c r="CF92" s="848"/>
      <c r="CG92" s="853"/>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7"/>
      <c r="BT93" s="848"/>
      <c r="BU93" s="848"/>
      <c r="BV93" s="848"/>
      <c r="BW93" s="848"/>
      <c r="BX93" s="848"/>
      <c r="BY93" s="848"/>
      <c r="BZ93" s="848"/>
      <c r="CA93" s="848"/>
      <c r="CB93" s="848"/>
      <c r="CC93" s="848"/>
      <c r="CD93" s="848"/>
      <c r="CE93" s="848"/>
      <c r="CF93" s="848"/>
      <c r="CG93" s="853"/>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7"/>
      <c r="BT94" s="848"/>
      <c r="BU94" s="848"/>
      <c r="BV94" s="848"/>
      <c r="BW94" s="848"/>
      <c r="BX94" s="848"/>
      <c r="BY94" s="848"/>
      <c r="BZ94" s="848"/>
      <c r="CA94" s="848"/>
      <c r="CB94" s="848"/>
      <c r="CC94" s="848"/>
      <c r="CD94" s="848"/>
      <c r="CE94" s="848"/>
      <c r="CF94" s="848"/>
      <c r="CG94" s="853"/>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7"/>
      <c r="BT95" s="848"/>
      <c r="BU95" s="848"/>
      <c r="BV95" s="848"/>
      <c r="BW95" s="848"/>
      <c r="BX95" s="848"/>
      <c r="BY95" s="848"/>
      <c r="BZ95" s="848"/>
      <c r="CA95" s="848"/>
      <c r="CB95" s="848"/>
      <c r="CC95" s="848"/>
      <c r="CD95" s="848"/>
      <c r="CE95" s="848"/>
      <c r="CF95" s="848"/>
      <c r="CG95" s="853"/>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7"/>
      <c r="BT96" s="848"/>
      <c r="BU96" s="848"/>
      <c r="BV96" s="848"/>
      <c r="BW96" s="848"/>
      <c r="BX96" s="848"/>
      <c r="BY96" s="848"/>
      <c r="BZ96" s="848"/>
      <c r="CA96" s="848"/>
      <c r="CB96" s="848"/>
      <c r="CC96" s="848"/>
      <c r="CD96" s="848"/>
      <c r="CE96" s="848"/>
      <c r="CF96" s="848"/>
      <c r="CG96" s="853"/>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7"/>
      <c r="BT97" s="848"/>
      <c r="BU97" s="848"/>
      <c r="BV97" s="848"/>
      <c r="BW97" s="848"/>
      <c r="BX97" s="848"/>
      <c r="BY97" s="848"/>
      <c r="BZ97" s="848"/>
      <c r="CA97" s="848"/>
      <c r="CB97" s="848"/>
      <c r="CC97" s="848"/>
      <c r="CD97" s="848"/>
      <c r="CE97" s="848"/>
      <c r="CF97" s="848"/>
      <c r="CG97" s="853"/>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7"/>
      <c r="BT98" s="848"/>
      <c r="BU98" s="848"/>
      <c r="BV98" s="848"/>
      <c r="BW98" s="848"/>
      <c r="BX98" s="848"/>
      <c r="BY98" s="848"/>
      <c r="BZ98" s="848"/>
      <c r="CA98" s="848"/>
      <c r="CB98" s="848"/>
      <c r="CC98" s="848"/>
      <c r="CD98" s="848"/>
      <c r="CE98" s="848"/>
      <c r="CF98" s="848"/>
      <c r="CG98" s="853"/>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7"/>
      <c r="BT99" s="848"/>
      <c r="BU99" s="848"/>
      <c r="BV99" s="848"/>
      <c r="BW99" s="848"/>
      <c r="BX99" s="848"/>
      <c r="BY99" s="848"/>
      <c r="BZ99" s="848"/>
      <c r="CA99" s="848"/>
      <c r="CB99" s="848"/>
      <c r="CC99" s="848"/>
      <c r="CD99" s="848"/>
      <c r="CE99" s="848"/>
      <c r="CF99" s="848"/>
      <c r="CG99" s="853"/>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7"/>
      <c r="BT100" s="848"/>
      <c r="BU100" s="848"/>
      <c r="BV100" s="848"/>
      <c r="BW100" s="848"/>
      <c r="BX100" s="848"/>
      <c r="BY100" s="848"/>
      <c r="BZ100" s="848"/>
      <c r="CA100" s="848"/>
      <c r="CB100" s="848"/>
      <c r="CC100" s="848"/>
      <c r="CD100" s="848"/>
      <c r="CE100" s="848"/>
      <c r="CF100" s="848"/>
      <c r="CG100" s="853"/>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7"/>
      <c r="BT101" s="848"/>
      <c r="BU101" s="848"/>
      <c r="BV101" s="848"/>
      <c r="BW101" s="848"/>
      <c r="BX101" s="848"/>
      <c r="BY101" s="848"/>
      <c r="BZ101" s="848"/>
      <c r="CA101" s="848"/>
      <c r="CB101" s="848"/>
      <c r="CC101" s="848"/>
      <c r="CD101" s="848"/>
      <c r="CE101" s="848"/>
      <c r="CF101" s="848"/>
      <c r="CG101" s="853"/>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392</v>
      </c>
      <c r="BR102" s="777" t="s">
        <v>420</v>
      </c>
      <c r="BS102" s="778"/>
      <c r="BT102" s="778"/>
      <c r="BU102" s="778"/>
      <c r="BV102" s="778"/>
      <c r="BW102" s="778"/>
      <c r="BX102" s="778"/>
      <c r="BY102" s="778"/>
      <c r="BZ102" s="778"/>
      <c r="CA102" s="778"/>
      <c r="CB102" s="778"/>
      <c r="CC102" s="778"/>
      <c r="CD102" s="778"/>
      <c r="CE102" s="778"/>
      <c r="CF102" s="778"/>
      <c r="CG102" s="779"/>
      <c r="CH102" s="875"/>
      <c r="CI102" s="876"/>
      <c r="CJ102" s="876"/>
      <c r="CK102" s="876"/>
      <c r="CL102" s="877"/>
      <c r="CM102" s="875"/>
      <c r="CN102" s="876"/>
      <c r="CO102" s="876"/>
      <c r="CP102" s="876"/>
      <c r="CQ102" s="877"/>
      <c r="CR102" s="878"/>
      <c r="CS102" s="840"/>
      <c r="CT102" s="840"/>
      <c r="CU102" s="840"/>
      <c r="CV102" s="879"/>
      <c r="CW102" s="878"/>
      <c r="CX102" s="840"/>
      <c r="CY102" s="840"/>
      <c r="CZ102" s="840"/>
      <c r="DA102" s="879"/>
      <c r="DB102" s="878"/>
      <c r="DC102" s="840"/>
      <c r="DD102" s="840"/>
      <c r="DE102" s="840"/>
      <c r="DF102" s="879"/>
      <c r="DG102" s="878"/>
      <c r="DH102" s="840"/>
      <c r="DI102" s="840"/>
      <c r="DJ102" s="840"/>
      <c r="DK102" s="879"/>
      <c r="DL102" s="878"/>
      <c r="DM102" s="840"/>
      <c r="DN102" s="840"/>
      <c r="DO102" s="840"/>
      <c r="DP102" s="879"/>
      <c r="DQ102" s="878"/>
      <c r="DR102" s="840"/>
      <c r="DS102" s="840"/>
      <c r="DT102" s="840"/>
      <c r="DU102" s="879"/>
      <c r="DV102" s="777"/>
      <c r="DW102" s="778"/>
      <c r="DX102" s="778"/>
      <c r="DY102" s="778"/>
      <c r="DZ102" s="90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3" t="s">
        <v>421</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4" t="s">
        <v>422</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5" t="s">
        <v>425</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426</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224" customFormat="1" ht="26.25" customHeight="1" x14ac:dyDescent="0.2">
      <c r="A109" s="900" t="s">
        <v>427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428</v>
      </c>
      <c r="AB109" s="881"/>
      <c r="AC109" s="881"/>
      <c r="AD109" s="881"/>
      <c r="AE109" s="882"/>
      <c r="AF109" s="880" t="s">
        <v>429</v>
      </c>
      <c r="AG109" s="881"/>
      <c r="AH109" s="881"/>
      <c r="AI109" s="881"/>
      <c r="AJ109" s="882"/>
      <c r="AK109" s="880" t="s">
        <v>310</v>
      </c>
      <c r="AL109" s="881"/>
      <c r="AM109" s="881"/>
      <c r="AN109" s="881"/>
      <c r="AO109" s="882"/>
      <c r="AP109" s="880" t="s">
        <v>430</v>
      </c>
      <c r="AQ109" s="881"/>
      <c r="AR109" s="881"/>
      <c r="AS109" s="881"/>
      <c r="AT109" s="883"/>
      <c r="AU109" s="900" t="s">
        <v>427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428</v>
      </c>
      <c r="BR109" s="881"/>
      <c r="BS109" s="881"/>
      <c r="BT109" s="881"/>
      <c r="BU109" s="882"/>
      <c r="BV109" s="880" t="s">
        <v>429</v>
      </c>
      <c r="BW109" s="881"/>
      <c r="BX109" s="881"/>
      <c r="BY109" s="881"/>
      <c r="BZ109" s="882"/>
      <c r="CA109" s="880" t="s">
        <v>310</v>
      </c>
      <c r="CB109" s="881"/>
      <c r="CC109" s="881"/>
      <c r="CD109" s="881"/>
      <c r="CE109" s="882"/>
      <c r="CF109" s="901" t="s">
        <v>430</v>
      </c>
      <c r="CG109" s="901"/>
      <c r="CH109" s="901"/>
      <c r="CI109" s="901"/>
      <c r="CJ109" s="901"/>
      <c r="CK109" s="880" t="s">
        <v>431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428</v>
      </c>
      <c r="DH109" s="881"/>
      <c r="DI109" s="881"/>
      <c r="DJ109" s="881"/>
      <c r="DK109" s="882"/>
      <c r="DL109" s="880" t="s">
        <v>429</v>
      </c>
      <c r="DM109" s="881"/>
      <c r="DN109" s="881"/>
      <c r="DO109" s="881"/>
      <c r="DP109" s="882"/>
      <c r="DQ109" s="880" t="s">
        <v>310</v>
      </c>
      <c r="DR109" s="881"/>
      <c r="DS109" s="881"/>
      <c r="DT109" s="881"/>
      <c r="DU109" s="882"/>
      <c r="DV109" s="880" t="s">
        <v>430</v>
      </c>
      <c r="DW109" s="881"/>
      <c r="DX109" s="881"/>
      <c r="DY109" s="881"/>
      <c r="DZ109" s="883"/>
    </row>
    <row r="110" spans="1:131" s="224" customFormat="1" ht="26.25" customHeight="1" x14ac:dyDescent="0.2">
      <c r="A110" s="884" t="s">
        <v>432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770976</v>
      </c>
      <c r="AB110" s="888"/>
      <c r="AC110" s="888"/>
      <c r="AD110" s="888"/>
      <c r="AE110" s="889"/>
      <c r="AF110" s="890">
        <v>819755</v>
      </c>
      <c r="AG110" s="888"/>
      <c r="AH110" s="888"/>
      <c r="AI110" s="888"/>
      <c r="AJ110" s="889"/>
      <c r="AK110" s="890">
        <v>935364</v>
      </c>
      <c r="AL110" s="888"/>
      <c r="AM110" s="888"/>
      <c r="AN110" s="888"/>
      <c r="AO110" s="889"/>
      <c r="AP110" s="891">
        <v>15.7</v>
      </c>
      <c r="AQ110" s="892"/>
      <c r="AR110" s="892"/>
      <c r="AS110" s="892"/>
      <c r="AT110" s="893"/>
      <c r="AU110" s="894" t="s">
        <v>75</v>
      </c>
      <c r="AV110" s="895"/>
      <c r="AW110" s="895"/>
      <c r="AX110" s="895"/>
      <c r="AY110" s="895"/>
      <c r="AZ110" s="917" t="s">
        <v>433</v>
      </c>
      <c r="BA110" s="885"/>
      <c r="BB110" s="885"/>
      <c r="BC110" s="885"/>
      <c r="BD110" s="885"/>
      <c r="BE110" s="885"/>
      <c r="BF110" s="885"/>
      <c r="BG110" s="885"/>
      <c r="BH110" s="885"/>
      <c r="BI110" s="885"/>
      <c r="BJ110" s="885"/>
      <c r="BK110" s="885"/>
      <c r="BL110" s="885"/>
      <c r="BM110" s="885"/>
      <c r="BN110" s="885"/>
      <c r="BO110" s="885"/>
      <c r="BP110" s="886"/>
      <c r="BQ110" s="918">
        <v>9074940</v>
      </c>
      <c r="BR110" s="919"/>
      <c r="BS110" s="919"/>
      <c r="BT110" s="919"/>
      <c r="BU110" s="919"/>
      <c r="BV110" s="919">
        <v>9078181</v>
      </c>
      <c r="BW110" s="919"/>
      <c r="BX110" s="919"/>
      <c r="BY110" s="919"/>
      <c r="BZ110" s="919"/>
      <c r="CA110" s="919">
        <v>8857326</v>
      </c>
      <c r="CB110" s="919"/>
      <c r="CC110" s="919"/>
      <c r="CD110" s="919"/>
      <c r="CE110" s="919"/>
      <c r="CF110" s="932">
        <v>148.69999999999999</v>
      </c>
      <c r="CG110" s="933"/>
      <c r="CH110" s="933"/>
      <c r="CI110" s="933"/>
      <c r="CJ110" s="933"/>
      <c r="CK110" s="934" t="s">
        <v>434</v>
      </c>
      <c r="CL110" s="935"/>
      <c r="CM110" s="917" t="s">
        <v>435</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918" t="s">
        <v>436</v>
      </c>
      <c r="DH110" s="919"/>
      <c r="DI110" s="919"/>
      <c r="DJ110" s="919"/>
      <c r="DK110" s="919"/>
      <c r="DL110" s="919" t="s">
        <v>437</v>
      </c>
      <c r="DM110" s="919"/>
      <c r="DN110" s="919"/>
      <c r="DO110" s="919"/>
      <c r="DP110" s="919"/>
      <c r="DQ110" s="919" t="s">
        <v>436</v>
      </c>
      <c r="DR110" s="919"/>
      <c r="DS110" s="919"/>
      <c r="DT110" s="919"/>
      <c r="DU110" s="919"/>
      <c r="DV110" s="920" t="s">
        <v>436</v>
      </c>
      <c r="DW110" s="920"/>
      <c r="DX110" s="920"/>
      <c r="DY110" s="920"/>
      <c r="DZ110" s="921"/>
    </row>
    <row r="111" spans="1:131" s="224" customFormat="1" ht="26.25" customHeight="1" x14ac:dyDescent="0.2">
      <c r="A111" s="922" t="s">
        <v>438</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t="s">
        <v>437</v>
      </c>
      <c r="AB111" s="926"/>
      <c r="AC111" s="926"/>
      <c r="AD111" s="926"/>
      <c r="AE111" s="927"/>
      <c r="AF111" s="928" t="s">
        <v>437</v>
      </c>
      <c r="AG111" s="926"/>
      <c r="AH111" s="926"/>
      <c r="AI111" s="926"/>
      <c r="AJ111" s="927"/>
      <c r="AK111" s="928" t="s">
        <v>436</v>
      </c>
      <c r="AL111" s="926"/>
      <c r="AM111" s="926"/>
      <c r="AN111" s="926"/>
      <c r="AO111" s="927"/>
      <c r="AP111" s="929" t="s">
        <v>129</v>
      </c>
      <c r="AQ111" s="930"/>
      <c r="AR111" s="930"/>
      <c r="AS111" s="930"/>
      <c r="AT111" s="931"/>
      <c r="AU111" s="896"/>
      <c r="AV111" s="897"/>
      <c r="AW111" s="897"/>
      <c r="AX111" s="897"/>
      <c r="AY111" s="897"/>
      <c r="AZ111" s="910" t="s">
        <v>439</v>
      </c>
      <c r="BA111" s="911"/>
      <c r="BB111" s="911"/>
      <c r="BC111" s="911"/>
      <c r="BD111" s="911"/>
      <c r="BE111" s="911"/>
      <c r="BF111" s="911"/>
      <c r="BG111" s="911"/>
      <c r="BH111" s="911"/>
      <c r="BI111" s="911"/>
      <c r="BJ111" s="911"/>
      <c r="BK111" s="911"/>
      <c r="BL111" s="911"/>
      <c r="BM111" s="911"/>
      <c r="BN111" s="911"/>
      <c r="BO111" s="911"/>
      <c r="BP111" s="912"/>
      <c r="BQ111" s="913" t="s">
        <v>129</v>
      </c>
      <c r="BR111" s="914"/>
      <c r="BS111" s="914"/>
      <c r="BT111" s="914"/>
      <c r="BU111" s="914"/>
      <c r="BV111" s="914" t="s">
        <v>129</v>
      </c>
      <c r="BW111" s="914"/>
      <c r="BX111" s="914"/>
      <c r="BY111" s="914"/>
      <c r="BZ111" s="914"/>
      <c r="CA111" s="914" t="s">
        <v>129</v>
      </c>
      <c r="CB111" s="914"/>
      <c r="CC111" s="914"/>
      <c r="CD111" s="914"/>
      <c r="CE111" s="914"/>
      <c r="CF111" s="908" t="s">
        <v>436</v>
      </c>
      <c r="CG111" s="909"/>
      <c r="CH111" s="909"/>
      <c r="CI111" s="909"/>
      <c r="CJ111" s="909"/>
      <c r="CK111" s="936"/>
      <c r="CL111" s="937"/>
      <c r="CM111" s="910" t="s">
        <v>440</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13" t="s">
        <v>129</v>
      </c>
      <c r="DH111" s="914"/>
      <c r="DI111" s="914"/>
      <c r="DJ111" s="914"/>
      <c r="DK111" s="914"/>
      <c r="DL111" s="914" t="s">
        <v>129</v>
      </c>
      <c r="DM111" s="914"/>
      <c r="DN111" s="914"/>
      <c r="DO111" s="914"/>
      <c r="DP111" s="914"/>
      <c r="DQ111" s="914" t="s">
        <v>129</v>
      </c>
      <c r="DR111" s="914"/>
      <c r="DS111" s="914"/>
      <c r="DT111" s="914"/>
      <c r="DU111" s="914"/>
      <c r="DV111" s="915" t="s">
        <v>129</v>
      </c>
      <c r="DW111" s="915"/>
      <c r="DX111" s="915"/>
      <c r="DY111" s="915"/>
      <c r="DZ111" s="916"/>
    </row>
    <row r="112" spans="1:131" s="224" customFormat="1" ht="26.25" customHeight="1" x14ac:dyDescent="0.2">
      <c r="A112" s="940" t="s">
        <v>441</v>
      </c>
      <c r="B112" s="941"/>
      <c r="C112" s="911" t="s">
        <v>442</v>
      </c>
      <c r="D112" s="911"/>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2"/>
      <c r="AA112" s="946" t="s">
        <v>436</v>
      </c>
      <c r="AB112" s="947"/>
      <c r="AC112" s="947"/>
      <c r="AD112" s="947"/>
      <c r="AE112" s="948"/>
      <c r="AF112" s="949" t="s">
        <v>129</v>
      </c>
      <c r="AG112" s="947"/>
      <c r="AH112" s="947"/>
      <c r="AI112" s="947"/>
      <c r="AJ112" s="948"/>
      <c r="AK112" s="949" t="s">
        <v>129</v>
      </c>
      <c r="AL112" s="947"/>
      <c r="AM112" s="947"/>
      <c r="AN112" s="947"/>
      <c r="AO112" s="948"/>
      <c r="AP112" s="950" t="s">
        <v>129</v>
      </c>
      <c r="AQ112" s="951"/>
      <c r="AR112" s="951"/>
      <c r="AS112" s="951"/>
      <c r="AT112" s="952"/>
      <c r="AU112" s="896"/>
      <c r="AV112" s="897"/>
      <c r="AW112" s="897"/>
      <c r="AX112" s="897"/>
      <c r="AY112" s="897"/>
      <c r="AZ112" s="910" t="s">
        <v>443</v>
      </c>
      <c r="BA112" s="911"/>
      <c r="BB112" s="911"/>
      <c r="BC112" s="911"/>
      <c r="BD112" s="911"/>
      <c r="BE112" s="911"/>
      <c r="BF112" s="911"/>
      <c r="BG112" s="911"/>
      <c r="BH112" s="911"/>
      <c r="BI112" s="911"/>
      <c r="BJ112" s="911"/>
      <c r="BK112" s="911"/>
      <c r="BL112" s="911"/>
      <c r="BM112" s="911"/>
      <c r="BN112" s="911"/>
      <c r="BO112" s="911"/>
      <c r="BP112" s="912"/>
      <c r="BQ112" s="913">
        <v>1684388</v>
      </c>
      <c r="BR112" s="914"/>
      <c r="BS112" s="914"/>
      <c r="BT112" s="914"/>
      <c r="BU112" s="914"/>
      <c r="BV112" s="914">
        <v>1686108</v>
      </c>
      <c r="BW112" s="914"/>
      <c r="BX112" s="914"/>
      <c r="BY112" s="914"/>
      <c r="BZ112" s="914"/>
      <c r="CA112" s="914">
        <v>1258684</v>
      </c>
      <c r="CB112" s="914"/>
      <c r="CC112" s="914"/>
      <c r="CD112" s="914"/>
      <c r="CE112" s="914"/>
      <c r="CF112" s="908">
        <v>21.1</v>
      </c>
      <c r="CG112" s="909"/>
      <c r="CH112" s="909"/>
      <c r="CI112" s="909"/>
      <c r="CJ112" s="909"/>
      <c r="CK112" s="936"/>
      <c r="CL112" s="937"/>
      <c r="CM112" s="910" t="s">
        <v>444</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13" t="s">
        <v>436</v>
      </c>
      <c r="DH112" s="914"/>
      <c r="DI112" s="914"/>
      <c r="DJ112" s="914"/>
      <c r="DK112" s="914"/>
      <c r="DL112" s="914" t="s">
        <v>129</v>
      </c>
      <c r="DM112" s="914"/>
      <c r="DN112" s="914"/>
      <c r="DO112" s="914"/>
      <c r="DP112" s="914"/>
      <c r="DQ112" s="914" t="s">
        <v>436</v>
      </c>
      <c r="DR112" s="914"/>
      <c r="DS112" s="914"/>
      <c r="DT112" s="914"/>
      <c r="DU112" s="914"/>
      <c r="DV112" s="915" t="s">
        <v>129</v>
      </c>
      <c r="DW112" s="915"/>
      <c r="DX112" s="915"/>
      <c r="DY112" s="915"/>
      <c r="DZ112" s="916"/>
    </row>
    <row r="113" spans="1:130" s="224" customFormat="1" ht="26.25" customHeight="1" x14ac:dyDescent="0.2">
      <c r="A113" s="942"/>
      <c r="B113" s="943"/>
      <c r="C113" s="911" t="s">
        <v>445</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2"/>
      <c r="AA113" s="925">
        <v>34034</v>
      </c>
      <c r="AB113" s="926"/>
      <c r="AC113" s="926"/>
      <c r="AD113" s="926"/>
      <c r="AE113" s="927"/>
      <c r="AF113" s="928">
        <v>46487</v>
      </c>
      <c r="AG113" s="926"/>
      <c r="AH113" s="926"/>
      <c r="AI113" s="926"/>
      <c r="AJ113" s="927"/>
      <c r="AK113" s="928">
        <v>49515</v>
      </c>
      <c r="AL113" s="926"/>
      <c r="AM113" s="926"/>
      <c r="AN113" s="926"/>
      <c r="AO113" s="927"/>
      <c r="AP113" s="929">
        <v>0.8</v>
      </c>
      <c r="AQ113" s="930"/>
      <c r="AR113" s="930"/>
      <c r="AS113" s="930"/>
      <c r="AT113" s="931"/>
      <c r="AU113" s="896"/>
      <c r="AV113" s="897"/>
      <c r="AW113" s="897"/>
      <c r="AX113" s="897"/>
      <c r="AY113" s="897"/>
      <c r="AZ113" s="910" t="s">
        <v>446</v>
      </c>
      <c r="BA113" s="911"/>
      <c r="BB113" s="911"/>
      <c r="BC113" s="911"/>
      <c r="BD113" s="911"/>
      <c r="BE113" s="911"/>
      <c r="BF113" s="911"/>
      <c r="BG113" s="911"/>
      <c r="BH113" s="911"/>
      <c r="BI113" s="911"/>
      <c r="BJ113" s="911"/>
      <c r="BK113" s="911"/>
      <c r="BL113" s="911"/>
      <c r="BM113" s="911"/>
      <c r="BN113" s="911"/>
      <c r="BO113" s="911"/>
      <c r="BP113" s="912"/>
      <c r="BQ113" s="913">
        <v>43018</v>
      </c>
      <c r="BR113" s="914"/>
      <c r="BS113" s="914"/>
      <c r="BT113" s="914"/>
      <c r="BU113" s="914"/>
      <c r="BV113" s="914">
        <v>25003</v>
      </c>
      <c r="BW113" s="914"/>
      <c r="BX113" s="914"/>
      <c r="BY113" s="914"/>
      <c r="BZ113" s="914"/>
      <c r="CA113" s="914">
        <v>7263</v>
      </c>
      <c r="CB113" s="914"/>
      <c r="CC113" s="914"/>
      <c r="CD113" s="914"/>
      <c r="CE113" s="914"/>
      <c r="CF113" s="908">
        <v>0.1</v>
      </c>
      <c r="CG113" s="909"/>
      <c r="CH113" s="909"/>
      <c r="CI113" s="909"/>
      <c r="CJ113" s="909"/>
      <c r="CK113" s="936"/>
      <c r="CL113" s="937"/>
      <c r="CM113" s="910" t="s">
        <v>447</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946" t="s">
        <v>436</v>
      </c>
      <c r="DH113" s="947"/>
      <c r="DI113" s="947"/>
      <c r="DJ113" s="947"/>
      <c r="DK113" s="948"/>
      <c r="DL113" s="949" t="s">
        <v>129</v>
      </c>
      <c r="DM113" s="947"/>
      <c r="DN113" s="947"/>
      <c r="DO113" s="947"/>
      <c r="DP113" s="948"/>
      <c r="DQ113" s="949" t="s">
        <v>129</v>
      </c>
      <c r="DR113" s="947"/>
      <c r="DS113" s="947"/>
      <c r="DT113" s="947"/>
      <c r="DU113" s="948"/>
      <c r="DV113" s="950" t="s">
        <v>436</v>
      </c>
      <c r="DW113" s="951"/>
      <c r="DX113" s="951"/>
      <c r="DY113" s="951"/>
      <c r="DZ113" s="952"/>
    </row>
    <row r="114" spans="1:130" s="224" customFormat="1" ht="26.25" customHeight="1" x14ac:dyDescent="0.2">
      <c r="A114" s="942"/>
      <c r="B114" s="943"/>
      <c r="C114" s="911" t="s">
        <v>448</v>
      </c>
      <c r="D114" s="911"/>
      <c r="E114" s="911"/>
      <c r="F114" s="911"/>
      <c r="G114" s="911"/>
      <c r="H114" s="911"/>
      <c r="I114" s="911"/>
      <c r="J114" s="911"/>
      <c r="K114" s="911"/>
      <c r="L114" s="911"/>
      <c r="M114" s="911"/>
      <c r="N114" s="911"/>
      <c r="O114" s="911"/>
      <c r="P114" s="911"/>
      <c r="Q114" s="911"/>
      <c r="R114" s="911"/>
      <c r="S114" s="911"/>
      <c r="T114" s="911"/>
      <c r="U114" s="911"/>
      <c r="V114" s="911"/>
      <c r="W114" s="911"/>
      <c r="X114" s="911"/>
      <c r="Y114" s="911"/>
      <c r="Z114" s="912"/>
      <c r="AA114" s="946">
        <v>19978</v>
      </c>
      <c r="AB114" s="947"/>
      <c r="AC114" s="947"/>
      <c r="AD114" s="947"/>
      <c r="AE114" s="948"/>
      <c r="AF114" s="949">
        <v>18143</v>
      </c>
      <c r="AG114" s="947"/>
      <c r="AH114" s="947"/>
      <c r="AI114" s="947"/>
      <c r="AJ114" s="948"/>
      <c r="AK114" s="949">
        <v>17804</v>
      </c>
      <c r="AL114" s="947"/>
      <c r="AM114" s="947"/>
      <c r="AN114" s="947"/>
      <c r="AO114" s="948"/>
      <c r="AP114" s="950">
        <v>0.3</v>
      </c>
      <c r="AQ114" s="951"/>
      <c r="AR114" s="951"/>
      <c r="AS114" s="951"/>
      <c r="AT114" s="952"/>
      <c r="AU114" s="896"/>
      <c r="AV114" s="897"/>
      <c r="AW114" s="897"/>
      <c r="AX114" s="897"/>
      <c r="AY114" s="897"/>
      <c r="AZ114" s="910" t="s">
        <v>449</v>
      </c>
      <c r="BA114" s="911"/>
      <c r="BB114" s="911"/>
      <c r="BC114" s="911"/>
      <c r="BD114" s="911"/>
      <c r="BE114" s="911"/>
      <c r="BF114" s="911"/>
      <c r="BG114" s="911"/>
      <c r="BH114" s="911"/>
      <c r="BI114" s="911"/>
      <c r="BJ114" s="911"/>
      <c r="BK114" s="911"/>
      <c r="BL114" s="911"/>
      <c r="BM114" s="911"/>
      <c r="BN114" s="911"/>
      <c r="BO114" s="911"/>
      <c r="BP114" s="912"/>
      <c r="BQ114" s="913">
        <v>2217242</v>
      </c>
      <c r="BR114" s="914"/>
      <c r="BS114" s="914"/>
      <c r="BT114" s="914"/>
      <c r="BU114" s="914"/>
      <c r="BV114" s="914">
        <v>2149101</v>
      </c>
      <c r="BW114" s="914"/>
      <c r="BX114" s="914"/>
      <c r="BY114" s="914"/>
      <c r="BZ114" s="914"/>
      <c r="CA114" s="914">
        <v>2175658</v>
      </c>
      <c r="CB114" s="914"/>
      <c r="CC114" s="914"/>
      <c r="CD114" s="914"/>
      <c r="CE114" s="914"/>
      <c r="CF114" s="908">
        <v>36.5</v>
      </c>
      <c r="CG114" s="909"/>
      <c r="CH114" s="909"/>
      <c r="CI114" s="909"/>
      <c r="CJ114" s="909"/>
      <c r="CK114" s="936"/>
      <c r="CL114" s="937"/>
      <c r="CM114" s="910" t="s">
        <v>450</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946" t="s">
        <v>436</v>
      </c>
      <c r="DH114" s="947"/>
      <c r="DI114" s="947"/>
      <c r="DJ114" s="947"/>
      <c r="DK114" s="948"/>
      <c r="DL114" s="949" t="s">
        <v>436</v>
      </c>
      <c r="DM114" s="947"/>
      <c r="DN114" s="947"/>
      <c r="DO114" s="947"/>
      <c r="DP114" s="948"/>
      <c r="DQ114" s="949" t="s">
        <v>436</v>
      </c>
      <c r="DR114" s="947"/>
      <c r="DS114" s="947"/>
      <c r="DT114" s="947"/>
      <c r="DU114" s="948"/>
      <c r="DV114" s="950" t="s">
        <v>436</v>
      </c>
      <c r="DW114" s="951"/>
      <c r="DX114" s="951"/>
      <c r="DY114" s="951"/>
      <c r="DZ114" s="952"/>
    </row>
    <row r="115" spans="1:130" s="224" customFormat="1" ht="26.25" customHeight="1" x14ac:dyDescent="0.2">
      <c r="A115" s="942"/>
      <c r="B115" s="943"/>
      <c r="C115" s="911" t="s">
        <v>451</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2"/>
      <c r="AA115" s="925">
        <v>164</v>
      </c>
      <c r="AB115" s="926"/>
      <c r="AC115" s="926"/>
      <c r="AD115" s="926"/>
      <c r="AE115" s="927"/>
      <c r="AF115" s="928">
        <v>307</v>
      </c>
      <c r="AG115" s="926"/>
      <c r="AH115" s="926"/>
      <c r="AI115" s="926"/>
      <c r="AJ115" s="927"/>
      <c r="AK115" s="928">
        <v>339</v>
      </c>
      <c r="AL115" s="926"/>
      <c r="AM115" s="926"/>
      <c r="AN115" s="926"/>
      <c r="AO115" s="927"/>
      <c r="AP115" s="929">
        <v>0</v>
      </c>
      <c r="AQ115" s="930"/>
      <c r="AR115" s="930"/>
      <c r="AS115" s="930"/>
      <c r="AT115" s="931"/>
      <c r="AU115" s="896"/>
      <c r="AV115" s="897"/>
      <c r="AW115" s="897"/>
      <c r="AX115" s="897"/>
      <c r="AY115" s="897"/>
      <c r="AZ115" s="910" t="s">
        <v>452</v>
      </c>
      <c r="BA115" s="911"/>
      <c r="BB115" s="911"/>
      <c r="BC115" s="911"/>
      <c r="BD115" s="911"/>
      <c r="BE115" s="911"/>
      <c r="BF115" s="911"/>
      <c r="BG115" s="911"/>
      <c r="BH115" s="911"/>
      <c r="BI115" s="911"/>
      <c r="BJ115" s="911"/>
      <c r="BK115" s="911"/>
      <c r="BL115" s="911"/>
      <c r="BM115" s="911"/>
      <c r="BN115" s="911"/>
      <c r="BO115" s="911"/>
      <c r="BP115" s="912"/>
      <c r="BQ115" s="913" t="s">
        <v>436</v>
      </c>
      <c r="BR115" s="914"/>
      <c r="BS115" s="914"/>
      <c r="BT115" s="914"/>
      <c r="BU115" s="914"/>
      <c r="BV115" s="914" t="s">
        <v>436</v>
      </c>
      <c r="BW115" s="914"/>
      <c r="BX115" s="914"/>
      <c r="BY115" s="914"/>
      <c r="BZ115" s="914"/>
      <c r="CA115" s="914" t="s">
        <v>436</v>
      </c>
      <c r="CB115" s="914"/>
      <c r="CC115" s="914"/>
      <c r="CD115" s="914"/>
      <c r="CE115" s="914"/>
      <c r="CF115" s="908" t="s">
        <v>129</v>
      </c>
      <c r="CG115" s="909"/>
      <c r="CH115" s="909"/>
      <c r="CI115" s="909"/>
      <c r="CJ115" s="909"/>
      <c r="CK115" s="936"/>
      <c r="CL115" s="937"/>
      <c r="CM115" s="910" t="s">
        <v>453</v>
      </c>
      <c r="CN115" s="911"/>
      <c r="CO115" s="911"/>
      <c r="CP115" s="911"/>
      <c r="CQ115" s="911"/>
      <c r="CR115" s="911"/>
      <c r="CS115" s="911"/>
      <c r="CT115" s="911"/>
      <c r="CU115" s="911"/>
      <c r="CV115" s="911"/>
      <c r="CW115" s="911"/>
      <c r="CX115" s="911"/>
      <c r="CY115" s="911"/>
      <c r="CZ115" s="911"/>
      <c r="DA115" s="911"/>
      <c r="DB115" s="911"/>
      <c r="DC115" s="911"/>
      <c r="DD115" s="911"/>
      <c r="DE115" s="911"/>
      <c r="DF115" s="912"/>
      <c r="DG115" s="946" t="s">
        <v>436</v>
      </c>
      <c r="DH115" s="947"/>
      <c r="DI115" s="947"/>
      <c r="DJ115" s="947"/>
      <c r="DK115" s="948"/>
      <c r="DL115" s="949" t="s">
        <v>436</v>
      </c>
      <c r="DM115" s="947"/>
      <c r="DN115" s="947"/>
      <c r="DO115" s="947"/>
      <c r="DP115" s="948"/>
      <c r="DQ115" s="949" t="s">
        <v>436</v>
      </c>
      <c r="DR115" s="947"/>
      <c r="DS115" s="947"/>
      <c r="DT115" s="947"/>
      <c r="DU115" s="948"/>
      <c r="DV115" s="950" t="s">
        <v>129</v>
      </c>
      <c r="DW115" s="951"/>
      <c r="DX115" s="951"/>
      <c r="DY115" s="951"/>
      <c r="DZ115" s="952"/>
    </row>
    <row r="116" spans="1:130" s="224" customFormat="1" ht="26.25" customHeight="1" x14ac:dyDescent="0.2">
      <c r="A116" s="944"/>
      <c r="B116" s="945"/>
      <c r="C116" s="953" t="s">
        <v>454</v>
      </c>
      <c r="D116" s="953"/>
      <c r="E116" s="953"/>
      <c r="F116" s="953"/>
      <c r="G116" s="953"/>
      <c r="H116" s="953"/>
      <c r="I116" s="953"/>
      <c r="J116" s="953"/>
      <c r="K116" s="953"/>
      <c r="L116" s="953"/>
      <c r="M116" s="953"/>
      <c r="N116" s="953"/>
      <c r="O116" s="953"/>
      <c r="P116" s="953"/>
      <c r="Q116" s="953"/>
      <c r="R116" s="953"/>
      <c r="S116" s="953"/>
      <c r="T116" s="953"/>
      <c r="U116" s="953"/>
      <c r="V116" s="953"/>
      <c r="W116" s="953"/>
      <c r="X116" s="953"/>
      <c r="Y116" s="953"/>
      <c r="Z116" s="954"/>
      <c r="AA116" s="946" t="s">
        <v>129</v>
      </c>
      <c r="AB116" s="947"/>
      <c r="AC116" s="947"/>
      <c r="AD116" s="947"/>
      <c r="AE116" s="948"/>
      <c r="AF116" s="949" t="s">
        <v>129</v>
      </c>
      <c r="AG116" s="947"/>
      <c r="AH116" s="947"/>
      <c r="AI116" s="947"/>
      <c r="AJ116" s="948"/>
      <c r="AK116" s="949" t="s">
        <v>436</v>
      </c>
      <c r="AL116" s="947"/>
      <c r="AM116" s="947"/>
      <c r="AN116" s="947"/>
      <c r="AO116" s="948"/>
      <c r="AP116" s="950" t="s">
        <v>436</v>
      </c>
      <c r="AQ116" s="951"/>
      <c r="AR116" s="951"/>
      <c r="AS116" s="951"/>
      <c r="AT116" s="952"/>
      <c r="AU116" s="896"/>
      <c r="AV116" s="897"/>
      <c r="AW116" s="897"/>
      <c r="AX116" s="897"/>
      <c r="AY116" s="897"/>
      <c r="AZ116" s="955" t="s">
        <v>455</v>
      </c>
      <c r="BA116" s="956"/>
      <c r="BB116" s="956"/>
      <c r="BC116" s="956"/>
      <c r="BD116" s="956"/>
      <c r="BE116" s="956"/>
      <c r="BF116" s="956"/>
      <c r="BG116" s="956"/>
      <c r="BH116" s="956"/>
      <c r="BI116" s="956"/>
      <c r="BJ116" s="956"/>
      <c r="BK116" s="956"/>
      <c r="BL116" s="956"/>
      <c r="BM116" s="956"/>
      <c r="BN116" s="956"/>
      <c r="BO116" s="956"/>
      <c r="BP116" s="957"/>
      <c r="BQ116" s="913" t="s">
        <v>129</v>
      </c>
      <c r="BR116" s="914"/>
      <c r="BS116" s="914"/>
      <c r="BT116" s="914"/>
      <c r="BU116" s="914"/>
      <c r="BV116" s="914" t="s">
        <v>436</v>
      </c>
      <c r="BW116" s="914"/>
      <c r="BX116" s="914"/>
      <c r="BY116" s="914"/>
      <c r="BZ116" s="914"/>
      <c r="CA116" s="914" t="s">
        <v>129</v>
      </c>
      <c r="CB116" s="914"/>
      <c r="CC116" s="914"/>
      <c r="CD116" s="914"/>
      <c r="CE116" s="914"/>
      <c r="CF116" s="908" t="s">
        <v>129</v>
      </c>
      <c r="CG116" s="909"/>
      <c r="CH116" s="909"/>
      <c r="CI116" s="909"/>
      <c r="CJ116" s="909"/>
      <c r="CK116" s="936"/>
      <c r="CL116" s="937"/>
      <c r="CM116" s="910" t="s">
        <v>456</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946" t="s">
        <v>436</v>
      </c>
      <c r="DH116" s="947"/>
      <c r="DI116" s="947"/>
      <c r="DJ116" s="947"/>
      <c r="DK116" s="948"/>
      <c r="DL116" s="949" t="s">
        <v>436</v>
      </c>
      <c r="DM116" s="947"/>
      <c r="DN116" s="947"/>
      <c r="DO116" s="947"/>
      <c r="DP116" s="948"/>
      <c r="DQ116" s="949" t="s">
        <v>436</v>
      </c>
      <c r="DR116" s="947"/>
      <c r="DS116" s="947"/>
      <c r="DT116" s="947"/>
      <c r="DU116" s="948"/>
      <c r="DV116" s="950" t="s">
        <v>436</v>
      </c>
      <c r="DW116" s="951"/>
      <c r="DX116" s="951"/>
      <c r="DY116" s="951"/>
      <c r="DZ116" s="952"/>
    </row>
    <row r="117" spans="1:130" s="224" customFormat="1" ht="26.25" customHeight="1" x14ac:dyDescent="0.2">
      <c r="A117" s="900" t="s">
        <v>189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65" t="s">
        <v>457</v>
      </c>
      <c r="Z117" s="882"/>
      <c r="AA117" s="966">
        <v>825152</v>
      </c>
      <c r="AB117" s="967"/>
      <c r="AC117" s="967"/>
      <c r="AD117" s="967"/>
      <c r="AE117" s="968"/>
      <c r="AF117" s="969">
        <v>884692</v>
      </c>
      <c r="AG117" s="967"/>
      <c r="AH117" s="967"/>
      <c r="AI117" s="967"/>
      <c r="AJ117" s="968"/>
      <c r="AK117" s="969">
        <v>1003022</v>
      </c>
      <c r="AL117" s="967"/>
      <c r="AM117" s="967"/>
      <c r="AN117" s="967"/>
      <c r="AO117" s="968"/>
      <c r="AP117" s="970"/>
      <c r="AQ117" s="971"/>
      <c r="AR117" s="971"/>
      <c r="AS117" s="971"/>
      <c r="AT117" s="972"/>
      <c r="AU117" s="896"/>
      <c r="AV117" s="897"/>
      <c r="AW117" s="897"/>
      <c r="AX117" s="897"/>
      <c r="AY117" s="897"/>
      <c r="AZ117" s="962" t="s">
        <v>458</v>
      </c>
      <c r="BA117" s="963"/>
      <c r="BB117" s="963"/>
      <c r="BC117" s="963"/>
      <c r="BD117" s="963"/>
      <c r="BE117" s="963"/>
      <c r="BF117" s="963"/>
      <c r="BG117" s="963"/>
      <c r="BH117" s="963"/>
      <c r="BI117" s="963"/>
      <c r="BJ117" s="963"/>
      <c r="BK117" s="963"/>
      <c r="BL117" s="963"/>
      <c r="BM117" s="963"/>
      <c r="BN117" s="963"/>
      <c r="BO117" s="963"/>
      <c r="BP117" s="964"/>
      <c r="BQ117" s="913" t="s">
        <v>129</v>
      </c>
      <c r="BR117" s="914"/>
      <c r="BS117" s="914"/>
      <c r="BT117" s="914"/>
      <c r="BU117" s="914"/>
      <c r="BV117" s="914" t="s">
        <v>459</v>
      </c>
      <c r="BW117" s="914"/>
      <c r="BX117" s="914"/>
      <c r="BY117" s="914"/>
      <c r="BZ117" s="914"/>
      <c r="CA117" s="914" t="s">
        <v>129</v>
      </c>
      <c r="CB117" s="914"/>
      <c r="CC117" s="914"/>
      <c r="CD117" s="914"/>
      <c r="CE117" s="914"/>
      <c r="CF117" s="908" t="s">
        <v>459</v>
      </c>
      <c r="CG117" s="909"/>
      <c r="CH117" s="909"/>
      <c r="CI117" s="909"/>
      <c r="CJ117" s="909"/>
      <c r="CK117" s="936"/>
      <c r="CL117" s="937"/>
      <c r="CM117" s="910" t="s">
        <v>460</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946" t="s">
        <v>129</v>
      </c>
      <c r="DH117" s="947"/>
      <c r="DI117" s="947"/>
      <c r="DJ117" s="947"/>
      <c r="DK117" s="948"/>
      <c r="DL117" s="949" t="s">
        <v>461</v>
      </c>
      <c r="DM117" s="947"/>
      <c r="DN117" s="947"/>
      <c r="DO117" s="947"/>
      <c r="DP117" s="948"/>
      <c r="DQ117" s="949" t="s">
        <v>129</v>
      </c>
      <c r="DR117" s="947"/>
      <c r="DS117" s="947"/>
      <c r="DT117" s="947"/>
      <c r="DU117" s="948"/>
      <c r="DV117" s="950" t="s">
        <v>462</v>
      </c>
      <c r="DW117" s="951"/>
      <c r="DX117" s="951"/>
      <c r="DY117" s="951"/>
      <c r="DZ117" s="952"/>
    </row>
    <row r="118" spans="1:130" s="224" customFormat="1" ht="26.25" customHeight="1" x14ac:dyDescent="0.2">
      <c r="A118" s="900" t="s">
        <v>431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428</v>
      </c>
      <c r="AB118" s="881"/>
      <c r="AC118" s="881"/>
      <c r="AD118" s="881"/>
      <c r="AE118" s="882"/>
      <c r="AF118" s="880" t="s">
        <v>429</v>
      </c>
      <c r="AG118" s="881"/>
      <c r="AH118" s="881"/>
      <c r="AI118" s="881"/>
      <c r="AJ118" s="882"/>
      <c r="AK118" s="880" t="s">
        <v>310</v>
      </c>
      <c r="AL118" s="881"/>
      <c r="AM118" s="881"/>
      <c r="AN118" s="881"/>
      <c r="AO118" s="882"/>
      <c r="AP118" s="958" t="s">
        <v>430</v>
      </c>
      <c r="AQ118" s="959"/>
      <c r="AR118" s="959"/>
      <c r="AS118" s="959"/>
      <c r="AT118" s="960"/>
      <c r="AU118" s="896"/>
      <c r="AV118" s="897"/>
      <c r="AW118" s="897"/>
      <c r="AX118" s="897"/>
      <c r="AY118" s="897"/>
      <c r="AZ118" s="961" t="s">
        <v>463</v>
      </c>
      <c r="BA118" s="953"/>
      <c r="BB118" s="953"/>
      <c r="BC118" s="953"/>
      <c r="BD118" s="953"/>
      <c r="BE118" s="953"/>
      <c r="BF118" s="953"/>
      <c r="BG118" s="953"/>
      <c r="BH118" s="953"/>
      <c r="BI118" s="953"/>
      <c r="BJ118" s="953"/>
      <c r="BK118" s="953"/>
      <c r="BL118" s="953"/>
      <c r="BM118" s="953"/>
      <c r="BN118" s="953"/>
      <c r="BO118" s="953"/>
      <c r="BP118" s="954"/>
      <c r="BQ118" s="987" t="s">
        <v>129</v>
      </c>
      <c r="BR118" s="988"/>
      <c r="BS118" s="988"/>
      <c r="BT118" s="988"/>
      <c r="BU118" s="988"/>
      <c r="BV118" s="988" t="s">
        <v>464</v>
      </c>
      <c r="BW118" s="988"/>
      <c r="BX118" s="988"/>
      <c r="BY118" s="988"/>
      <c r="BZ118" s="988"/>
      <c r="CA118" s="988" t="s">
        <v>462</v>
      </c>
      <c r="CB118" s="988"/>
      <c r="CC118" s="988"/>
      <c r="CD118" s="988"/>
      <c r="CE118" s="988"/>
      <c r="CF118" s="908" t="s">
        <v>129</v>
      </c>
      <c r="CG118" s="909"/>
      <c r="CH118" s="909"/>
      <c r="CI118" s="909"/>
      <c r="CJ118" s="909"/>
      <c r="CK118" s="936"/>
      <c r="CL118" s="937"/>
      <c r="CM118" s="910" t="s">
        <v>465</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946" t="s">
        <v>129</v>
      </c>
      <c r="DH118" s="947"/>
      <c r="DI118" s="947"/>
      <c r="DJ118" s="947"/>
      <c r="DK118" s="948"/>
      <c r="DL118" s="949" t="s">
        <v>129</v>
      </c>
      <c r="DM118" s="947"/>
      <c r="DN118" s="947"/>
      <c r="DO118" s="947"/>
      <c r="DP118" s="948"/>
      <c r="DQ118" s="949" t="s">
        <v>129</v>
      </c>
      <c r="DR118" s="947"/>
      <c r="DS118" s="947"/>
      <c r="DT118" s="947"/>
      <c r="DU118" s="948"/>
      <c r="DV118" s="950" t="s">
        <v>129</v>
      </c>
      <c r="DW118" s="951"/>
      <c r="DX118" s="951"/>
      <c r="DY118" s="951"/>
      <c r="DZ118" s="952"/>
    </row>
    <row r="119" spans="1:130" s="224" customFormat="1" ht="26.25" customHeight="1" x14ac:dyDescent="0.2">
      <c r="A119" s="1044" t="s">
        <v>434</v>
      </c>
      <c r="B119" s="935"/>
      <c r="C119" s="917" t="s">
        <v>435</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87" t="s">
        <v>462</v>
      </c>
      <c r="AB119" s="888"/>
      <c r="AC119" s="888"/>
      <c r="AD119" s="888"/>
      <c r="AE119" s="889"/>
      <c r="AF119" s="890" t="s">
        <v>129</v>
      </c>
      <c r="AG119" s="888"/>
      <c r="AH119" s="888"/>
      <c r="AI119" s="888"/>
      <c r="AJ119" s="889"/>
      <c r="AK119" s="890" t="s">
        <v>129</v>
      </c>
      <c r="AL119" s="888"/>
      <c r="AM119" s="888"/>
      <c r="AN119" s="888"/>
      <c r="AO119" s="889"/>
      <c r="AP119" s="891" t="s">
        <v>462</v>
      </c>
      <c r="AQ119" s="892"/>
      <c r="AR119" s="892"/>
      <c r="AS119" s="892"/>
      <c r="AT119" s="893"/>
      <c r="AU119" s="898"/>
      <c r="AV119" s="899"/>
      <c r="AW119" s="899"/>
      <c r="AX119" s="899"/>
      <c r="AY119" s="899"/>
      <c r="AZ119" s="245" t="s">
        <v>189</v>
      </c>
      <c r="BA119" s="245"/>
      <c r="BB119" s="245"/>
      <c r="BC119" s="245"/>
      <c r="BD119" s="245"/>
      <c r="BE119" s="245"/>
      <c r="BF119" s="245"/>
      <c r="BG119" s="245"/>
      <c r="BH119" s="245"/>
      <c r="BI119" s="245"/>
      <c r="BJ119" s="245"/>
      <c r="BK119" s="245"/>
      <c r="BL119" s="245"/>
      <c r="BM119" s="245"/>
      <c r="BN119" s="245"/>
      <c r="BO119" s="965" t="s">
        <v>466</v>
      </c>
      <c r="BP119" s="993"/>
      <c r="BQ119" s="987">
        <v>13019588</v>
      </c>
      <c r="BR119" s="988"/>
      <c r="BS119" s="988"/>
      <c r="BT119" s="988"/>
      <c r="BU119" s="988"/>
      <c r="BV119" s="988">
        <v>12938393</v>
      </c>
      <c r="BW119" s="988"/>
      <c r="BX119" s="988"/>
      <c r="BY119" s="988"/>
      <c r="BZ119" s="988"/>
      <c r="CA119" s="988">
        <v>12298931</v>
      </c>
      <c r="CB119" s="988"/>
      <c r="CC119" s="988"/>
      <c r="CD119" s="988"/>
      <c r="CE119" s="988"/>
      <c r="CF119" s="989"/>
      <c r="CG119" s="990"/>
      <c r="CH119" s="990"/>
      <c r="CI119" s="990"/>
      <c r="CJ119" s="991"/>
      <c r="CK119" s="938"/>
      <c r="CL119" s="939"/>
      <c r="CM119" s="961" t="s">
        <v>467</v>
      </c>
      <c r="CN119" s="953"/>
      <c r="CO119" s="953"/>
      <c r="CP119" s="953"/>
      <c r="CQ119" s="953"/>
      <c r="CR119" s="953"/>
      <c r="CS119" s="953"/>
      <c r="CT119" s="953"/>
      <c r="CU119" s="953"/>
      <c r="CV119" s="953"/>
      <c r="CW119" s="953"/>
      <c r="CX119" s="953"/>
      <c r="CY119" s="953"/>
      <c r="CZ119" s="953"/>
      <c r="DA119" s="953"/>
      <c r="DB119" s="953"/>
      <c r="DC119" s="953"/>
      <c r="DD119" s="953"/>
      <c r="DE119" s="953"/>
      <c r="DF119" s="954"/>
      <c r="DG119" s="992" t="s">
        <v>129</v>
      </c>
      <c r="DH119" s="974"/>
      <c r="DI119" s="974"/>
      <c r="DJ119" s="974"/>
      <c r="DK119" s="975"/>
      <c r="DL119" s="973" t="s">
        <v>129</v>
      </c>
      <c r="DM119" s="974"/>
      <c r="DN119" s="974"/>
      <c r="DO119" s="974"/>
      <c r="DP119" s="975"/>
      <c r="DQ119" s="973" t="s">
        <v>129</v>
      </c>
      <c r="DR119" s="974"/>
      <c r="DS119" s="974"/>
      <c r="DT119" s="974"/>
      <c r="DU119" s="975"/>
      <c r="DV119" s="976" t="s">
        <v>129</v>
      </c>
      <c r="DW119" s="977"/>
      <c r="DX119" s="977"/>
      <c r="DY119" s="977"/>
      <c r="DZ119" s="978"/>
    </row>
    <row r="120" spans="1:130" s="224" customFormat="1" ht="26.25" customHeight="1" x14ac:dyDescent="0.2">
      <c r="A120" s="1045"/>
      <c r="B120" s="937"/>
      <c r="C120" s="910" t="s">
        <v>440</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946" t="s">
        <v>464</v>
      </c>
      <c r="AB120" s="947"/>
      <c r="AC120" s="947"/>
      <c r="AD120" s="947"/>
      <c r="AE120" s="948"/>
      <c r="AF120" s="949" t="s">
        <v>129</v>
      </c>
      <c r="AG120" s="947"/>
      <c r="AH120" s="947"/>
      <c r="AI120" s="947"/>
      <c r="AJ120" s="948"/>
      <c r="AK120" s="949" t="s">
        <v>462</v>
      </c>
      <c r="AL120" s="947"/>
      <c r="AM120" s="947"/>
      <c r="AN120" s="947"/>
      <c r="AO120" s="948"/>
      <c r="AP120" s="950" t="s">
        <v>462</v>
      </c>
      <c r="AQ120" s="951"/>
      <c r="AR120" s="951"/>
      <c r="AS120" s="951"/>
      <c r="AT120" s="952"/>
      <c r="AU120" s="979" t="s">
        <v>468</v>
      </c>
      <c r="AV120" s="980"/>
      <c r="AW120" s="980"/>
      <c r="AX120" s="980"/>
      <c r="AY120" s="981"/>
      <c r="AZ120" s="917" t="s">
        <v>469</v>
      </c>
      <c r="BA120" s="885"/>
      <c r="BB120" s="885"/>
      <c r="BC120" s="885"/>
      <c r="BD120" s="885"/>
      <c r="BE120" s="885"/>
      <c r="BF120" s="885"/>
      <c r="BG120" s="885"/>
      <c r="BH120" s="885"/>
      <c r="BI120" s="885"/>
      <c r="BJ120" s="885"/>
      <c r="BK120" s="885"/>
      <c r="BL120" s="885"/>
      <c r="BM120" s="885"/>
      <c r="BN120" s="885"/>
      <c r="BO120" s="885"/>
      <c r="BP120" s="886"/>
      <c r="BQ120" s="918">
        <v>6808343</v>
      </c>
      <c r="BR120" s="919"/>
      <c r="BS120" s="919"/>
      <c r="BT120" s="919"/>
      <c r="BU120" s="919"/>
      <c r="BV120" s="919">
        <v>7283714</v>
      </c>
      <c r="BW120" s="919"/>
      <c r="BX120" s="919"/>
      <c r="BY120" s="919"/>
      <c r="BZ120" s="919"/>
      <c r="CA120" s="919">
        <v>7581253</v>
      </c>
      <c r="CB120" s="919"/>
      <c r="CC120" s="919"/>
      <c r="CD120" s="919"/>
      <c r="CE120" s="919"/>
      <c r="CF120" s="932">
        <v>127.3</v>
      </c>
      <c r="CG120" s="933"/>
      <c r="CH120" s="933"/>
      <c r="CI120" s="933"/>
      <c r="CJ120" s="933"/>
      <c r="CK120" s="994" t="s">
        <v>470</v>
      </c>
      <c r="CL120" s="995"/>
      <c r="CM120" s="995"/>
      <c r="CN120" s="995"/>
      <c r="CO120" s="996"/>
      <c r="CP120" s="1002" t="s">
        <v>471</v>
      </c>
      <c r="CQ120" s="1003"/>
      <c r="CR120" s="1003"/>
      <c r="CS120" s="1003"/>
      <c r="CT120" s="1003"/>
      <c r="CU120" s="1003"/>
      <c r="CV120" s="1003"/>
      <c r="CW120" s="1003"/>
      <c r="CX120" s="1003"/>
      <c r="CY120" s="1003"/>
      <c r="CZ120" s="1003"/>
      <c r="DA120" s="1003"/>
      <c r="DB120" s="1003"/>
      <c r="DC120" s="1003"/>
      <c r="DD120" s="1003"/>
      <c r="DE120" s="1003"/>
      <c r="DF120" s="1004"/>
      <c r="DG120" s="918">
        <v>1471765</v>
      </c>
      <c r="DH120" s="919"/>
      <c r="DI120" s="919"/>
      <c r="DJ120" s="919"/>
      <c r="DK120" s="919"/>
      <c r="DL120" s="919">
        <v>1445470</v>
      </c>
      <c r="DM120" s="919"/>
      <c r="DN120" s="919"/>
      <c r="DO120" s="919"/>
      <c r="DP120" s="919"/>
      <c r="DQ120" s="919">
        <v>980554</v>
      </c>
      <c r="DR120" s="919"/>
      <c r="DS120" s="919"/>
      <c r="DT120" s="919"/>
      <c r="DU120" s="919"/>
      <c r="DV120" s="920">
        <v>16.5</v>
      </c>
      <c r="DW120" s="920"/>
      <c r="DX120" s="920"/>
      <c r="DY120" s="920"/>
      <c r="DZ120" s="921"/>
    </row>
    <row r="121" spans="1:130" s="224" customFormat="1" ht="26.25" customHeight="1" x14ac:dyDescent="0.2">
      <c r="A121" s="1045"/>
      <c r="B121" s="937"/>
      <c r="C121" s="962" t="s">
        <v>472</v>
      </c>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4"/>
      <c r="AA121" s="946" t="s">
        <v>129</v>
      </c>
      <c r="AB121" s="947"/>
      <c r="AC121" s="947"/>
      <c r="AD121" s="947"/>
      <c r="AE121" s="948"/>
      <c r="AF121" s="949" t="s">
        <v>129</v>
      </c>
      <c r="AG121" s="947"/>
      <c r="AH121" s="947"/>
      <c r="AI121" s="947"/>
      <c r="AJ121" s="948"/>
      <c r="AK121" s="949" t="s">
        <v>461</v>
      </c>
      <c r="AL121" s="947"/>
      <c r="AM121" s="947"/>
      <c r="AN121" s="947"/>
      <c r="AO121" s="948"/>
      <c r="AP121" s="950" t="s">
        <v>129</v>
      </c>
      <c r="AQ121" s="951"/>
      <c r="AR121" s="951"/>
      <c r="AS121" s="951"/>
      <c r="AT121" s="952"/>
      <c r="AU121" s="982"/>
      <c r="AV121" s="983"/>
      <c r="AW121" s="983"/>
      <c r="AX121" s="983"/>
      <c r="AY121" s="984"/>
      <c r="AZ121" s="910" t="s">
        <v>473</v>
      </c>
      <c r="BA121" s="911"/>
      <c r="BB121" s="911"/>
      <c r="BC121" s="911"/>
      <c r="BD121" s="911"/>
      <c r="BE121" s="911"/>
      <c r="BF121" s="911"/>
      <c r="BG121" s="911"/>
      <c r="BH121" s="911"/>
      <c r="BI121" s="911"/>
      <c r="BJ121" s="911"/>
      <c r="BK121" s="911"/>
      <c r="BL121" s="911"/>
      <c r="BM121" s="911"/>
      <c r="BN121" s="911"/>
      <c r="BO121" s="911"/>
      <c r="BP121" s="912"/>
      <c r="BQ121" s="913" t="s">
        <v>462</v>
      </c>
      <c r="BR121" s="914"/>
      <c r="BS121" s="914"/>
      <c r="BT121" s="914"/>
      <c r="BU121" s="914"/>
      <c r="BV121" s="914" t="s">
        <v>129</v>
      </c>
      <c r="BW121" s="914"/>
      <c r="BX121" s="914"/>
      <c r="BY121" s="914"/>
      <c r="BZ121" s="914"/>
      <c r="CA121" s="914" t="s">
        <v>129</v>
      </c>
      <c r="CB121" s="914"/>
      <c r="CC121" s="914"/>
      <c r="CD121" s="914"/>
      <c r="CE121" s="914"/>
      <c r="CF121" s="908" t="s">
        <v>129</v>
      </c>
      <c r="CG121" s="909"/>
      <c r="CH121" s="909"/>
      <c r="CI121" s="909"/>
      <c r="CJ121" s="909"/>
      <c r="CK121" s="997"/>
      <c r="CL121" s="998"/>
      <c r="CM121" s="998"/>
      <c r="CN121" s="998"/>
      <c r="CO121" s="999"/>
      <c r="CP121" s="1007" t="s">
        <v>474</v>
      </c>
      <c r="CQ121" s="1008"/>
      <c r="CR121" s="1008"/>
      <c r="CS121" s="1008"/>
      <c r="CT121" s="1008"/>
      <c r="CU121" s="1008"/>
      <c r="CV121" s="1008"/>
      <c r="CW121" s="1008"/>
      <c r="CX121" s="1008"/>
      <c r="CY121" s="1008"/>
      <c r="CZ121" s="1008"/>
      <c r="DA121" s="1008"/>
      <c r="DB121" s="1008"/>
      <c r="DC121" s="1008"/>
      <c r="DD121" s="1008"/>
      <c r="DE121" s="1008"/>
      <c r="DF121" s="1009"/>
      <c r="DG121" s="913">
        <v>205487</v>
      </c>
      <c r="DH121" s="914"/>
      <c r="DI121" s="914"/>
      <c r="DJ121" s="914"/>
      <c r="DK121" s="914"/>
      <c r="DL121" s="914">
        <v>235789</v>
      </c>
      <c r="DM121" s="914"/>
      <c r="DN121" s="914"/>
      <c r="DO121" s="914"/>
      <c r="DP121" s="914"/>
      <c r="DQ121" s="914">
        <v>275662</v>
      </c>
      <c r="DR121" s="914"/>
      <c r="DS121" s="914"/>
      <c r="DT121" s="914"/>
      <c r="DU121" s="914"/>
      <c r="DV121" s="915">
        <v>4.5999999999999996</v>
      </c>
      <c r="DW121" s="915"/>
      <c r="DX121" s="915"/>
      <c r="DY121" s="915"/>
      <c r="DZ121" s="916"/>
    </row>
    <row r="122" spans="1:130" s="224" customFormat="1" ht="26.25" customHeight="1" x14ac:dyDescent="0.2">
      <c r="A122" s="1045"/>
      <c r="B122" s="937"/>
      <c r="C122" s="910" t="s">
        <v>450</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946" t="s">
        <v>475</v>
      </c>
      <c r="AB122" s="947"/>
      <c r="AC122" s="947"/>
      <c r="AD122" s="947"/>
      <c r="AE122" s="948"/>
      <c r="AF122" s="949" t="s">
        <v>462</v>
      </c>
      <c r="AG122" s="947"/>
      <c r="AH122" s="947"/>
      <c r="AI122" s="947"/>
      <c r="AJ122" s="948"/>
      <c r="AK122" s="949" t="s">
        <v>476</v>
      </c>
      <c r="AL122" s="947"/>
      <c r="AM122" s="947"/>
      <c r="AN122" s="947"/>
      <c r="AO122" s="948"/>
      <c r="AP122" s="950" t="s">
        <v>129</v>
      </c>
      <c r="AQ122" s="951"/>
      <c r="AR122" s="951"/>
      <c r="AS122" s="951"/>
      <c r="AT122" s="952"/>
      <c r="AU122" s="982"/>
      <c r="AV122" s="983"/>
      <c r="AW122" s="983"/>
      <c r="AX122" s="983"/>
      <c r="AY122" s="984"/>
      <c r="AZ122" s="961" t="s">
        <v>477</v>
      </c>
      <c r="BA122" s="953"/>
      <c r="BB122" s="953"/>
      <c r="BC122" s="953"/>
      <c r="BD122" s="953"/>
      <c r="BE122" s="953"/>
      <c r="BF122" s="953"/>
      <c r="BG122" s="953"/>
      <c r="BH122" s="953"/>
      <c r="BI122" s="953"/>
      <c r="BJ122" s="953"/>
      <c r="BK122" s="953"/>
      <c r="BL122" s="953"/>
      <c r="BM122" s="953"/>
      <c r="BN122" s="953"/>
      <c r="BO122" s="953"/>
      <c r="BP122" s="954"/>
      <c r="BQ122" s="987">
        <v>7323186</v>
      </c>
      <c r="BR122" s="988"/>
      <c r="BS122" s="988"/>
      <c r="BT122" s="988"/>
      <c r="BU122" s="988"/>
      <c r="BV122" s="988">
        <v>7272226</v>
      </c>
      <c r="BW122" s="988"/>
      <c r="BX122" s="988"/>
      <c r="BY122" s="988"/>
      <c r="BZ122" s="988"/>
      <c r="CA122" s="988">
        <v>7084553</v>
      </c>
      <c r="CB122" s="988"/>
      <c r="CC122" s="988"/>
      <c r="CD122" s="988"/>
      <c r="CE122" s="988"/>
      <c r="CF122" s="1005">
        <v>119</v>
      </c>
      <c r="CG122" s="1006"/>
      <c r="CH122" s="1006"/>
      <c r="CI122" s="1006"/>
      <c r="CJ122" s="1006"/>
      <c r="CK122" s="997"/>
      <c r="CL122" s="998"/>
      <c r="CM122" s="998"/>
      <c r="CN122" s="998"/>
      <c r="CO122" s="999"/>
      <c r="CP122" s="1007" t="s">
        <v>410</v>
      </c>
      <c r="CQ122" s="1008"/>
      <c r="CR122" s="1008"/>
      <c r="CS122" s="1008"/>
      <c r="CT122" s="1008"/>
      <c r="CU122" s="1008"/>
      <c r="CV122" s="1008"/>
      <c r="CW122" s="1008"/>
      <c r="CX122" s="1008"/>
      <c r="CY122" s="1008"/>
      <c r="CZ122" s="1008"/>
      <c r="DA122" s="1008"/>
      <c r="DB122" s="1008"/>
      <c r="DC122" s="1008"/>
      <c r="DD122" s="1008"/>
      <c r="DE122" s="1008"/>
      <c r="DF122" s="1009"/>
      <c r="DG122" s="913">
        <v>7136</v>
      </c>
      <c r="DH122" s="914"/>
      <c r="DI122" s="914"/>
      <c r="DJ122" s="914"/>
      <c r="DK122" s="914"/>
      <c r="DL122" s="914">
        <v>4849</v>
      </c>
      <c r="DM122" s="914"/>
      <c r="DN122" s="914"/>
      <c r="DO122" s="914"/>
      <c r="DP122" s="914"/>
      <c r="DQ122" s="914">
        <v>2468</v>
      </c>
      <c r="DR122" s="914"/>
      <c r="DS122" s="914"/>
      <c r="DT122" s="914"/>
      <c r="DU122" s="914"/>
      <c r="DV122" s="915">
        <v>0</v>
      </c>
      <c r="DW122" s="915"/>
      <c r="DX122" s="915"/>
      <c r="DY122" s="915"/>
      <c r="DZ122" s="916"/>
    </row>
    <row r="123" spans="1:130" s="224" customFormat="1" ht="26.25" customHeight="1" x14ac:dyDescent="0.2">
      <c r="A123" s="1045"/>
      <c r="B123" s="937"/>
      <c r="C123" s="910" t="s">
        <v>456</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946" t="s">
        <v>129</v>
      </c>
      <c r="AB123" s="947"/>
      <c r="AC123" s="947"/>
      <c r="AD123" s="947"/>
      <c r="AE123" s="948"/>
      <c r="AF123" s="949" t="s">
        <v>129</v>
      </c>
      <c r="AG123" s="947"/>
      <c r="AH123" s="947"/>
      <c r="AI123" s="947"/>
      <c r="AJ123" s="948"/>
      <c r="AK123" s="949" t="s">
        <v>129</v>
      </c>
      <c r="AL123" s="947"/>
      <c r="AM123" s="947"/>
      <c r="AN123" s="947"/>
      <c r="AO123" s="948"/>
      <c r="AP123" s="950" t="s">
        <v>476</v>
      </c>
      <c r="AQ123" s="951"/>
      <c r="AR123" s="951"/>
      <c r="AS123" s="951"/>
      <c r="AT123" s="952"/>
      <c r="AU123" s="985"/>
      <c r="AV123" s="986"/>
      <c r="AW123" s="986"/>
      <c r="AX123" s="986"/>
      <c r="AY123" s="986"/>
      <c r="AZ123" s="245" t="s">
        <v>189</v>
      </c>
      <c r="BA123" s="245"/>
      <c r="BB123" s="245"/>
      <c r="BC123" s="245"/>
      <c r="BD123" s="245"/>
      <c r="BE123" s="245"/>
      <c r="BF123" s="245"/>
      <c r="BG123" s="245"/>
      <c r="BH123" s="245"/>
      <c r="BI123" s="245"/>
      <c r="BJ123" s="245"/>
      <c r="BK123" s="245"/>
      <c r="BL123" s="245"/>
      <c r="BM123" s="245"/>
      <c r="BN123" s="245"/>
      <c r="BO123" s="965" t="s">
        <v>478</v>
      </c>
      <c r="BP123" s="993"/>
      <c r="BQ123" s="1051">
        <v>14131529</v>
      </c>
      <c r="BR123" s="1052"/>
      <c r="BS123" s="1052"/>
      <c r="BT123" s="1052"/>
      <c r="BU123" s="1052"/>
      <c r="BV123" s="1052">
        <v>14555940</v>
      </c>
      <c r="BW123" s="1052"/>
      <c r="BX123" s="1052"/>
      <c r="BY123" s="1052"/>
      <c r="BZ123" s="1052"/>
      <c r="CA123" s="1052">
        <v>14665806</v>
      </c>
      <c r="CB123" s="1052"/>
      <c r="CC123" s="1052"/>
      <c r="CD123" s="1052"/>
      <c r="CE123" s="1052"/>
      <c r="CF123" s="989"/>
      <c r="CG123" s="990"/>
      <c r="CH123" s="990"/>
      <c r="CI123" s="990"/>
      <c r="CJ123" s="991"/>
      <c r="CK123" s="997"/>
      <c r="CL123" s="998"/>
      <c r="CM123" s="998"/>
      <c r="CN123" s="998"/>
      <c r="CO123" s="999"/>
      <c r="CP123" s="1007" t="s">
        <v>404</v>
      </c>
      <c r="CQ123" s="1008"/>
      <c r="CR123" s="1008"/>
      <c r="CS123" s="1008"/>
      <c r="CT123" s="1008"/>
      <c r="CU123" s="1008"/>
      <c r="CV123" s="1008"/>
      <c r="CW123" s="1008"/>
      <c r="CX123" s="1008"/>
      <c r="CY123" s="1008"/>
      <c r="CZ123" s="1008"/>
      <c r="DA123" s="1008"/>
      <c r="DB123" s="1008"/>
      <c r="DC123" s="1008"/>
      <c r="DD123" s="1008"/>
      <c r="DE123" s="1008"/>
      <c r="DF123" s="1009"/>
      <c r="DG123" s="946" t="s">
        <v>129</v>
      </c>
      <c r="DH123" s="947"/>
      <c r="DI123" s="947"/>
      <c r="DJ123" s="947"/>
      <c r="DK123" s="948"/>
      <c r="DL123" s="949" t="s">
        <v>129</v>
      </c>
      <c r="DM123" s="947"/>
      <c r="DN123" s="947"/>
      <c r="DO123" s="947"/>
      <c r="DP123" s="948"/>
      <c r="DQ123" s="949" t="s">
        <v>462</v>
      </c>
      <c r="DR123" s="947"/>
      <c r="DS123" s="947"/>
      <c r="DT123" s="947"/>
      <c r="DU123" s="948"/>
      <c r="DV123" s="950" t="s">
        <v>129</v>
      </c>
      <c r="DW123" s="951"/>
      <c r="DX123" s="951"/>
      <c r="DY123" s="951"/>
      <c r="DZ123" s="952"/>
    </row>
    <row r="124" spans="1:130" s="224" customFormat="1" ht="26.25" customHeight="1" thickBot="1" x14ac:dyDescent="0.25">
      <c r="A124" s="1045"/>
      <c r="B124" s="937"/>
      <c r="C124" s="910" t="s">
        <v>460</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946" t="s">
        <v>462</v>
      </c>
      <c r="AB124" s="947"/>
      <c r="AC124" s="947"/>
      <c r="AD124" s="947"/>
      <c r="AE124" s="948"/>
      <c r="AF124" s="949" t="s">
        <v>129</v>
      </c>
      <c r="AG124" s="947"/>
      <c r="AH124" s="947"/>
      <c r="AI124" s="947"/>
      <c r="AJ124" s="948"/>
      <c r="AK124" s="949" t="s">
        <v>129</v>
      </c>
      <c r="AL124" s="947"/>
      <c r="AM124" s="947"/>
      <c r="AN124" s="947"/>
      <c r="AO124" s="948"/>
      <c r="AP124" s="950" t="s">
        <v>475</v>
      </c>
      <c r="AQ124" s="951"/>
      <c r="AR124" s="951"/>
      <c r="AS124" s="951"/>
      <c r="AT124" s="952"/>
      <c r="AU124" s="1047" t="s">
        <v>479</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129</v>
      </c>
      <c r="BR124" s="1015"/>
      <c r="BS124" s="1015"/>
      <c r="BT124" s="1015"/>
      <c r="BU124" s="1015"/>
      <c r="BV124" s="1015" t="s">
        <v>462</v>
      </c>
      <c r="BW124" s="1015"/>
      <c r="BX124" s="1015"/>
      <c r="BY124" s="1015"/>
      <c r="BZ124" s="1015"/>
      <c r="CA124" s="1015" t="s">
        <v>462</v>
      </c>
      <c r="CB124" s="1015"/>
      <c r="CC124" s="1015"/>
      <c r="CD124" s="1015"/>
      <c r="CE124" s="1015"/>
      <c r="CF124" s="1016"/>
      <c r="CG124" s="1017"/>
      <c r="CH124" s="1017"/>
      <c r="CI124" s="1017"/>
      <c r="CJ124" s="1018"/>
      <c r="CK124" s="1000"/>
      <c r="CL124" s="1000"/>
      <c r="CM124" s="1000"/>
      <c r="CN124" s="1000"/>
      <c r="CO124" s="1001"/>
      <c r="CP124" s="1007" t="s">
        <v>480</v>
      </c>
      <c r="CQ124" s="1008"/>
      <c r="CR124" s="1008"/>
      <c r="CS124" s="1008"/>
      <c r="CT124" s="1008"/>
      <c r="CU124" s="1008"/>
      <c r="CV124" s="1008"/>
      <c r="CW124" s="1008"/>
      <c r="CX124" s="1008"/>
      <c r="CY124" s="1008"/>
      <c r="CZ124" s="1008"/>
      <c r="DA124" s="1008"/>
      <c r="DB124" s="1008"/>
      <c r="DC124" s="1008"/>
      <c r="DD124" s="1008"/>
      <c r="DE124" s="1008"/>
      <c r="DF124" s="1009"/>
      <c r="DG124" s="992" t="s">
        <v>129</v>
      </c>
      <c r="DH124" s="974"/>
      <c r="DI124" s="974"/>
      <c r="DJ124" s="974"/>
      <c r="DK124" s="975"/>
      <c r="DL124" s="973" t="s">
        <v>129</v>
      </c>
      <c r="DM124" s="974"/>
      <c r="DN124" s="974"/>
      <c r="DO124" s="974"/>
      <c r="DP124" s="975"/>
      <c r="DQ124" s="973" t="s">
        <v>475</v>
      </c>
      <c r="DR124" s="974"/>
      <c r="DS124" s="974"/>
      <c r="DT124" s="974"/>
      <c r="DU124" s="975"/>
      <c r="DV124" s="976" t="s">
        <v>129</v>
      </c>
      <c r="DW124" s="977"/>
      <c r="DX124" s="977"/>
      <c r="DY124" s="977"/>
      <c r="DZ124" s="978"/>
    </row>
    <row r="125" spans="1:130" s="224" customFormat="1" ht="26.25" customHeight="1" x14ac:dyDescent="0.2">
      <c r="A125" s="1045"/>
      <c r="B125" s="937"/>
      <c r="C125" s="910" t="s">
        <v>465</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946" t="s">
        <v>129</v>
      </c>
      <c r="AB125" s="947"/>
      <c r="AC125" s="947"/>
      <c r="AD125" s="947"/>
      <c r="AE125" s="948"/>
      <c r="AF125" s="949" t="s">
        <v>129</v>
      </c>
      <c r="AG125" s="947"/>
      <c r="AH125" s="947"/>
      <c r="AI125" s="947"/>
      <c r="AJ125" s="948"/>
      <c r="AK125" s="949" t="s">
        <v>462</v>
      </c>
      <c r="AL125" s="947"/>
      <c r="AM125" s="947"/>
      <c r="AN125" s="947"/>
      <c r="AO125" s="948"/>
      <c r="AP125" s="950" t="s">
        <v>129</v>
      </c>
      <c r="AQ125" s="951"/>
      <c r="AR125" s="951"/>
      <c r="AS125" s="951"/>
      <c r="AT125" s="952"/>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0" t="s">
        <v>481</v>
      </c>
      <c r="CL125" s="995"/>
      <c r="CM125" s="995"/>
      <c r="CN125" s="995"/>
      <c r="CO125" s="996"/>
      <c r="CP125" s="917" t="s">
        <v>482</v>
      </c>
      <c r="CQ125" s="885"/>
      <c r="CR125" s="885"/>
      <c r="CS125" s="885"/>
      <c r="CT125" s="885"/>
      <c r="CU125" s="885"/>
      <c r="CV125" s="885"/>
      <c r="CW125" s="885"/>
      <c r="CX125" s="885"/>
      <c r="CY125" s="885"/>
      <c r="CZ125" s="885"/>
      <c r="DA125" s="885"/>
      <c r="DB125" s="885"/>
      <c r="DC125" s="885"/>
      <c r="DD125" s="885"/>
      <c r="DE125" s="885"/>
      <c r="DF125" s="886"/>
      <c r="DG125" s="918" t="s">
        <v>129</v>
      </c>
      <c r="DH125" s="919"/>
      <c r="DI125" s="919"/>
      <c r="DJ125" s="919"/>
      <c r="DK125" s="919"/>
      <c r="DL125" s="919" t="s">
        <v>129</v>
      </c>
      <c r="DM125" s="919"/>
      <c r="DN125" s="919"/>
      <c r="DO125" s="919"/>
      <c r="DP125" s="919"/>
      <c r="DQ125" s="919" t="s">
        <v>462</v>
      </c>
      <c r="DR125" s="919"/>
      <c r="DS125" s="919"/>
      <c r="DT125" s="919"/>
      <c r="DU125" s="919"/>
      <c r="DV125" s="920" t="s">
        <v>462</v>
      </c>
      <c r="DW125" s="920"/>
      <c r="DX125" s="920"/>
      <c r="DY125" s="920"/>
      <c r="DZ125" s="921"/>
    </row>
    <row r="126" spans="1:130" s="224" customFormat="1" ht="26.25" customHeight="1" thickBot="1" x14ac:dyDescent="0.25">
      <c r="A126" s="1045"/>
      <c r="B126" s="937"/>
      <c r="C126" s="910" t="s">
        <v>467</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946">
        <v>50</v>
      </c>
      <c r="AB126" s="947"/>
      <c r="AC126" s="947"/>
      <c r="AD126" s="947"/>
      <c r="AE126" s="948"/>
      <c r="AF126" s="949">
        <v>82</v>
      </c>
      <c r="AG126" s="947"/>
      <c r="AH126" s="947"/>
      <c r="AI126" s="947"/>
      <c r="AJ126" s="948"/>
      <c r="AK126" s="949" t="s">
        <v>129</v>
      </c>
      <c r="AL126" s="947"/>
      <c r="AM126" s="947"/>
      <c r="AN126" s="947"/>
      <c r="AO126" s="948"/>
      <c r="AP126" s="950" t="s">
        <v>461</v>
      </c>
      <c r="AQ126" s="951"/>
      <c r="AR126" s="951"/>
      <c r="AS126" s="951"/>
      <c r="AT126" s="952"/>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1"/>
      <c r="CL126" s="998"/>
      <c r="CM126" s="998"/>
      <c r="CN126" s="998"/>
      <c r="CO126" s="999"/>
      <c r="CP126" s="910" t="s">
        <v>483</v>
      </c>
      <c r="CQ126" s="911"/>
      <c r="CR126" s="911"/>
      <c r="CS126" s="911"/>
      <c r="CT126" s="911"/>
      <c r="CU126" s="911"/>
      <c r="CV126" s="911"/>
      <c r="CW126" s="911"/>
      <c r="CX126" s="911"/>
      <c r="CY126" s="911"/>
      <c r="CZ126" s="911"/>
      <c r="DA126" s="911"/>
      <c r="DB126" s="911"/>
      <c r="DC126" s="911"/>
      <c r="DD126" s="911"/>
      <c r="DE126" s="911"/>
      <c r="DF126" s="912"/>
      <c r="DG126" s="913" t="s">
        <v>475</v>
      </c>
      <c r="DH126" s="914"/>
      <c r="DI126" s="914"/>
      <c r="DJ126" s="914"/>
      <c r="DK126" s="914"/>
      <c r="DL126" s="914" t="s">
        <v>462</v>
      </c>
      <c r="DM126" s="914"/>
      <c r="DN126" s="914"/>
      <c r="DO126" s="914"/>
      <c r="DP126" s="914"/>
      <c r="DQ126" s="914" t="s">
        <v>129</v>
      </c>
      <c r="DR126" s="914"/>
      <c r="DS126" s="914"/>
      <c r="DT126" s="914"/>
      <c r="DU126" s="914"/>
      <c r="DV126" s="915" t="s">
        <v>129</v>
      </c>
      <c r="DW126" s="915"/>
      <c r="DX126" s="915"/>
      <c r="DY126" s="915"/>
      <c r="DZ126" s="916"/>
    </row>
    <row r="127" spans="1:130" s="224" customFormat="1" ht="26.25" customHeight="1" x14ac:dyDescent="0.2">
      <c r="A127" s="1046"/>
      <c r="B127" s="939"/>
      <c r="C127" s="961" t="s">
        <v>484</v>
      </c>
      <c r="D127" s="953"/>
      <c r="E127" s="953"/>
      <c r="F127" s="953"/>
      <c r="G127" s="953"/>
      <c r="H127" s="953"/>
      <c r="I127" s="953"/>
      <c r="J127" s="953"/>
      <c r="K127" s="953"/>
      <c r="L127" s="953"/>
      <c r="M127" s="953"/>
      <c r="N127" s="953"/>
      <c r="O127" s="953"/>
      <c r="P127" s="953"/>
      <c r="Q127" s="953"/>
      <c r="R127" s="953"/>
      <c r="S127" s="953"/>
      <c r="T127" s="953"/>
      <c r="U127" s="953"/>
      <c r="V127" s="953"/>
      <c r="W127" s="953"/>
      <c r="X127" s="953"/>
      <c r="Y127" s="953"/>
      <c r="Z127" s="954"/>
      <c r="AA127" s="946">
        <v>114</v>
      </c>
      <c r="AB127" s="947"/>
      <c r="AC127" s="947"/>
      <c r="AD127" s="947"/>
      <c r="AE127" s="948"/>
      <c r="AF127" s="949">
        <v>225</v>
      </c>
      <c r="AG127" s="947"/>
      <c r="AH127" s="947"/>
      <c r="AI127" s="947"/>
      <c r="AJ127" s="948"/>
      <c r="AK127" s="949">
        <v>339</v>
      </c>
      <c r="AL127" s="947"/>
      <c r="AM127" s="947"/>
      <c r="AN127" s="947"/>
      <c r="AO127" s="948"/>
      <c r="AP127" s="950">
        <v>0</v>
      </c>
      <c r="AQ127" s="951"/>
      <c r="AR127" s="951"/>
      <c r="AS127" s="951"/>
      <c r="AT127" s="952"/>
      <c r="AU127" s="226"/>
      <c r="AV127" s="226"/>
      <c r="AW127" s="226"/>
      <c r="AX127" s="1019" t="s">
        <v>485</v>
      </c>
      <c r="AY127" s="1020"/>
      <c r="AZ127" s="1020"/>
      <c r="BA127" s="1020"/>
      <c r="BB127" s="1020"/>
      <c r="BC127" s="1020"/>
      <c r="BD127" s="1020"/>
      <c r="BE127" s="1021"/>
      <c r="BF127" s="1022" t="s">
        <v>486</v>
      </c>
      <c r="BG127" s="1020"/>
      <c r="BH127" s="1020"/>
      <c r="BI127" s="1020"/>
      <c r="BJ127" s="1020"/>
      <c r="BK127" s="1020"/>
      <c r="BL127" s="1021"/>
      <c r="BM127" s="1022" t="s">
        <v>487</v>
      </c>
      <c r="BN127" s="1020"/>
      <c r="BO127" s="1020"/>
      <c r="BP127" s="1020"/>
      <c r="BQ127" s="1020"/>
      <c r="BR127" s="1020"/>
      <c r="BS127" s="1021"/>
      <c r="BT127" s="1022" t="s">
        <v>488</v>
      </c>
      <c r="BU127" s="1020"/>
      <c r="BV127" s="1020"/>
      <c r="BW127" s="1020"/>
      <c r="BX127" s="1020"/>
      <c r="BY127" s="1020"/>
      <c r="BZ127" s="1043"/>
      <c r="CA127" s="226"/>
      <c r="CB127" s="226"/>
      <c r="CC127" s="226"/>
      <c r="CD127" s="249"/>
      <c r="CE127" s="249"/>
      <c r="CF127" s="249"/>
      <c r="CG127" s="226"/>
      <c r="CH127" s="226"/>
      <c r="CI127" s="226"/>
      <c r="CJ127" s="248"/>
      <c r="CK127" s="1011"/>
      <c r="CL127" s="998"/>
      <c r="CM127" s="998"/>
      <c r="CN127" s="998"/>
      <c r="CO127" s="999"/>
      <c r="CP127" s="910" t="s">
        <v>489</v>
      </c>
      <c r="CQ127" s="911"/>
      <c r="CR127" s="911"/>
      <c r="CS127" s="911"/>
      <c r="CT127" s="911"/>
      <c r="CU127" s="911"/>
      <c r="CV127" s="911"/>
      <c r="CW127" s="911"/>
      <c r="CX127" s="911"/>
      <c r="CY127" s="911"/>
      <c r="CZ127" s="911"/>
      <c r="DA127" s="911"/>
      <c r="DB127" s="911"/>
      <c r="DC127" s="911"/>
      <c r="DD127" s="911"/>
      <c r="DE127" s="911"/>
      <c r="DF127" s="912"/>
      <c r="DG127" s="913" t="s">
        <v>475</v>
      </c>
      <c r="DH127" s="914"/>
      <c r="DI127" s="914"/>
      <c r="DJ127" s="914"/>
      <c r="DK127" s="914"/>
      <c r="DL127" s="914" t="s">
        <v>462</v>
      </c>
      <c r="DM127" s="914"/>
      <c r="DN127" s="914"/>
      <c r="DO127" s="914"/>
      <c r="DP127" s="914"/>
      <c r="DQ127" s="914" t="s">
        <v>476</v>
      </c>
      <c r="DR127" s="914"/>
      <c r="DS127" s="914"/>
      <c r="DT127" s="914"/>
      <c r="DU127" s="914"/>
      <c r="DV127" s="915" t="s">
        <v>129</v>
      </c>
      <c r="DW127" s="915"/>
      <c r="DX127" s="915"/>
      <c r="DY127" s="915"/>
      <c r="DZ127" s="916"/>
    </row>
    <row r="128" spans="1:130" s="224" customFormat="1" ht="26.25" customHeight="1" thickBot="1" x14ac:dyDescent="0.25">
      <c r="A128" s="1029" t="s">
        <v>490</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491</v>
      </c>
      <c r="X128" s="1031"/>
      <c r="Y128" s="1031"/>
      <c r="Z128" s="1032"/>
      <c r="AA128" s="1033">
        <v>1092</v>
      </c>
      <c r="AB128" s="1034"/>
      <c r="AC128" s="1034"/>
      <c r="AD128" s="1034"/>
      <c r="AE128" s="1035"/>
      <c r="AF128" s="1036">
        <v>1092</v>
      </c>
      <c r="AG128" s="1034"/>
      <c r="AH128" s="1034"/>
      <c r="AI128" s="1034"/>
      <c r="AJ128" s="1035"/>
      <c r="AK128" s="1036">
        <v>1092</v>
      </c>
      <c r="AL128" s="1034"/>
      <c r="AM128" s="1034"/>
      <c r="AN128" s="1034"/>
      <c r="AO128" s="1035"/>
      <c r="AP128" s="1037"/>
      <c r="AQ128" s="1038"/>
      <c r="AR128" s="1038"/>
      <c r="AS128" s="1038"/>
      <c r="AT128" s="1039"/>
      <c r="AU128" s="226"/>
      <c r="AV128" s="226"/>
      <c r="AW128" s="226"/>
      <c r="AX128" s="884" t="s">
        <v>492</v>
      </c>
      <c r="AY128" s="885"/>
      <c r="AZ128" s="885"/>
      <c r="BA128" s="885"/>
      <c r="BB128" s="885"/>
      <c r="BC128" s="885"/>
      <c r="BD128" s="885"/>
      <c r="BE128" s="886"/>
      <c r="BF128" s="1040" t="s">
        <v>129</v>
      </c>
      <c r="BG128" s="1041"/>
      <c r="BH128" s="1041"/>
      <c r="BI128" s="1041"/>
      <c r="BJ128" s="1041"/>
      <c r="BK128" s="1041"/>
      <c r="BL128" s="1042"/>
      <c r="BM128" s="1040">
        <v>14.16</v>
      </c>
      <c r="BN128" s="1041"/>
      <c r="BO128" s="1041"/>
      <c r="BP128" s="1041"/>
      <c r="BQ128" s="1041"/>
      <c r="BR128" s="1041"/>
      <c r="BS128" s="1042"/>
      <c r="BT128" s="1040">
        <v>20</v>
      </c>
      <c r="BU128" s="1041"/>
      <c r="BV128" s="1041"/>
      <c r="BW128" s="1041"/>
      <c r="BX128" s="1041"/>
      <c r="BY128" s="1041"/>
      <c r="BZ128" s="1064"/>
      <c r="CA128" s="249"/>
      <c r="CB128" s="249"/>
      <c r="CC128" s="249"/>
      <c r="CD128" s="249"/>
      <c r="CE128" s="249"/>
      <c r="CF128" s="249"/>
      <c r="CG128" s="226"/>
      <c r="CH128" s="226"/>
      <c r="CI128" s="226"/>
      <c r="CJ128" s="248"/>
      <c r="CK128" s="1012"/>
      <c r="CL128" s="1013"/>
      <c r="CM128" s="1013"/>
      <c r="CN128" s="1013"/>
      <c r="CO128" s="1014"/>
      <c r="CP128" s="1023" t="s">
        <v>493</v>
      </c>
      <c r="CQ128" s="714"/>
      <c r="CR128" s="714"/>
      <c r="CS128" s="714"/>
      <c r="CT128" s="714"/>
      <c r="CU128" s="714"/>
      <c r="CV128" s="714"/>
      <c r="CW128" s="714"/>
      <c r="CX128" s="714"/>
      <c r="CY128" s="714"/>
      <c r="CZ128" s="714"/>
      <c r="DA128" s="714"/>
      <c r="DB128" s="714"/>
      <c r="DC128" s="714"/>
      <c r="DD128" s="714"/>
      <c r="DE128" s="714"/>
      <c r="DF128" s="1024"/>
      <c r="DG128" s="1025" t="s">
        <v>129</v>
      </c>
      <c r="DH128" s="1026"/>
      <c r="DI128" s="1026"/>
      <c r="DJ128" s="1026"/>
      <c r="DK128" s="1026"/>
      <c r="DL128" s="1026" t="s">
        <v>494</v>
      </c>
      <c r="DM128" s="1026"/>
      <c r="DN128" s="1026"/>
      <c r="DO128" s="1026"/>
      <c r="DP128" s="1026"/>
      <c r="DQ128" s="1026" t="s">
        <v>129</v>
      </c>
      <c r="DR128" s="1026"/>
      <c r="DS128" s="1026"/>
      <c r="DT128" s="1026"/>
      <c r="DU128" s="1026"/>
      <c r="DV128" s="1027" t="s">
        <v>461</v>
      </c>
      <c r="DW128" s="1027"/>
      <c r="DX128" s="1027"/>
      <c r="DY128" s="1027"/>
      <c r="DZ128" s="1028"/>
    </row>
    <row r="129" spans="1:131" s="224" customFormat="1" ht="26.25" customHeight="1" x14ac:dyDescent="0.2">
      <c r="A129" s="922" t="s">
        <v>109</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58" t="s">
        <v>495</v>
      </c>
      <c r="X129" s="1059"/>
      <c r="Y129" s="1059"/>
      <c r="Z129" s="1060"/>
      <c r="AA129" s="946">
        <v>6547938</v>
      </c>
      <c r="AB129" s="947"/>
      <c r="AC129" s="947"/>
      <c r="AD129" s="947"/>
      <c r="AE129" s="948"/>
      <c r="AF129" s="949">
        <v>6879029</v>
      </c>
      <c r="AG129" s="947"/>
      <c r="AH129" s="947"/>
      <c r="AI129" s="947"/>
      <c r="AJ129" s="948"/>
      <c r="AK129" s="949">
        <v>6676953</v>
      </c>
      <c r="AL129" s="947"/>
      <c r="AM129" s="947"/>
      <c r="AN129" s="947"/>
      <c r="AO129" s="948"/>
      <c r="AP129" s="1061"/>
      <c r="AQ129" s="1062"/>
      <c r="AR129" s="1062"/>
      <c r="AS129" s="1062"/>
      <c r="AT129" s="1063"/>
      <c r="AU129" s="227"/>
      <c r="AV129" s="227"/>
      <c r="AW129" s="227"/>
      <c r="AX129" s="1053" t="s">
        <v>496</v>
      </c>
      <c r="AY129" s="911"/>
      <c r="AZ129" s="911"/>
      <c r="BA129" s="911"/>
      <c r="BB129" s="911"/>
      <c r="BC129" s="911"/>
      <c r="BD129" s="911"/>
      <c r="BE129" s="912"/>
      <c r="BF129" s="1054" t="s">
        <v>476</v>
      </c>
      <c r="BG129" s="1055"/>
      <c r="BH129" s="1055"/>
      <c r="BI129" s="1055"/>
      <c r="BJ129" s="1055"/>
      <c r="BK129" s="1055"/>
      <c r="BL129" s="1056"/>
      <c r="BM129" s="1054">
        <v>19.16</v>
      </c>
      <c r="BN129" s="1055"/>
      <c r="BO129" s="1055"/>
      <c r="BP129" s="1055"/>
      <c r="BQ129" s="1055"/>
      <c r="BR129" s="1055"/>
      <c r="BS129" s="1056"/>
      <c r="BT129" s="1054">
        <v>30</v>
      </c>
      <c r="BU129" s="1055"/>
      <c r="BV129" s="1055"/>
      <c r="BW129" s="1055"/>
      <c r="BX129" s="1055"/>
      <c r="BY129" s="1055"/>
      <c r="BZ129" s="1057"/>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2" t="s">
        <v>497</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58" t="s">
        <v>498</v>
      </c>
      <c r="X130" s="1059"/>
      <c r="Y130" s="1059"/>
      <c r="Z130" s="1060"/>
      <c r="AA130" s="946">
        <v>634776</v>
      </c>
      <c r="AB130" s="947"/>
      <c r="AC130" s="947"/>
      <c r="AD130" s="947"/>
      <c r="AE130" s="948"/>
      <c r="AF130" s="949">
        <v>658675</v>
      </c>
      <c r="AG130" s="947"/>
      <c r="AH130" s="947"/>
      <c r="AI130" s="947"/>
      <c r="AJ130" s="948"/>
      <c r="AK130" s="949">
        <v>721082</v>
      </c>
      <c r="AL130" s="947"/>
      <c r="AM130" s="947"/>
      <c r="AN130" s="947"/>
      <c r="AO130" s="948"/>
      <c r="AP130" s="1061"/>
      <c r="AQ130" s="1062"/>
      <c r="AR130" s="1062"/>
      <c r="AS130" s="1062"/>
      <c r="AT130" s="1063"/>
      <c r="AU130" s="227"/>
      <c r="AV130" s="227"/>
      <c r="AW130" s="227"/>
      <c r="AX130" s="1053" t="s">
        <v>499</v>
      </c>
      <c r="AY130" s="911"/>
      <c r="AZ130" s="911"/>
      <c r="BA130" s="911"/>
      <c r="BB130" s="911"/>
      <c r="BC130" s="911"/>
      <c r="BD130" s="911"/>
      <c r="BE130" s="912"/>
      <c r="BF130" s="1089">
        <v>3.8</v>
      </c>
      <c r="BG130" s="1090"/>
      <c r="BH130" s="1090"/>
      <c r="BI130" s="1090"/>
      <c r="BJ130" s="1090"/>
      <c r="BK130" s="1090"/>
      <c r="BL130" s="1091"/>
      <c r="BM130" s="1089">
        <v>25</v>
      </c>
      <c r="BN130" s="1090"/>
      <c r="BO130" s="1090"/>
      <c r="BP130" s="1090"/>
      <c r="BQ130" s="1090"/>
      <c r="BR130" s="1090"/>
      <c r="BS130" s="1091"/>
      <c r="BT130" s="1089">
        <v>35</v>
      </c>
      <c r="BU130" s="1090"/>
      <c r="BV130" s="1090"/>
      <c r="BW130" s="1090"/>
      <c r="BX130" s="1090"/>
      <c r="BY130" s="1090"/>
      <c r="BZ130" s="1092"/>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3"/>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5" t="s">
        <v>500</v>
      </c>
      <c r="X131" s="1096"/>
      <c r="Y131" s="1096"/>
      <c r="Z131" s="1097"/>
      <c r="AA131" s="992">
        <v>5913162</v>
      </c>
      <c r="AB131" s="974"/>
      <c r="AC131" s="974"/>
      <c r="AD131" s="974"/>
      <c r="AE131" s="975"/>
      <c r="AF131" s="973">
        <v>6220354</v>
      </c>
      <c r="AG131" s="974"/>
      <c r="AH131" s="974"/>
      <c r="AI131" s="974"/>
      <c r="AJ131" s="975"/>
      <c r="AK131" s="973">
        <v>5955871</v>
      </c>
      <c r="AL131" s="974"/>
      <c r="AM131" s="974"/>
      <c r="AN131" s="974"/>
      <c r="AO131" s="975"/>
      <c r="AP131" s="1098"/>
      <c r="AQ131" s="1099"/>
      <c r="AR131" s="1099"/>
      <c r="AS131" s="1099"/>
      <c r="AT131" s="1100"/>
      <c r="AU131" s="227"/>
      <c r="AV131" s="227"/>
      <c r="AW131" s="227"/>
      <c r="AX131" s="1071" t="s">
        <v>501</v>
      </c>
      <c r="AY131" s="714"/>
      <c r="AZ131" s="714"/>
      <c r="BA131" s="714"/>
      <c r="BB131" s="714"/>
      <c r="BC131" s="714"/>
      <c r="BD131" s="714"/>
      <c r="BE131" s="1024"/>
      <c r="BF131" s="1072" t="s">
        <v>129</v>
      </c>
      <c r="BG131" s="1073"/>
      <c r="BH131" s="1073"/>
      <c r="BI131" s="1073"/>
      <c r="BJ131" s="1073"/>
      <c r="BK131" s="1073"/>
      <c r="BL131" s="1074"/>
      <c r="BM131" s="1072">
        <v>350</v>
      </c>
      <c r="BN131" s="1073"/>
      <c r="BO131" s="1073"/>
      <c r="BP131" s="1073"/>
      <c r="BQ131" s="1073"/>
      <c r="BR131" s="1073"/>
      <c r="BS131" s="1074"/>
      <c r="BT131" s="1075"/>
      <c r="BU131" s="1076"/>
      <c r="BV131" s="1076"/>
      <c r="BW131" s="1076"/>
      <c r="BX131" s="1076"/>
      <c r="BY131" s="1076"/>
      <c r="BZ131" s="1077"/>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8" t="s">
        <v>502</v>
      </c>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82" t="s">
        <v>503</v>
      </c>
      <c r="W132" s="1082"/>
      <c r="X132" s="1082"/>
      <c r="Y132" s="1082"/>
      <c r="Z132" s="1083"/>
      <c r="AA132" s="1084">
        <v>3.201062308</v>
      </c>
      <c r="AB132" s="1085"/>
      <c r="AC132" s="1085"/>
      <c r="AD132" s="1085"/>
      <c r="AE132" s="1086"/>
      <c r="AF132" s="1087">
        <v>3.6159517609999998</v>
      </c>
      <c r="AG132" s="1085"/>
      <c r="AH132" s="1085"/>
      <c r="AI132" s="1085"/>
      <c r="AJ132" s="1086"/>
      <c r="AK132" s="1087">
        <v>4.7154815809999997</v>
      </c>
      <c r="AL132" s="1085"/>
      <c r="AM132" s="1085"/>
      <c r="AN132" s="1085"/>
      <c r="AO132" s="1086"/>
      <c r="AP132" s="989"/>
      <c r="AQ132" s="990"/>
      <c r="AR132" s="990"/>
      <c r="AS132" s="990"/>
      <c r="AT132" s="1088"/>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80"/>
      <c r="B133" s="1081"/>
      <c r="C133" s="1081"/>
      <c r="D133" s="1081"/>
      <c r="E133" s="1081"/>
      <c r="F133" s="1081"/>
      <c r="G133" s="1081"/>
      <c r="H133" s="1081"/>
      <c r="I133" s="1081"/>
      <c r="J133" s="1081"/>
      <c r="K133" s="1081"/>
      <c r="L133" s="1081"/>
      <c r="M133" s="1081"/>
      <c r="N133" s="1081"/>
      <c r="O133" s="1081"/>
      <c r="P133" s="1081"/>
      <c r="Q133" s="1081"/>
      <c r="R133" s="1081"/>
      <c r="S133" s="1081"/>
      <c r="T133" s="1081"/>
      <c r="U133" s="1081"/>
      <c r="V133" s="1065" t="s">
        <v>504</v>
      </c>
      <c r="W133" s="1065"/>
      <c r="X133" s="1065"/>
      <c r="Y133" s="1065"/>
      <c r="Z133" s="1066"/>
      <c r="AA133" s="1067">
        <v>2.7</v>
      </c>
      <c r="AB133" s="1068"/>
      <c r="AC133" s="1068"/>
      <c r="AD133" s="1068"/>
      <c r="AE133" s="1069"/>
      <c r="AF133" s="1067">
        <v>3.1</v>
      </c>
      <c r="AG133" s="1068"/>
      <c r="AH133" s="1068"/>
      <c r="AI133" s="1068"/>
      <c r="AJ133" s="1069"/>
      <c r="AK133" s="1067">
        <v>3.8</v>
      </c>
      <c r="AL133" s="1068"/>
      <c r="AM133" s="1068"/>
      <c r="AN133" s="1068"/>
      <c r="AO133" s="1069"/>
      <c r="AP133" s="1016"/>
      <c r="AQ133" s="1017"/>
      <c r="AR133" s="1017"/>
      <c r="AS133" s="1017"/>
      <c r="AT133" s="1070"/>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8cilHEZTmUOLnkVuIFIDgRVSiLi742z57ZNR2HHTloZirTZ9sd39f4bahcH3d5CN2FjQaKpEI94TbWM3GDBg==" saltValue="4veMCkOVN6d97E20j6OCg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Z34" zoomScale="85" zoomScaleNormal="85" zoomScaleSheetLayoutView="85"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Yd5PJz0MGpSyQos7Ze7bAkTtfb4nCkGHp5+mI1cJdM66M4rIrVQ/JuaBi9e+MxKmQ4mf8UKMMlslaSL5R1SSpA==" saltValue="nLllg1UP6Vv4VpABWrGO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R22"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IzxORzm/6rBHVdmYHLxP/6wpoJkKkFZVdL1+Y6gwZsVWy7Ip/zIFn/gpkHt/IlXqmZxxEGiZpv3Keo6FSwVVw==" saltValue="m7rO516rAUrZOhWzSQ6zUA=="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topLeftCell="A24"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507</v>
      </c>
      <c r="AL6" s="260"/>
      <c r="AM6" s="260"/>
      <c r="AN6" s="260"/>
    </row>
    <row r="7" spans="1:46" ht="13.5" customHeight="1" x14ac:dyDescent="0.2">
      <c r="A7" s="259"/>
      <c r="AK7" s="262"/>
      <c r="AL7" s="263"/>
      <c r="AM7" s="263"/>
      <c r="AN7" s="264"/>
      <c r="AO7" s="1102" t="s">
        <v>508</v>
      </c>
      <c r="AP7" s="265"/>
      <c r="AQ7" s="266" t="s">
        <v>509</v>
      </c>
      <c r="AR7" s="267"/>
    </row>
    <row r="8" spans="1:46" ht="13.2" x14ac:dyDescent="0.2">
      <c r="A8" s="259"/>
      <c r="AK8" s="268"/>
      <c r="AL8" s="269"/>
      <c r="AM8" s="269"/>
      <c r="AN8" s="270"/>
      <c r="AO8" s="1103"/>
      <c r="AP8" s="271" t="s">
        <v>510</v>
      </c>
      <c r="AQ8" s="272" t="s">
        <v>511</v>
      </c>
      <c r="AR8" s="273" t="s">
        <v>512</v>
      </c>
    </row>
    <row r="9" spans="1:46" ht="13.2" x14ac:dyDescent="0.2">
      <c r="A9" s="259"/>
      <c r="AK9" s="1104" t="s">
        <v>513</v>
      </c>
      <c r="AL9" s="1105"/>
      <c r="AM9" s="1105"/>
      <c r="AN9" s="1106"/>
      <c r="AO9" s="274">
        <v>2317340</v>
      </c>
      <c r="AP9" s="274">
        <v>128384</v>
      </c>
      <c r="AQ9" s="275">
        <v>105319</v>
      </c>
      <c r="AR9" s="276">
        <v>21.9</v>
      </c>
    </row>
    <row r="10" spans="1:46" ht="13.5" customHeight="1" x14ac:dyDescent="0.2">
      <c r="A10" s="259"/>
      <c r="AK10" s="1104" t="s">
        <v>514</v>
      </c>
      <c r="AL10" s="1105"/>
      <c r="AM10" s="1105"/>
      <c r="AN10" s="1106"/>
      <c r="AO10" s="277">
        <v>206043</v>
      </c>
      <c r="AP10" s="277">
        <v>11415</v>
      </c>
      <c r="AQ10" s="278">
        <v>9860</v>
      </c>
      <c r="AR10" s="279">
        <v>15.8</v>
      </c>
    </row>
    <row r="11" spans="1:46" ht="13.5" customHeight="1" x14ac:dyDescent="0.2">
      <c r="A11" s="259"/>
      <c r="AK11" s="1104" t="s">
        <v>515</v>
      </c>
      <c r="AL11" s="1105"/>
      <c r="AM11" s="1105"/>
      <c r="AN11" s="1106"/>
      <c r="AO11" s="277">
        <v>16752</v>
      </c>
      <c r="AP11" s="277">
        <v>928</v>
      </c>
      <c r="AQ11" s="278">
        <v>1656</v>
      </c>
      <c r="AR11" s="279">
        <v>-44</v>
      </c>
    </row>
    <row r="12" spans="1:46" ht="13.5" customHeight="1" x14ac:dyDescent="0.2">
      <c r="A12" s="259"/>
      <c r="AK12" s="1104" t="s">
        <v>516</v>
      </c>
      <c r="AL12" s="1105"/>
      <c r="AM12" s="1105"/>
      <c r="AN12" s="1106"/>
      <c r="AO12" s="277" t="s">
        <v>517</v>
      </c>
      <c r="AP12" s="277" t="s">
        <v>517</v>
      </c>
      <c r="AQ12" s="278">
        <v>3</v>
      </c>
      <c r="AR12" s="279" t="s">
        <v>517</v>
      </c>
    </row>
    <row r="13" spans="1:46" ht="13.5" customHeight="1" x14ac:dyDescent="0.2">
      <c r="A13" s="259"/>
      <c r="AK13" s="1104" t="s">
        <v>518</v>
      </c>
      <c r="AL13" s="1105"/>
      <c r="AM13" s="1105"/>
      <c r="AN13" s="1106"/>
      <c r="AO13" s="277">
        <v>192688</v>
      </c>
      <c r="AP13" s="277">
        <v>10675</v>
      </c>
      <c r="AQ13" s="278">
        <v>4056</v>
      </c>
      <c r="AR13" s="279">
        <v>163.19999999999999</v>
      </c>
    </row>
    <row r="14" spans="1:46" ht="13.5" customHeight="1" x14ac:dyDescent="0.2">
      <c r="A14" s="259"/>
      <c r="AK14" s="1104" t="s">
        <v>519</v>
      </c>
      <c r="AL14" s="1105"/>
      <c r="AM14" s="1105"/>
      <c r="AN14" s="1106"/>
      <c r="AO14" s="277">
        <v>1609</v>
      </c>
      <c r="AP14" s="277">
        <v>89</v>
      </c>
      <c r="AQ14" s="278">
        <v>2339</v>
      </c>
      <c r="AR14" s="279">
        <v>-96.2</v>
      </c>
    </row>
    <row r="15" spans="1:46" ht="13.5" customHeight="1" x14ac:dyDescent="0.2">
      <c r="A15" s="259"/>
      <c r="AK15" s="1107" t="s">
        <v>520</v>
      </c>
      <c r="AL15" s="1108"/>
      <c r="AM15" s="1108"/>
      <c r="AN15" s="1109"/>
      <c r="AO15" s="277">
        <v>-122000</v>
      </c>
      <c r="AP15" s="277">
        <v>-6759</v>
      </c>
      <c r="AQ15" s="278">
        <v>-7717</v>
      </c>
      <c r="AR15" s="279">
        <v>-12.4</v>
      </c>
    </row>
    <row r="16" spans="1:46" ht="13.2" x14ac:dyDescent="0.2">
      <c r="A16" s="259"/>
      <c r="AK16" s="1107" t="s">
        <v>189</v>
      </c>
      <c r="AL16" s="1108"/>
      <c r="AM16" s="1108"/>
      <c r="AN16" s="1109"/>
      <c r="AO16" s="277">
        <v>2612432</v>
      </c>
      <c r="AP16" s="277">
        <v>144733</v>
      </c>
      <c r="AQ16" s="278">
        <v>115515</v>
      </c>
      <c r="AR16" s="279">
        <v>25.3</v>
      </c>
    </row>
    <row r="17" spans="1:46" ht="13.2" x14ac:dyDescent="0.2">
      <c r="A17" s="259"/>
    </row>
    <row r="18" spans="1:46" ht="13.2" x14ac:dyDescent="0.2">
      <c r="A18" s="259"/>
      <c r="AQ18" s="280"/>
      <c r="AR18" s="280"/>
    </row>
    <row r="19" spans="1:46" ht="13.2" x14ac:dyDescent="0.2">
      <c r="A19" s="259"/>
      <c r="AK19" s="255" t="s">
        <v>521</v>
      </c>
    </row>
    <row r="20" spans="1:46" ht="13.2" x14ac:dyDescent="0.2">
      <c r="A20" s="259"/>
      <c r="AK20" s="281"/>
      <c r="AL20" s="282"/>
      <c r="AM20" s="282"/>
      <c r="AN20" s="283"/>
      <c r="AO20" s="284" t="s">
        <v>522</v>
      </c>
      <c r="AP20" s="285" t="s">
        <v>523</v>
      </c>
      <c r="AQ20" s="286" t="s">
        <v>524</v>
      </c>
      <c r="AR20" s="287"/>
    </row>
    <row r="21" spans="1:46" s="260" customFormat="1" ht="13.2" x14ac:dyDescent="0.2">
      <c r="A21" s="288"/>
      <c r="AK21" s="1110" t="s">
        <v>525</v>
      </c>
      <c r="AL21" s="1111"/>
      <c r="AM21" s="1111"/>
      <c r="AN21" s="1112"/>
      <c r="AO21" s="289">
        <v>12.58</v>
      </c>
      <c r="AP21" s="290">
        <v>10.69</v>
      </c>
      <c r="AQ21" s="291">
        <v>1.89</v>
      </c>
      <c r="AS21" s="292"/>
      <c r="AT21" s="288"/>
    </row>
    <row r="22" spans="1:46" s="260" customFormat="1" ht="13.2" x14ac:dyDescent="0.2">
      <c r="A22" s="288"/>
      <c r="AK22" s="1110" t="s">
        <v>526</v>
      </c>
      <c r="AL22" s="1111"/>
      <c r="AM22" s="1111"/>
      <c r="AN22" s="1112"/>
      <c r="AO22" s="293">
        <v>98.5</v>
      </c>
      <c r="AP22" s="294">
        <v>97.4</v>
      </c>
      <c r="AQ22" s="295">
        <v>1.1000000000000001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1" t="s">
        <v>527</v>
      </c>
      <c r="B26" s="110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1"/>
      <c r="AS26" s="1101"/>
    </row>
    <row r="27" spans="1:46" ht="13.2" x14ac:dyDescent="0.2">
      <c r="A27" s="300"/>
      <c r="AS27" s="255"/>
      <c r="AT27" s="255"/>
    </row>
    <row r="28" spans="1:46" ht="16.2" x14ac:dyDescent="0.2">
      <c r="A28" s="256" t="s">
        <v>528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529</v>
      </c>
      <c r="AL29" s="260"/>
      <c r="AM29" s="260"/>
      <c r="AN29" s="260"/>
      <c r="AS29" s="302"/>
    </row>
    <row r="30" spans="1:46" ht="13.5" customHeight="1" x14ac:dyDescent="0.2">
      <c r="A30" s="259"/>
      <c r="AK30" s="262"/>
      <c r="AL30" s="263"/>
      <c r="AM30" s="263"/>
      <c r="AN30" s="264"/>
      <c r="AO30" s="1102" t="s">
        <v>508</v>
      </c>
      <c r="AP30" s="265"/>
      <c r="AQ30" s="266" t="s">
        <v>509</v>
      </c>
      <c r="AR30" s="267"/>
    </row>
    <row r="31" spans="1:46" ht="13.2" x14ac:dyDescent="0.2">
      <c r="A31" s="259"/>
      <c r="AK31" s="268"/>
      <c r="AL31" s="269"/>
      <c r="AM31" s="269"/>
      <c r="AN31" s="270"/>
      <c r="AO31" s="1103"/>
      <c r="AP31" s="271" t="s">
        <v>510</v>
      </c>
      <c r="AQ31" s="272" t="s">
        <v>511</v>
      </c>
      <c r="AR31" s="273" t="s">
        <v>512</v>
      </c>
    </row>
    <row r="32" spans="1:46" ht="27" customHeight="1" x14ac:dyDescent="0.2">
      <c r="A32" s="259"/>
      <c r="AK32" s="1118" t="s">
        <v>530</v>
      </c>
      <c r="AL32" s="1119"/>
      <c r="AM32" s="1119"/>
      <c r="AN32" s="1120"/>
      <c r="AO32" s="303">
        <v>935364</v>
      </c>
      <c r="AP32" s="303">
        <v>51821</v>
      </c>
      <c r="AQ32" s="304">
        <v>74824</v>
      </c>
      <c r="AR32" s="305">
        <v>-30.7</v>
      </c>
    </row>
    <row r="33" spans="1:46" ht="13.5" customHeight="1" x14ac:dyDescent="0.2">
      <c r="A33" s="259"/>
      <c r="AK33" s="1118" t="s">
        <v>531</v>
      </c>
      <c r="AL33" s="1119"/>
      <c r="AM33" s="1119"/>
      <c r="AN33" s="1120"/>
      <c r="AO33" s="303" t="s">
        <v>517</v>
      </c>
      <c r="AP33" s="303" t="s">
        <v>517</v>
      </c>
      <c r="AQ33" s="304" t="s">
        <v>517</v>
      </c>
      <c r="AR33" s="305" t="s">
        <v>517</v>
      </c>
    </row>
    <row r="34" spans="1:46" ht="27" customHeight="1" x14ac:dyDescent="0.2">
      <c r="A34" s="259"/>
      <c r="AK34" s="1118" t="s">
        <v>532</v>
      </c>
      <c r="AL34" s="1119"/>
      <c r="AM34" s="1119"/>
      <c r="AN34" s="1120"/>
      <c r="AO34" s="303" t="s">
        <v>517</v>
      </c>
      <c r="AP34" s="303" t="s">
        <v>517</v>
      </c>
      <c r="AQ34" s="304">
        <v>1</v>
      </c>
      <c r="AR34" s="305" t="s">
        <v>517</v>
      </c>
    </row>
    <row r="35" spans="1:46" ht="27" customHeight="1" x14ac:dyDescent="0.2">
      <c r="A35" s="259"/>
      <c r="AK35" s="1118" t="s">
        <v>533</v>
      </c>
      <c r="AL35" s="1119"/>
      <c r="AM35" s="1119"/>
      <c r="AN35" s="1120"/>
      <c r="AO35" s="303">
        <v>49515</v>
      </c>
      <c r="AP35" s="303">
        <v>2743</v>
      </c>
      <c r="AQ35" s="304">
        <v>17427</v>
      </c>
      <c r="AR35" s="305">
        <v>-84.3</v>
      </c>
    </row>
    <row r="36" spans="1:46" ht="27" customHeight="1" x14ac:dyDescent="0.2">
      <c r="A36" s="259"/>
      <c r="AK36" s="1118" t="s">
        <v>534</v>
      </c>
      <c r="AL36" s="1119"/>
      <c r="AM36" s="1119"/>
      <c r="AN36" s="1120"/>
      <c r="AO36" s="303">
        <v>17804</v>
      </c>
      <c r="AP36" s="303">
        <v>986</v>
      </c>
      <c r="AQ36" s="304">
        <v>2447</v>
      </c>
      <c r="AR36" s="305">
        <v>-59.7</v>
      </c>
    </row>
    <row r="37" spans="1:46" ht="13.5" customHeight="1" x14ac:dyDescent="0.2">
      <c r="A37" s="259"/>
      <c r="AK37" s="1118" t="s">
        <v>535</v>
      </c>
      <c r="AL37" s="1119"/>
      <c r="AM37" s="1119"/>
      <c r="AN37" s="1120"/>
      <c r="AO37" s="303">
        <v>339</v>
      </c>
      <c r="AP37" s="303">
        <v>19</v>
      </c>
      <c r="AQ37" s="304">
        <v>591</v>
      </c>
      <c r="AR37" s="305">
        <v>-96.8</v>
      </c>
    </row>
    <row r="38" spans="1:46" ht="27" customHeight="1" x14ac:dyDescent="0.2">
      <c r="A38" s="259"/>
      <c r="AK38" s="1121" t="s">
        <v>536</v>
      </c>
      <c r="AL38" s="1122"/>
      <c r="AM38" s="1122"/>
      <c r="AN38" s="1123"/>
      <c r="AO38" s="306" t="s">
        <v>517</v>
      </c>
      <c r="AP38" s="306" t="s">
        <v>517</v>
      </c>
      <c r="AQ38" s="307">
        <v>2</v>
      </c>
      <c r="AR38" s="295" t="s">
        <v>517</v>
      </c>
      <c r="AS38" s="302"/>
    </row>
    <row r="39" spans="1:46" ht="13.2" x14ac:dyDescent="0.2">
      <c r="A39" s="259"/>
      <c r="AK39" s="1121" t="s">
        <v>537</v>
      </c>
      <c r="AL39" s="1122"/>
      <c r="AM39" s="1122"/>
      <c r="AN39" s="1123"/>
      <c r="AO39" s="303">
        <v>-1092</v>
      </c>
      <c r="AP39" s="303">
        <v>-60</v>
      </c>
      <c r="AQ39" s="304">
        <v>-3618</v>
      </c>
      <c r="AR39" s="305">
        <v>-98.3</v>
      </c>
      <c r="AS39" s="302"/>
    </row>
    <row r="40" spans="1:46" ht="27" customHeight="1" x14ac:dyDescent="0.2">
      <c r="A40" s="259"/>
      <c r="AK40" s="1118" t="s">
        <v>538</v>
      </c>
      <c r="AL40" s="1119"/>
      <c r="AM40" s="1119"/>
      <c r="AN40" s="1120"/>
      <c r="AO40" s="303">
        <v>-721082</v>
      </c>
      <c r="AP40" s="303">
        <v>-39949</v>
      </c>
      <c r="AQ40" s="304">
        <v>-63812</v>
      </c>
      <c r="AR40" s="305">
        <v>-37.4</v>
      </c>
      <c r="AS40" s="302"/>
    </row>
    <row r="41" spans="1:46" ht="13.2" x14ac:dyDescent="0.2">
      <c r="A41" s="259"/>
      <c r="AK41" s="1124" t="s">
        <v>302</v>
      </c>
      <c r="AL41" s="1125"/>
      <c r="AM41" s="1125"/>
      <c r="AN41" s="1126"/>
      <c r="AO41" s="303">
        <v>280848</v>
      </c>
      <c r="AP41" s="303">
        <v>15559</v>
      </c>
      <c r="AQ41" s="304">
        <v>27863</v>
      </c>
      <c r="AR41" s="305">
        <v>-44.2</v>
      </c>
      <c r="AS41" s="302"/>
    </row>
    <row r="42" spans="1:46" ht="13.2" x14ac:dyDescent="0.2">
      <c r="A42" s="259"/>
      <c r="AK42" s="308" t="s">
        <v>539</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540</v>
      </c>
    </row>
    <row r="48" spans="1:46" ht="13.2" x14ac:dyDescent="0.2">
      <c r="A48" s="259"/>
      <c r="AK48" s="313" t="s">
        <v>541</v>
      </c>
      <c r="AL48" s="313"/>
      <c r="AM48" s="313"/>
      <c r="AN48" s="313"/>
      <c r="AO48" s="313"/>
      <c r="AP48" s="313"/>
      <c r="AQ48" s="314"/>
      <c r="AR48" s="313"/>
    </row>
    <row r="49" spans="1:44" ht="13.5" customHeight="1" x14ac:dyDescent="0.2">
      <c r="A49" s="259"/>
      <c r="AK49" s="315"/>
      <c r="AL49" s="316"/>
      <c r="AM49" s="1113" t="s">
        <v>508</v>
      </c>
      <c r="AN49" s="1115" t="s">
        <v>542</v>
      </c>
      <c r="AO49" s="1116"/>
      <c r="AP49" s="1116"/>
      <c r="AQ49" s="1116"/>
      <c r="AR49" s="1117"/>
    </row>
    <row r="50" spans="1:44" ht="13.2" x14ac:dyDescent="0.2">
      <c r="A50" s="259"/>
      <c r="AK50" s="317"/>
      <c r="AL50" s="318"/>
      <c r="AM50" s="1114"/>
      <c r="AN50" s="319" t="s">
        <v>543</v>
      </c>
      <c r="AO50" s="320" t="s">
        <v>544</v>
      </c>
      <c r="AP50" s="321" t="s">
        <v>545</v>
      </c>
      <c r="AQ50" s="322" t="s">
        <v>546</v>
      </c>
      <c r="AR50" s="323" t="s">
        <v>547</v>
      </c>
    </row>
    <row r="51" spans="1:44" ht="13.2" x14ac:dyDescent="0.2">
      <c r="A51" s="259"/>
      <c r="AK51" s="315" t="s">
        <v>548</v>
      </c>
      <c r="AL51" s="316"/>
      <c r="AM51" s="324">
        <v>2917406</v>
      </c>
      <c r="AN51" s="325">
        <v>148726</v>
      </c>
      <c r="AO51" s="326">
        <v>7.4</v>
      </c>
      <c r="AP51" s="327">
        <v>85173</v>
      </c>
      <c r="AQ51" s="328">
        <v>-4.3</v>
      </c>
      <c r="AR51" s="329">
        <v>11.7</v>
      </c>
    </row>
    <row r="52" spans="1:44" ht="13.2" x14ac:dyDescent="0.2">
      <c r="A52" s="259"/>
      <c r="AK52" s="330"/>
      <c r="AL52" s="331" t="s">
        <v>549</v>
      </c>
      <c r="AM52" s="332">
        <v>1037148</v>
      </c>
      <c r="AN52" s="333">
        <v>52873</v>
      </c>
      <c r="AO52" s="334">
        <v>23.5</v>
      </c>
      <c r="AP52" s="335">
        <v>43913</v>
      </c>
      <c r="AQ52" s="336">
        <v>-3.4</v>
      </c>
      <c r="AR52" s="337">
        <v>26.9</v>
      </c>
    </row>
    <row r="53" spans="1:44" ht="13.2" x14ac:dyDescent="0.2">
      <c r="A53" s="259"/>
      <c r="AK53" s="315" t="s">
        <v>550</v>
      </c>
      <c r="AL53" s="316"/>
      <c r="AM53" s="324">
        <v>1588091</v>
      </c>
      <c r="AN53" s="325">
        <v>82541</v>
      </c>
      <c r="AO53" s="326">
        <v>-44.5</v>
      </c>
      <c r="AP53" s="327">
        <v>94081</v>
      </c>
      <c r="AQ53" s="328">
        <v>10.5</v>
      </c>
      <c r="AR53" s="329">
        <v>-55</v>
      </c>
    </row>
    <row r="54" spans="1:44" ht="13.2" x14ac:dyDescent="0.2">
      <c r="A54" s="259"/>
      <c r="AK54" s="330"/>
      <c r="AL54" s="331" t="s">
        <v>549</v>
      </c>
      <c r="AM54" s="332">
        <v>809479</v>
      </c>
      <c r="AN54" s="333">
        <v>42073</v>
      </c>
      <c r="AO54" s="334">
        <v>-20.399999999999999</v>
      </c>
      <c r="AP54" s="335">
        <v>48949</v>
      </c>
      <c r="AQ54" s="336">
        <v>11.5</v>
      </c>
      <c r="AR54" s="337">
        <v>-31.9</v>
      </c>
    </row>
    <row r="55" spans="1:44" ht="13.2" x14ac:dyDescent="0.2">
      <c r="A55" s="259"/>
      <c r="AK55" s="315" t="s">
        <v>551</v>
      </c>
      <c r="AL55" s="316"/>
      <c r="AM55" s="324">
        <v>2054254</v>
      </c>
      <c r="AN55" s="325">
        <v>109182</v>
      </c>
      <c r="AO55" s="326">
        <v>32.299999999999997</v>
      </c>
      <c r="AP55" s="327">
        <v>92632</v>
      </c>
      <c r="AQ55" s="328">
        <v>-1.5</v>
      </c>
      <c r="AR55" s="329">
        <v>33.799999999999997</v>
      </c>
    </row>
    <row r="56" spans="1:44" ht="13.2" x14ac:dyDescent="0.2">
      <c r="A56" s="259"/>
      <c r="AK56" s="330"/>
      <c r="AL56" s="331" t="s">
        <v>549</v>
      </c>
      <c r="AM56" s="332">
        <v>723383</v>
      </c>
      <c r="AN56" s="333">
        <v>38447</v>
      </c>
      <c r="AO56" s="334">
        <v>-8.6</v>
      </c>
      <c r="AP56" s="335">
        <v>47978</v>
      </c>
      <c r="AQ56" s="336">
        <v>-2</v>
      </c>
      <c r="AR56" s="337">
        <v>-6.6</v>
      </c>
    </row>
    <row r="57" spans="1:44" ht="13.2" x14ac:dyDescent="0.2">
      <c r="A57" s="259"/>
      <c r="AK57" s="315" t="s">
        <v>552</v>
      </c>
      <c r="AL57" s="316"/>
      <c r="AM57" s="324">
        <v>1468487</v>
      </c>
      <c r="AN57" s="325">
        <v>80390</v>
      </c>
      <c r="AO57" s="326">
        <v>-26.4</v>
      </c>
      <c r="AP57" s="327">
        <v>96469</v>
      </c>
      <c r="AQ57" s="328">
        <v>4.0999999999999996</v>
      </c>
      <c r="AR57" s="329">
        <v>-30.5</v>
      </c>
    </row>
    <row r="58" spans="1:44" ht="13.2" x14ac:dyDescent="0.2">
      <c r="A58" s="259"/>
      <c r="AK58" s="330"/>
      <c r="AL58" s="331" t="s">
        <v>549</v>
      </c>
      <c r="AM58" s="332">
        <v>693347</v>
      </c>
      <c r="AN58" s="333">
        <v>37956</v>
      </c>
      <c r="AO58" s="334">
        <v>-1.3</v>
      </c>
      <c r="AP58" s="335">
        <v>49775</v>
      </c>
      <c r="AQ58" s="336">
        <v>3.7</v>
      </c>
      <c r="AR58" s="337">
        <v>-5</v>
      </c>
    </row>
    <row r="59" spans="1:44" ht="13.2" x14ac:dyDescent="0.2">
      <c r="A59" s="259"/>
      <c r="AK59" s="315" t="s">
        <v>553</v>
      </c>
      <c r="AL59" s="316"/>
      <c r="AM59" s="324">
        <v>1839609</v>
      </c>
      <c r="AN59" s="325">
        <v>101917</v>
      </c>
      <c r="AO59" s="326">
        <v>26.8</v>
      </c>
      <c r="AP59" s="327">
        <v>85743</v>
      </c>
      <c r="AQ59" s="328">
        <v>-11.1</v>
      </c>
      <c r="AR59" s="329">
        <v>37.9</v>
      </c>
    </row>
    <row r="60" spans="1:44" ht="13.2" x14ac:dyDescent="0.2">
      <c r="A60" s="259"/>
      <c r="AK60" s="330"/>
      <c r="AL60" s="331" t="s">
        <v>549</v>
      </c>
      <c r="AM60" s="332">
        <v>749858</v>
      </c>
      <c r="AN60" s="333">
        <v>41543</v>
      </c>
      <c r="AO60" s="334">
        <v>9.5</v>
      </c>
      <c r="AP60" s="335">
        <v>45231</v>
      </c>
      <c r="AQ60" s="336">
        <v>-9.1</v>
      </c>
      <c r="AR60" s="337">
        <v>18.600000000000001</v>
      </c>
    </row>
    <row r="61" spans="1:44" ht="13.2" x14ac:dyDescent="0.2">
      <c r="A61" s="259"/>
      <c r="AK61" s="315" t="s">
        <v>554</v>
      </c>
      <c r="AL61" s="338"/>
      <c r="AM61" s="324">
        <v>1973569</v>
      </c>
      <c r="AN61" s="325">
        <v>104551</v>
      </c>
      <c r="AO61" s="326">
        <v>-0.9</v>
      </c>
      <c r="AP61" s="327">
        <v>90820</v>
      </c>
      <c r="AQ61" s="339">
        <v>-0.5</v>
      </c>
      <c r="AR61" s="329">
        <v>-0.4</v>
      </c>
    </row>
    <row r="62" spans="1:44" ht="13.2" x14ac:dyDescent="0.2">
      <c r="A62" s="259"/>
      <c r="AK62" s="330"/>
      <c r="AL62" s="331" t="s">
        <v>549</v>
      </c>
      <c r="AM62" s="332">
        <v>802643</v>
      </c>
      <c r="AN62" s="333">
        <v>42578</v>
      </c>
      <c r="AO62" s="334">
        <v>0.5</v>
      </c>
      <c r="AP62" s="335">
        <v>47169</v>
      </c>
      <c r="AQ62" s="336">
        <v>0.1</v>
      </c>
      <c r="AR62" s="337">
        <v>0.4</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sheetData>
  <sheetProtection algorithmName="SHA-512" hashValue="ta2t1AHJXiH/PtItaqI7uBZJ0bETMf3Cgq5xwaMN90fSQtwxFeZaKZYoaxlcjVXsm6VG6HE0gGtq6rOYBQlR3A==" saltValue="oofmV7OAKEQSEPavF0vY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7" zoomScale="85" zoomScaleNormal="85"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556</v>
      </c>
    </row>
    <row r="121" spans="125:125" ht="13.5" hidden="1" customHeight="1" x14ac:dyDescent="0.2">
      <c r="DU121" s="253"/>
    </row>
  </sheetData>
  <sheetProtection algorithmName="SHA-512" hashValue="5GTkrJ+sv3jHIFpcURKF2dH6kpX/xZD9RfWCYscVF0vjJuzEI+b9grXAvIoVZ99fBWbtUnCvNdteem5EZz+J3g==" saltValue="X+06S0OccykPYosicTgj1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55" zoomScaleNormal="55"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557</v>
      </c>
    </row>
  </sheetData>
  <sheetProtection algorithmName="SHA-512" hashValue="or6EPISDIcfMOZeq/INyAgDGQgDRJPolWWQ1gY5OxunCaDqK/OoGrT+/x6sTsrmyYaojl08/FkbJ/7HSHSp17w==" saltValue="Idw3Nu1DznszP4RawR0xN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9"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127" t="s">
        <v>3</v>
      </c>
      <c r="D47" s="1127"/>
      <c r="E47" s="1128"/>
      <c r="F47" s="11">
        <v>51.91</v>
      </c>
      <c r="G47" s="12">
        <v>52.38</v>
      </c>
      <c r="H47" s="12">
        <v>44.98</v>
      </c>
      <c r="I47" s="12">
        <v>46.7</v>
      </c>
      <c r="J47" s="13">
        <v>53.33</v>
      </c>
    </row>
    <row r="48" spans="2:10" ht="57.75" customHeight="1" x14ac:dyDescent="0.2">
      <c r="B48" s="14"/>
      <c r="C48" s="1129" t="s">
        <v>4</v>
      </c>
      <c r="D48" s="1129"/>
      <c r="E48" s="1130"/>
      <c r="F48" s="15">
        <v>9.1999999999999993</v>
      </c>
      <c r="G48" s="16">
        <v>8</v>
      </c>
      <c r="H48" s="16">
        <v>8.15</v>
      </c>
      <c r="I48" s="16">
        <v>10.119999999999999</v>
      </c>
      <c r="J48" s="17">
        <v>9.94</v>
      </c>
    </row>
    <row r="49" spans="2:10" ht="57.75" customHeight="1" thickBot="1" x14ac:dyDescent="0.25">
      <c r="B49" s="18"/>
      <c r="C49" s="1131" t="s">
        <v>5</v>
      </c>
      <c r="D49" s="1131"/>
      <c r="E49" s="1132"/>
      <c r="F49" s="19" t="s">
        <v>563</v>
      </c>
      <c r="G49" s="20">
        <v>0.04</v>
      </c>
      <c r="H49" s="20" t="s">
        <v>564</v>
      </c>
      <c r="I49" s="20">
        <v>6.24</v>
      </c>
      <c r="J49" s="21">
        <v>4.7300000000000004</v>
      </c>
    </row>
    <row r="50" spans="2:10" ht="13.2" x14ac:dyDescent="0.2"/>
  </sheetData>
  <sheetProtection algorithmName="SHA-512" hashValue="P5rdDSgcAFwcmaQTe2taYfVCdVoHgnhJDb1bl2wLqcSGp/HYPHVxQHwunHQh2qw1GeVIsAcH48Mu/y2mbxSMfA==" saltValue="wJifcYoZwTfADGkRW1B3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D22"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37" t="s">
        <v>565</v>
      </c>
      <c r="D34" s="1137"/>
      <c r="E34" s="1138"/>
      <c r="F34" s="32">
        <v>8.0399999999999991</v>
      </c>
      <c r="G34" s="33">
        <v>8.26</v>
      </c>
      <c r="H34" s="33">
        <v>8.7200000000000006</v>
      </c>
      <c r="I34" s="33">
        <v>9.58</v>
      </c>
      <c r="J34" s="34">
        <v>10.25</v>
      </c>
      <c r="K34" s="22"/>
      <c r="L34" s="22"/>
      <c r="M34" s="22"/>
      <c r="N34" s="22"/>
      <c r="O34" s="22"/>
      <c r="P34" s="22"/>
    </row>
    <row r="35" spans="1:16" ht="39" customHeight="1" x14ac:dyDescent="0.2">
      <c r="A35" s="22"/>
      <c r="B35" s="35"/>
      <c r="C35" s="1133" t="s">
        <v>566</v>
      </c>
      <c r="D35" s="1133"/>
      <c r="E35" s="1134"/>
      <c r="F35" s="36">
        <v>9.19</v>
      </c>
      <c r="G35" s="37">
        <v>8</v>
      </c>
      <c r="H35" s="37">
        <v>8.14</v>
      </c>
      <c r="I35" s="37">
        <v>10.119999999999999</v>
      </c>
      <c r="J35" s="38">
        <v>9.94</v>
      </c>
      <c r="K35" s="22"/>
      <c r="L35" s="22"/>
      <c r="M35" s="22"/>
      <c r="N35" s="22"/>
      <c r="O35" s="22"/>
      <c r="P35" s="22"/>
    </row>
    <row r="36" spans="1:16" ht="39" customHeight="1" x14ac:dyDescent="0.2">
      <c r="A36" s="22"/>
      <c r="B36" s="35"/>
      <c r="C36" s="1133" t="s">
        <v>567</v>
      </c>
      <c r="D36" s="1133"/>
      <c r="E36" s="1134"/>
      <c r="F36" s="36">
        <v>4.99</v>
      </c>
      <c r="G36" s="37">
        <v>4.63</v>
      </c>
      <c r="H36" s="37">
        <v>4.99</v>
      </c>
      <c r="I36" s="37">
        <v>6.12</v>
      </c>
      <c r="J36" s="38">
        <v>7.61</v>
      </c>
      <c r="K36" s="22"/>
      <c r="L36" s="22"/>
      <c r="M36" s="22"/>
      <c r="N36" s="22"/>
      <c r="O36" s="22"/>
      <c r="P36" s="22"/>
    </row>
    <row r="37" spans="1:16" ht="39" customHeight="1" x14ac:dyDescent="0.2">
      <c r="A37" s="22"/>
      <c r="B37" s="35"/>
      <c r="C37" s="1133" t="s">
        <v>568</v>
      </c>
      <c r="D37" s="1133"/>
      <c r="E37" s="1134"/>
      <c r="F37" s="36">
        <v>2.15</v>
      </c>
      <c r="G37" s="37">
        <v>1.27</v>
      </c>
      <c r="H37" s="37">
        <v>1.22</v>
      </c>
      <c r="I37" s="37">
        <v>1.64</v>
      </c>
      <c r="J37" s="38">
        <v>2.92</v>
      </c>
      <c r="K37" s="22"/>
      <c r="L37" s="22"/>
      <c r="M37" s="22"/>
      <c r="N37" s="22"/>
      <c r="O37" s="22"/>
      <c r="P37" s="22"/>
    </row>
    <row r="38" spans="1:16" ht="39" customHeight="1" x14ac:dyDescent="0.2">
      <c r="A38" s="22"/>
      <c r="B38" s="35"/>
      <c r="C38" s="1133" t="s">
        <v>569</v>
      </c>
      <c r="D38" s="1133"/>
      <c r="E38" s="1134"/>
      <c r="F38" s="36">
        <v>0.69</v>
      </c>
      <c r="G38" s="37">
        <v>0.36</v>
      </c>
      <c r="H38" s="37">
        <v>0.46</v>
      </c>
      <c r="I38" s="37">
        <v>0.75</v>
      </c>
      <c r="J38" s="38">
        <v>0.54</v>
      </c>
      <c r="K38" s="22"/>
      <c r="L38" s="22"/>
      <c r="M38" s="22"/>
      <c r="N38" s="22"/>
      <c r="O38" s="22"/>
      <c r="P38" s="22"/>
    </row>
    <row r="39" spans="1:16" ht="39" customHeight="1" x14ac:dyDescent="0.2">
      <c r="A39" s="22"/>
      <c r="B39" s="35"/>
      <c r="C39" s="1133" t="s">
        <v>570</v>
      </c>
      <c r="D39" s="1133"/>
      <c r="E39" s="1134"/>
      <c r="F39" s="36">
        <v>0.01</v>
      </c>
      <c r="G39" s="37">
        <v>0</v>
      </c>
      <c r="H39" s="37">
        <v>0.4</v>
      </c>
      <c r="I39" s="37">
        <v>0.23</v>
      </c>
      <c r="J39" s="38">
        <v>0.09</v>
      </c>
      <c r="K39" s="22"/>
      <c r="L39" s="22"/>
      <c r="M39" s="22"/>
      <c r="N39" s="22"/>
      <c r="O39" s="22"/>
      <c r="P39" s="22"/>
    </row>
    <row r="40" spans="1:16" ht="39" customHeight="1" x14ac:dyDescent="0.2">
      <c r="A40" s="22"/>
      <c r="B40" s="35"/>
      <c r="C40" s="1133" t="s">
        <v>571</v>
      </c>
      <c r="D40" s="1133"/>
      <c r="E40" s="1134"/>
      <c r="F40" s="36">
        <v>0.01</v>
      </c>
      <c r="G40" s="37">
        <v>0.02</v>
      </c>
      <c r="H40" s="37">
        <v>0.02</v>
      </c>
      <c r="I40" s="37">
        <v>0.03</v>
      </c>
      <c r="J40" s="38">
        <v>0.03</v>
      </c>
      <c r="K40" s="22"/>
      <c r="L40" s="22"/>
      <c r="M40" s="22"/>
      <c r="N40" s="22"/>
      <c r="O40" s="22"/>
      <c r="P40" s="22"/>
    </row>
    <row r="41" spans="1:16" ht="39" customHeight="1" x14ac:dyDescent="0.2">
      <c r="A41" s="22"/>
      <c r="B41" s="35"/>
      <c r="C41" s="1133" t="s">
        <v>572</v>
      </c>
      <c r="D41" s="1133"/>
      <c r="E41" s="1134"/>
      <c r="F41" s="36">
        <v>0</v>
      </c>
      <c r="G41" s="37">
        <v>0</v>
      </c>
      <c r="H41" s="37">
        <v>0</v>
      </c>
      <c r="I41" s="37">
        <v>0</v>
      </c>
      <c r="J41" s="38">
        <v>0</v>
      </c>
      <c r="K41" s="22"/>
      <c r="L41" s="22"/>
      <c r="M41" s="22"/>
      <c r="N41" s="22"/>
      <c r="O41" s="22"/>
      <c r="P41" s="22"/>
    </row>
    <row r="42" spans="1:16" ht="39" customHeight="1" x14ac:dyDescent="0.2">
      <c r="A42" s="22"/>
      <c r="B42" s="39"/>
      <c r="C42" s="1133" t="s">
        <v>573</v>
      </c>
      <c r="D42" s="1133"/>
      <c r="E42" s="1134"/>
      <c r="F42" s="36" t="s">
        <v>517</v>
      </c>
      <c r="G42" s="37" t="s">
        <v>517</v>
      </c>
      <c r="H42" s="37" t="s">
        <v>517</v>
      </c>
      <c r="I42" s="37" t="s">
        <v>517</v>
      </c>
      <c r="J42" s="38" t="s">
        <v>517</v>
      </c>
      <c r="K42" s="22"/>
      <c r="L42" s="22"/>
      <c r="M42" s="22"/>
      <c r="N42" s="22"/>
      <c r="O42" s="22"/>
      <c r="P42" s="22"/>
    </row>
    <row r="43" spans="1:16" ht="39" customHeight="1" thickBot="1" x14ac:dyDescent="0.25">
      <c r="A43" s="22"/>
      <c r="B43" s="40"/>
      <c r="C43" s="1135" t="s">
        <v>574</v>
      </c>
      <c r="D43" s="1135"/>
      <c r="E43" s="1136"/>
      <c r="F43" s="41" t="s">
        <v>517</v>
      </c>
      <c r="G43" s="42" t="s">
        <v>517</v>
      </c>
      <c r="H43" s="42" t="s">
        <v>517</v>
      </c>
      <c r="I43" s="42" t="s">
        <v>517</v>
      </c>
      <c r="J43" s="43" t="s">
        <v>517</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Fvm4PnnPjk+GeMCTMqIJIml+K1Xje/qeU5NJkkEY2mdZ6vO8/i9B0W9hVSZ9bB2b/g0WRn4IiiLfEn7VNs2Vg==" saltValue="jBjQZpcpicgQcJowiLRm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F43" zoomScaleSheetLayoutView="55" workbookViewId="0">
      <selection activeCell="C43" sqref="C43"/>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2">
      <c r="A45" s="46"/>
      <c r="B45" s="1139" t="s">
        <v>11</v>
      </c>
      <c r="C45" s="1140"/>
      <c r="D45" s="56"/>
      <c r="E45" s="1145" t="s">
        <v>12</v>
      </c>
      <c r="F45" s="1145"/>
      <c r="G45" s="1145"/>
      <c r="H45" s="1145"/>
      <c r="I45" s="1145"/>
      <c r="J45" s="1146"/>
      <c r="K45" s="57">
        <v>693</v>
      </c>
      <c r="L45" s="58">
        <v>707</v>
      </c>
      <c r="M45" s="58">
        <v>771</v>
      </c>
      <c r="N45" s="58">
        <v>820</v>
      </c>
      <c r="O45" s="59">
        <v>935</v>
      </c>
      <c r="P45" s="46"/>
      <c r="Q45" s="46"/>
      <c r="R45" s="46"/>
      <c r="S45" s="46"/>
      <c r="T45" s="46"/>
      <c r="U45" s="46"/>
    </row>
    <row r="46" spans="1:21" ht="30.75" customHeight="1" x14ac:dyDescent="0.2">
      <c r="A46" s="46"/>
      <c r="B46" s="1141"/>
      <c r="C46" s="1142"/>
      <c r="D46" s="60"/>
      <c r="E46" s="1147" t="s">
        <v>13</v>
      </c>
      <c r="F46" s="1147"/>
      <c r="G46" s="1147"/>
      <c r="H46" s="1147"/>
      <c r="I46" s="1147"/>
      <c r="J46" s="1148"/>
      <c r="K46" s="61" t="s">
        <v>517</v>
      </c>
      <c r="L46" s="62" t="s">
        <v>517</v>
      </c>
      <c r="M46" s="62" t="s">
        <v>517</v>
      </c>
      <c r="N46" s="62" t="s">
        <v>517</v>
      </c>
      <c r="O46" s="63" t="s">
        <v>517</v>
      </c>
      <c r="P46" s="46"/>
      <c r="Q46" s="46"/>
      <c r="R46" s="46"/>
      <c r="S46" s="46"/>
      <c r="T46" s="46"/>
      <c r="U46" s="46"/>
    </row>
    <row r="47" spans="1:21" ht="30.75" customHeight="1" x14ac:dyDescent="0.2">
      <c r="A47" s="46"/>
      <c r="B47" s="1141"/>
      <c r="C47" s="1142"/>
      <c r="D47" s="60"/>
      <c r="E47" s="1147" t="s">
        <v>14</v>
      </c>
      <c r="F47" s="1147"/>
      <c r="G47" s="1147"/>
      <c r="H47" s="1147"/>
      <c r="I47" s="1147"/>
      <c r="J47" s="1148"/>
      <c r="K47" s="61" t="s">
        <v>517</v>
      </c>
      <c r="L47" s="62" t="s">
        <v>517</v>
      </c>
      <c r="M47" s="62" t="s">
        <v>517</v>
      </c>
      <c r="N47" s="62" t="s">
        <v>517</v>
      </c>
      <c r="O47" s="63" t="s">
        <v>517</v>
      </c>
      <c r="P47" s="46"/>
      <c r="Q47" s="46"/>
      <c r="R47" s="46"/>
      <c r="S47" s="46"/>
      <c r="T47" s="46"/>
      <c r="U47" s="46"/>
    </row>
    <row r="48" spans="1:21" ht="30.75" customHeight="1" x14ac:dyDescent="0.2">
      <c r="A48" s="46"/>
      <c r="B48" s="1141"/>
      <c r="C48" s="1142"/>
      <c r="D48" s="60"/>
      <c r="E48" s="1147" t="s">
        <v>15</v>
      </c>
      <c r="F48" s="1147"/>
      <c r="G48" s="1147"/>
      <c r="H48" s="1147"/>
      <c r="I48" s="1147"/>
      <c r="J48" s="1148"/>
      <c r="K48" s="61">
        <v>7</v>
      </c>
      <c r="L48" s="62">
        <v>13</v>
      </c>
      <c r="M48" s="62">
        <v>34</v>
      </c>
      <c r="N48" s="62">
        <v>46</v>
      </c>
      <c r="O48" s="63">
        <v>50</v>
      </c>
      <c r="P48" s="46"/>
      <c r="Q48" s="46"/>
      <c r="R48" s="46"/>
      <c r="S48" s="46"/>
      <c r="T48" s="46"/>
      <c r="U48" s="46"/>
    </row>
    <row r="49" spans="1:21" ht="30.75" customHeight="1" x14ac:dyDescent="0.2">
      <c r="A49" s="46"/>
      <c r="B49" s="1141"/>
      <c r="C49" s="1142"/>
      <c r="D49" s="60"/>
      <c r="E49" s="1147" t="s">
        <v>16</v>
      </c>
      <c r="F49" s="1147"/>
      <c r="G49" s="1147"/>
      <c r="H49" s="1147"/>
      <c r="I49" s="1147"/>
      <c r="J49" s="1148"/>
      <c r="K49" s="61">
        <v>20</v>
      </c>
      <c r="L49" s="62">
        <v>20</v>
      </c>
      <c r="M49" s="62">
        <v>20</v>
      </c>
      <c r="N49" s="62">
        <v>18</v>
      </c>
      <c r="O49" s="63">
        <v>18</v>
      </c>
      <c r="P49" s="46"/>
      <c r="Q49" s="46"/>
      <c r="R49" s="46"/>
      <c r="S49" s="46"/>
      <c r="T49" s="46"/>
      <c r="U49" s="46"/>
    </row>
    <row r="50" spans="1:21" ht="30.75" customHeight="1" x14ac:dyDescent="0.2">
      <c r="A50" s="46"/>
      <c r="B50" s="1141"/>
      <c r="C50" s="1142"/>
      <c r="D50" s="60"/>
      <c r="E50" s="1147" t="s">
        <v>17</v>
      </c>
      <c r="F50" s="1147"/>
      <c r="G50" s="1147"/>
      <c r="H50" s="1147"/>
      <c r="I50" s="1147"/>
      <c r="J50" s="1148"/>
      <c r="K50" s="61">
        <v>1</v>
      </c>
      <c r="L50" s="62">
        <v>0</v>
      </c>
      <c r="M50" s="62">
        <v>0</v>
      </c>
      <c r="N50" s="62">
        <v>0</v>
      </c>
      <c r="O50" s="63">
        <v>0</v>
      </c>
      <c r="P50" s="46"/>
      <c r="Q50" s="46"/>
      <c r="R50" s="46"/>
      <c r="S50" s="46"/>
      <c r="T50" s="46"/>
      <c r="U50" s="46"/>
    </row>
    <row r="51" spans="1:21" ht="30.75" customHeight="1" x14ac:dyDescent="0.2">
      <c r="A51" s="46"/>
      <c r="B51" s="1143"/>
      <c r="C51" s="1144"/>
      <c r="D51" s="64"/>
      <c r="E51" s="1147" t="s">
        <v>18</v>
      </c>
      <c r="F51" s="1147"/>
      <c r="G51" s="1147"/>
      <c r="H51" s="1147"/>
      <c r="I51" s="1147"/>
      <c r="J51" s="1148"/>
      <c r="K51" s="61" t="s">
        <v>517</v>
      </c>
      <c r="L51" s="62" t="s">
        <v>517</v>
      </c>
      <c r="M51" s="62" t="s">
        <v>517</v>
      </c>
      <c r="N51" s="62" t="s">
        <v>517</v>
      </c>
      <c r="O51" s="63" t="s">
        <v>517</v>
      </c>
      <c r="P51" s="46"/>
      <c r="Q51" s="46"/>
      <c r="R51" s="46"/>
      <c r="S51" s="46"/>
      <c r="T51" s="46"/>
      <c r="U51" s="46"/>
    </row>
    <row r="52" spans="1:21" ht="30.75" customHeight="1" x14ac:dyDescent="0.2">
      <c r="A52" s="46"/>
      <c r="B52" s="1149" t="s">
        <v>19</v>
      </c>
      <c r="C52" s="1150"/>
      <c r="D52" s="64"/>
      <c r="E52" s="1147" t="s">
        <v>20</v>
      </c>
      <c r="F52" s="1147"/>
      <c r="G52" s="1147"/>
      <c r="H52" s="1147"/>
      <c r="I52" s="1147"/>
      <c r="J52" s="1148"/>
      <c r="K52" s="61">
        <v>587</v>
      </c>
      <c r="L52" s="62">
        <v>594</v>
      </c>
      <c r="M52" s="62">
        <v>636</v>
      </c>
      <c r="N52" s="62">
        <v>660</v>
      </c>
      <c r="O52" s="63">
        <v>722</v>
      </c>
      <c r="P52" s="46"/>
      <c r="Q52" s="46"/>
      <c r="R52" s="46"/>
      <c r="S52" s="46"/>
      <c r="T52" s="46"/>
      <c r="U52" s="46"/>
    </row>
    <row r="53" spans="1:21" ht="30.75" customHeight="1" thickBot="1" x14ac:dyDescent="0.25">
      <c r="A53" s="46"/>
      <c r="B53" s="1151" t="s">
        <v>21</v>
      </c>
      <c r="C53" s="1152"/>
      <c r="D53" s="65"/>
      <c r="E53" s="1153" t="s">
        <v>22</v>
      </c>
      <c r="F53" s="1153"/>
      <c r="G53" s="1153"/>
      <c r="H53" s="1153"/>
      <c r="I53" s="1153"/>
      <c r="J53" s="1154"/>
      <c r="K53" s="66">
        <v>134</v>
      </c>
      <c r="L53" s="67">
        <v>146</v>
      </c>
      <c r="M53" s="67">
        <v>189</v>
      </c>
      <c r="N53" s="67">
        <v>224</v>
      </c>
      <c r="O53" s="68">
        <v>281</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575</v>
      </c>
      <c r="P56" s="46"/>
      <c r="Q56" s="46"/>
      <c r="R56" s="46"/>
      <c r="S56" s="46"/>
      <c r="T56" s="46"/>
      <c r="U56" s="46"/>
    </row>
    <row r="57" spans="1:21" ht="31.5" customHeight="1" thickBot="1" x14ac:dyDescent="0.25">
      <c r="A57" s="46"/>
      <c r="B57" s="74"/>
      <c r="C57" s="75"/>
      <c r="D57" s="75"/>
      <c r="E57" s="76"/>
      <c r="F57" s="76"/>
      <c r="G57" s="76"/>
      <c r="H57" s="76"/>
      <c r="I57" s="76"/>
      <c r="J57" s="77" t="s">
        <v>2</v>
      </c>
      <c r="K57" s="78" t="s">
        <v>576</v>
      </c>
      <c r="L57" s="79" t="s">
        <v>577</v>
      </c>
      <c r="M57" s="79" t="s">
        <v>578</v>
      </c>
      <c r="N57" s="79" t="s">
        <v>579</v>
      </c>
      <c r="O57" s="80" t="s">
        <v>580</v>
      </c>
      <c r="P57" s="46"/>
      <c r="Q57" s="46"/>
      <c r="R57" s="46"/>
      <c r="S57" s="46"/>
      <c r="T57" s="46"/>
      <c r="U57" s="46"/>
    </row>
    <row r="58" spans="1:21" ht="31.5" customHeight="1" x14ac:dyDescent="0.2">
      <c r="B58" s="1155" t="s">
        <v>26</v>
      </c>
      <c r="C58" s="1156"/>
      <c r="D58" s="1161" t="s">
        <v>27</v>
      </c>
      <c r="E58" s="1162"/>
      <c r="F58" s="1162"/>
      <c r="G58" s="1162"/>
      <c r="H58" s="1162"/>
      <c r="I58" s="1162"/>
      <c r="J58" s="1163"/>
      <c r="K58" s="81" t="s">
        <v>581</v>
      </c>
      <c r="L58" s="82" t="s">
        <v>581</v>
      </c>
      <c r="M58" s="82" t="s">
        <v>581</v>
      </c>
      <c r="N58" s="82" t="s">
        <v>581</v>
      </c>
      <c r="O58" s="83" t="s">
        <v>581</v>
      </c>
    </row>
    <row r="59" spans="1:21" ht="31.5" customHeight="1" x14ac:dyDescent="0.2">
      <c r="B59" s="1157"/>
      <c r="C59" s="1158"/>
      <c r="D59" s="1164" t="s">
        <v>28</v>
      </c>
      <c r="E59" s="1165"/>
      <c r="F59" s="1165"/>
      <c r="G59" s="1165"/>
      <c r="H59" s="1165"/>
      <c r="I59" s="1165"/>
      <c r="J59" s="1166"/>
      <c r="K59" s="84" t="s">
        <v>581</v>
      </c>
      <c r="L59" s="85" t="s">
        <v>581</v>
      </c>
      <c r="M59" s="351" t="s">
        <v>581</v>
      </c>
      <c r="N59" s="85" t="s">
        <v>581</v>
      </c>
      <c r="O59" s="86" t="s">
        <v>581</v>
      </c>
    </row>
    <row r="60" spans="1:21" ht="31.5" customHeight="1" thickBot="1" x14ac:dyDescent="0.25">
      <c r="B60" s="1159"/>
      <c r="C60" s="1160"/>
      <c r="D60" s="1167" t="s">
        <v>29</v>
      </c>
      <c r="E60" s="1168"/>
      <c r="F60" s="1168"/>
      <c r="G60" s="1168"/>
      <c r="H60" s="1168"/>
      <c r="I60" s="1168"/>
      <c r="J60" s="1169"/>
      <c r="K60" s="87" t="s">
        <v>581</v>
      </c>
      <c r="L60" s="88" t="s">
        <v>581</v>
      </c>
      <c r="M60" s="88" t="s">
        <v>581</v>
      </c>
      <c r="N60" s="88" t="s">
        <v>581</v>
      </c>
      <c r="O60" s="89" t="s">
        <v>581</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Y/sQwDg9ETAbSLI0Q4TIykmSW5gLyGu7BftT2a1yzFLoPn1zl9jypncnNbpOwOmprEGNSCMV2tosshhS26Pc4w==" saltValue="aawF5cUBxHBSKqmf2TQQy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L34"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558</v>
      </c>
      <c r="J40" s="101" t="s">
        <v>559</v>
      </c>
      <c r="K40" s="101" t="s">
        <v>560</v>
      </c>
      <c r="L40" s="101" t="s">
        <v>561</v>
      </c>
      <c r="M40" s="102" t="s">
        <v>562</v>
      </c>
    </row>
    <row r="41" spans="2:13" ht="27.75" customHeight="1" x14ac:dyDescent="0.2">
      <c r="B41" s="1170" t="s">
        <v>32</v>
      </c>
      <c r="C41" s="1171"/>
      <c r="D41" s="103"/>
      <c r="E41" s="1176" t="s">
        <v>33</v>
      </c>
      <c r="F41" s="1176"/>
      <c r="G41" s="1176"/>
      <c r="H41" s="1177"/>
      <c r="I41" s="342">
        <v>8875</v>
      </c>
      <c r="J41" s="343">
        <v>8998</v>
      </c>
      <c r="K41" s="343">
        <v>9075</v>
      </c>
      <c r="L41" s="343">
        <v>9078</v>
      </c>
      <c r="M41" s="344">
        <v>8857</v>
      </c>
    </row>
    <row r="42" spans="2:13" ht="27.75" customHeight="1" x14ac:dyDescent="0.2">
      <c r="B42" s="1172"/>
      <c r="C42" s="1173"/>
      <c r="D42" s="104"/>
      <c r="E42" s="1178" t="s">
        <v>34</v>
      </c>
      <c r="F42" s="1178"/>
      <c r="G42" s="1178"/>
      <c r="H42" s="1179"/>
      <c r="I42" s="345">
        <v>17</v>
      </c>
      <c r="J42" s="346" t="s">
        <v>517</v>
      </c>
      <c r="K42" s="346" t="s">
        <v>517</v>
      </c>
      <c r="L42" s="346" t="s">
        <v>517</v>
      </c>
      <c r="M42" s="347" t="s">
        <v>517</v>
      </c>
    </row>
    <row r="43" spans="2:13" ht="27.75" customHeight="1" x14ac:dyDescent="0.2">
      <c r="B43" s="1172"/>
      <c r="C43" s="1173"/>
      <c r="D43" s="104"/>
      <c r="E43" s="1178" t="s">
        <v>35</v>
      </c>
      <c r="F43" s="1178"/>
      <c r="G43" s="1178"/>
      <c r="H43" s="1179"/>
      <c r="I43" s="345">
        <v>283</v>
      </c>
      <c r="J43" s="346">
        <v>1173</v>
      </c>
      <c r="K43" s="346">
        <v>1684</v>
      </c>
      <c r="L43" s="346">
        <v>1686</v>
      </c>
      <c r="M43" s="347">
        <v>1259</v>
      </c>
    </row>
    <row r="44" spans="2:13" ht="27.75" customHeight="1" x14ac:dyDescent="0.2">
      <c r="B44" s="1172"/>
      <c r="C44" s="1173"/>
      <c r="D44" s="104"/>
      <c r="E44" s="1178" t="s">
        <v>36</v>
      </c>
      <c r="F44" s="1178"/>
      <c r="G44" s="1178"/>
      <c r="H44" s="1179"/>
      <c r="I44" s="345">
        <v>83</v>
      </c>
      <c r="J44" s="346">
        <v>63</v>
      </c>
      <c r="K44" s="346">
        <v>43</v>
      </c>
      <c r="L44" s="346">
        <v>25</v>
      </c>
      <c r="M44" s="347">
        <v>7</v>
      </c>
    </row>
    <row r="45" spans="2:13" ht="27.75" customHeight="1" x14ac:dyDescent="0.2">
      <c r="B45" s="1172"/>
      <c r="C45" s="1173"/>
      <c r="D45" s="104"/>
      <c r="E45" s="1178" t="s">
        <v>37</v>
      </c>
      <c r="F45" s="1178"/>
      <c r="G45" s="1178"/>
      <c r="H45" s="1179"/>
      <c r="I45" s="345">
        <v>2161</v>
      </c>
      <c r="J45" s="346">
        <v>2187</v>
      </c>
      <c r="K45" s="346">
        <v>2217</v>
      </c>
      <c r="L45" s="346">
        <v>2149</v>
      </c>
      <c r="M45" s="347">
        <v>2176</v>
      </c>
    </row>
    <row r="46" spans="2:13" ht="27.75" customHeight="1" x14ac:dyDescent="0.2">
      <c r="B46" s="1172"/>
      <c r="C46" s="1173"/>
      <c r="D46" s="105"/>
      <c r="E46" s="1178" t="s">
        <v>38</v>
      </c>
      <c r="F46" s="1178"/>
      <c r="G46" s="1178"/>
      <c r="H46" s="1179"/>
      <c r="I46" s="345" t="s">
        <v>517</v>
      </c>
      <c r="J46" s="346" t="s">
        <v>517</v>
      </c>
      <c r="K46" s="346" t="s">
        <v>517</v>
      </c>
      <c r="L46" s="346" t="s">
        <v>517</v>
      </c>
      <c r="M46" s="347" t="s">
        <v>517</v>
      </c>
    </row>
    <row r="47" spans="2:13" ht="27.75" customHeight="1" x14ac:dyDescent="0.2">
      <c r="B47" s="1172"/>
      <c r="C47" s="1173"/>
      <c r="D47" s="106"/>
      <c r="E47" s="1180" t="s">
        <v>39</v>
      </c>
      <c r="F47" s="1181"/>
      <c r="G47" s="1181"/>
      <c r="H47" s="1182"/>
      <c r="I47" s="345" t="s">
        <v>517</v>
      </c>
      <c r="J47" s="346" t="s">
        <v>517</v>
      </c>
      <c r="K47" s="346" t="s">
        <v>517</v>
      </c>
      <c r="L47" s="346" t="s">
        <v>517</v>
      </c>
      <c r="M47" s="347" t="s">
        <v>517</v>
      </c>
    </row>
    <row r="48" spans="2:13" ht="27.75" customHeight="1" x14ac:dyDescent="0.2">
      <c r="B48" s="1172"/>
      <c r="C48" s="1173"/>
      <c r="D48" s="104"/>
      <c r="E48" s="1178" t="s">
        <v>40</v>
      </c>
      <c r="F48" s="1178"/>
      <c r="G48" s="1178"/>
      <c r="H48" s="1179"/>
      <c r="I48" s="345" t="s">
        <v>517</v>
      </c>
      <c r="J48" s="346" t="s">
        <v>517</v>
      </c>
      <c r="K48" s="346" t="s">
        <v>517</v>
      </c>
      <c r="L48" s="346" t="s">
        <v>517</v>
      </c>
      <c r="M48" s="347" t="s">
        <v>517</v>
      </c>
    </row>
    <row r="49" spans="2:13" ht="27.75" customHeight="1" x14ac:dyDescent="0.2">
      <c r="B49" s="1174"/>
      <c r="C49" s="1175"/>
      <c r="D49" s="104"/>
      <c r="E49" s="1178" t="s">
        <v>41</v>
      </c>
      <c r="F49" s="1178"/>
      <c r="G49" s="1178"/>
      <c r="H49" s="1179"/>
      <c r="I49" s="345" t="s">
        <v>517</v>
      </c>
      <c r="J49" s="346" t="s">
        <v>517</v>
      </c>
      <c r="K49" s="346" t="s">
        <v>517</v>
      </c>
      <c r="L49" s="346" t="s">
        <v>517</v>
      </c>
      <c r="M49" s="347" t="s">
        <v>517</v>
      </c>
    </row>
    <row r="50" spans="2:13" ht="27.75" customHeight="1" x14ac:dyDescent="0.2">
      <c r="B50" s="1183" t="s">
        <v>42</v>
      </c>
      <c r="C50" s="1184"/>
      <c r="D50" s="107"/>
      <c r="E50" s="1178" t="s">
        <v>43</v>
      </c>
      <c r="F50" s="1178"/>
      <c r="G50" s="1178"/>
      <c r="H50" s="1179"/>
      <c r="I50" s="345">
        <v>7973</v>
      </c>
      <c r="J50" s="346">
        <v>7801</v>
      </c>
      <c r="K50" s="346">
        <v>6808</v>
      </c>
      <c r="L50" s="346">
        <v>7284</v>
      </c>
      <c r="M50" s="347">
        <v>7581</v>
      </c>
    </row>
    <row r="51" spans="2:13" ht="27.75" customHeight="1" x14ac:dyDescent="0.2">
      <c r="B51" s="1172"/>
      <c r="C51" s="1173"/>
      <c r="D51" s="104"/>
      <c r="E51" s="1178" t="s">
        <v>44</v>
      </c>
      <c r="F51" s="1178"/>
      <c r="G51" s="1178"/>
      <c r="H51" s="1179"/>
      <c r="I51" s="345">
        <v>2</v>
      </c>
      <c r="J51" s="346">
        <v>0</v>
      </c>
      <c r="K51" s="346" t="s">
        <v>517</v>
      </c>
      <c r="L51" s="346" t="s">
        <v>517</v>
      </c>
      <c r="M51" s="347" t="s">
        <v>517</v>
      </c>
    </row>
    <row r="52" spans="2:13" ht="27.75" customHeight="1" x14ac:dyDescent="0.2">
      <c r="B52" s="1174"/>
      <c r="C52" s="1175"/>
      <c r="D52" s="104"/>
      <c r="E52" s="1178" t="s">
        <v>45</v>
      </c>
      <c r="F52" s="1178"/>
      <c r="G52" s="1178"/>
      <c r="H52" s="1179"/>
      <c r="I52" s="345">
        <v>7266</v>
      </c>
      <c r="J52" s="346">
        <v>7340</v>
      </c>
      <c r="K52" s="346">
        <v>7323</v>
      </c>
      <c r="L52" s="346">
        <v>7272</v>
      </c>
      <c r="M52" s="347">
        <v>7085</v>
      </c>
    </row>
    <row r="53" spans="2:13" ht="27.75" customHeight="1" thickBot="1" x14ac:dyDescent="0.25">
      <c r="B53" s="1185" t="s">
        <v>46</v>
      </c>
      <c r="C53" s="1186"/>
      <c r="D53" s="108"/>
      <c r="E53" s="1187" t="s">
        <v>47</v>
      </c>
      <c r="F53" s="1187"/>
      <c r="G53" s="1187"/>
      <c r="H53" s="1188"/>
      <c r="I53" s="348">
        <v>-3822</v>
      </c>
      <c r="J53" s="349">
        <v>-2721</v>
      </c>
      <c r="K53" s="349">
        <v>-1112</v>
      </c>
      <c r="L53" s="349">
        <v>-1618</v>
      </c>
      <c r="M53" s="350">
        <v>-2367</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5PXw/aOehm+LwJuHFEGnCMFH+gciKVI7afmHUuTbWn1exS7bf97+IgvVwL+vm2tSzWdgbD9gIzvBBSmQh4FdlQ==" saltValue="f6WLUiiJFvqIoMB4kqmz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58" zoomScale="115" zoomScaleNormal="11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560</v>
      </c>
      <c r="G54" s="117" t="s">
        <v>561</v>
      </c>
      <c r="H54" s="118" t="s">
        <v>562</v>
      </c>
    </row>
    <row r="55" spans="2:8" ht="52.5" customHeight="1" x14ac:dyDescent="0.2">
      <c r="B55" s="119"/>
      <c r="C55" s="1197" t="s">
        <v>50</v>
      </c>
      <c r="D55" s="1197"/>
      <c r="E55" s="1198"/>
      <c r="F55" s="120">
        <v>2946</v>
      </c>
      <c r="G55" s="120">
        <v>3212</v>
      </c>
      <c r="H55" s="121">
        <v>3560</v>
      </c>
    </row>
    <row r="56" spans="2:8" ht="52.5" customHeight="1" x14ac:dyDescent="0.2">
      <c r="B56" s="122"/>
      <c r="C56" s="1199" t="s">
        <v>51</v>
      </c>
      <c r="D56" s="1199"/>
      <c r="E56" s="1200"/>
      <c r="F56" s="123">
        <v>17</v>
      </c>
      <c r="G56" s="123">
        <v>97</v>
      </c>
      <c r="H56" s="124">
        <v>97</v>
      </c>
    </row>
    <row r="57" spans="2:8" ht="53.25" customHeight="1" x14ac:dyDescent="0.2">
      <c r="B57" s="122"/>
      <c r="C57" s="1201" t="s">
        <v>52</v>
      </c>
      <c r="D57" s="1201"/>
      <c r="E57" s="1202"/>
      <c r="F57" s="125">
        <v>3485</v>
      </c>
      <c r="G57" s="125">
        <v>3569</v>
      </c>
      <c r="H57" s="126">
        <v>3494</v>
      </c>
    </row>
    <row r="58" spans="2:8" ht="45.75" customHeight="1" x14ac:dyDescent="0.2">
      <c r="B58" s="127"/>
      <c r="C58" s="1189" t="s">
        <v>586</v>
      </c>
      <c r="D58" s="1190"/>
      <c r="E58" s="1191"/>
      <c r="F58" s="128">
        <v>1848</v>
      </c>
      <c r="G58" s="128">
        <v>1850</v>
      </c>
      <c r="H58" s="129">
        <v>1868</v>
      </c>
    </row>
    <row r="59" spans="2:8" ht="45.75" customHeight="1" x14ac:dyDescent="0.2">
      <c r="B59" s="127"/>
      <c r="C59" s="1189" t="s">
        <v>587</v>
      </c>
      <c r="D59" s="1190"/>
      <c r="E59" s="1191"/>
      <c r="F59" s="128">
        <v>852</v>
      </c>
      <c r="G59" s="128">
        <v>963</v>
      </c>
      <c r="H59" s="129">
        <v>908</v>
      </c>
    </row>
    <row r="60" spans="2:8" ht="45.75" customHeight="1" x14ac:dyDescent="0.2">
      <c r="B60" s="127"/>
      <c r="C60" s="1189" t="s">
        <v>588</v>
      </c>
      <c r="D60" s="1190"/>
      <c r="E60" s="1191"/>
      <c r="F60" s="128">
        <v>251</v>
      </c>
      <c r="G60" s="128">
        <v>238</v>
      </c>
      <c r="H60" s="129">
        <v>237</v>
      </c>
    </row>
    <row r="61" spans="2:8" ht="45.75" customHeight="1" x14ac:dyDescent="0.2">
      <c r="B61" s="127"/>
      <c r="C61" s="1189" t="s">
        <v>589</v>
      </c>
      <c r="D61" s="1190"/>
      <c r="E61" s="1191"/>
      <c r="F61" s="128">
        <v>209</v>
      </c>
      <c r="G61" s="128">
        <v>199</v>
      </c>
      <c r="H61" s="129">
        <v>170</v>
      </c>
    </row>
    <row r="62" spans="2:8" ht="45.75" customHeight="1" thickBot="1" x14ac:dyDescent="0.25">
      <c r="B62" s="130"/>
      <c r="C62" s="1192" t="s">
        <v>590</v>
      </c>
      <c r="D62" s="1193"/>
      <c r="E62" s="1194"/>
      <c r="F62" s="131">
        <v>130</v>
      </c>
      <c r="G62" s="131">
        <v>125</v>
      </c>
      <c r="H62" s="132">
        <v>120</v>
      </c>
    </row>
    <row r="63" spans="2:8" ht="52.5" customHeight="1" thickBot="1" x14ac:dyDescent="0.25">
      <c r="B63" s="133"/>
      <c r="C63" s="1195" t="s">
        <v>53</v>
      </c>
      <c r="D63" s="1195"/>
      <c r="E63" s="1196"/>
      <c r="F63" s="134">
        <v>6448</v>
      </c>
      <c r="G63" s="134">
        <v>6878</v>
      </c>
      <c r="H63" s="135">
        <v>7151</v>
      </c>
    </row>
    <row r="64" spans="2:8" ht="13.2" x14ac:dyDescent="0.2"/>
  </sheetData>
  <sheetProtection algorithmName="SHA-512" hashValue="JKoDmhRcUQnVXjD4GLqv46ccP7gJDITLUeerDPwrk7I722XhQkQ+uKBl2Z1GXEqOwWAW8V2L3mb76aXiNFLY8Q==" saltValue="lCwKfijXUkmXpWpGrBqF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94182-CA00-4C91-9101-7C3596AD3D49}">
  <sheetPr>
    <pageSetUpPr fitToPage="1"/>
  </sheetPr>
  <dimension ref="A1:DE85"/>
  <sheetViews>
    <sheetView showGridLines="0" topLeftCell="Z10" zoomScaleNormal="100" zoomScaleSheetLayoutView="55" workbookViewId="0">
      <selection activeCell="AQ49" sqref="AQ49"/>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03"/>
      <c r="B1" s="1204"/>
      <c r="DD1" s="255"/>
      <c r="DE1" s="255"/>
    </row>
    <row r="2" spans="1:109" ht="25.5" customHeight="1" x14ac:dyDescent="0.2">
      <c r="A2" s="1205"/>
      <c r="C2" s="1205"/>
      <c r="O2" s="1205"/>
      <c r="P2" s="1205"/>
      <c r="Q2" s="1205"/>
      <c r="R2" s="1205"/>
      <c r="S2" s="1205"/>
      <c r="T2" s="1205"/>
      <c r="U2" s="1205"/>
      <c r="V2" s="1205"/>
      <c r="W2" s="1205"/>
      <c r="X2" s="1205"/>
      <c r="Y2" s="1205"/>
      <c r="Z2" s="1205"/>
      <c r="AA2" s="1205"/>
      <c r="AB2" s="1205"/>
      <c r="AC2" s="1205"/>
      <c r="AD2" s="1205"/>
      <c r="AE2" s="1205"/>
      <c r="AF2" s="1205"/>
      <c r="AG2" s="1205"/>
      <c r="AH2" s="1205"/>
      <c r="AI2" s="1205"/>
      <c r="AU2" s="1205"/>
      <c r="BG2" s="1205"/>
      <c r="BS2" s="1205"/>
      <c r="CE2" s="1205"/>
      <c r="CQ2" s="1205"/>
      <c r="DD2" s="255"/>
      <c r="DE2" s="255"/>
    </row>
    <row r="3" spans="1:109" ht="25.5" customHeight="1" x14ac:dyDescent="0.2">
      <c r="A3" s="1205"/>
      <c r="C3" s="1205"/>
      <c r="O3" s="1205"/>
      <c r="P3" s="1205"/>
      <c r="Q3" s="1205"/>
      <c r="R3" s="1205"/>
      <c r="S3" s="1205"/>
      <c r="T3" s="1205"/>
      <c r="U3" s="1205"/>
      <c r="V3" s="1205"/>
      <c r="W3" s="1205"/>
      <c r="X3" s="1205"/>
      <c r="Y3" s="1205"/>
      <c r="Z3" s="1205"/>
      <c r="AA3" s="1205"/>
      <c r="AB3" s="1205"/>
      <c r="AC3" s="1205"/>
      <c r="AD3" s="1205"/>
      <c r="AE3" s="1205"/>
      <c r="AF3" s="1205"/>
      <c r="AG3" s="1205"/>
      <c r="AH3" s="1205"/>
      <c r="AI3" s="1205"/>
      <c r="AU3" s="1205"/>
      <c r="BG3" s="1205"/>
      <c r="BS3" s="1205"/>
      <c r="CE3" s="1205"/>
      <c r="CQ3" s="1205"/>
      <c r="DD3" s="255"/>
      <c r="DE3" s="255"/>
    </row>
    <row r="4" spans="1:109" s="253" customFormat="1" ht="13.2" x14ac:dyDescent="0.2">
      <c r="A4" s="1205"/>
      <c r="B4" s="1205"/>
      <c r="C4" s="1205"/>
      <c r="D4" s="1205"/>
      <c r="E4" s="1205"/>
      <c r="F4" s="1205"/>
      <c r="G4" s="1205"/>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1205"/>
      <c r="AK4" s="1205"/>
      <c r="AL4" s="1205"/>
      <c r="AM4" s="1205"/>
      <c r="AN4" s="1205"/>
      <c r="AO4" s="1205"/>
      <c r="AP4" s="1205"/>
      <c r="AQ4" s="1205"/>
      <c r="AR4" s="1205"/>
      <c r="AS4" s="1205"/>
      <c r="AT4" s="1205"/>
      <c r="AU4" s="1205"/>
      <c r="AV4" s="1205"/>
      <c r="AW4" s="1205"/>
      <c r="AX4" s="1205"/>
      <c r="AY4" s="1205"/>
      <c r="AZ4" s="1205"/>
      <c r="BA4" s="1205"/>
      <c r="BB4" s="1205"/>
      <c r="BC4" s="1205"/>
      <c r="BD4" s="1205"/>
      <c r="BE4" s="1205"/>
      <c r="BF4" s="1205"/>
      <c r="BG4" s="1205"/>
      <c r="BH4" s="1205"/>
      <c r="BI4" s="1205"/>
      <c r="BJ4" s="1205"/>
      <c r="BK4" s="1205"/>
      <c r="BL4" s="1205"/>
      <c r="BM4" s="1205"/>
      <c r="BN4" s="1205"/>
      <c r="BO4" s="1205"/>
      <c r="BP4" s="1205"/>
      <c r="BQ4" s="1205"/>
      <c r="BR4" s="1205"/>
      <c r="BS4" s="1205"/>
      <c r="BT4" s="1205"/>
      <c r="BU4" s="1205"/>
      <c r="BV4" s="1205"/>
      <c r="BW4" s="1205"/>
      <c r="BX4" s="1205"/>
      <c r="BY4" s="1205"/>
      <c r="BZ4" s="1205"/>
      <c r="CA4" s="1205"/>
      <c r="CB4" s="1205"/>
      <c r="CC4" s="1205"/>
      <c r="CD4" s="1205"/>
      <c r="CE4" s="1205"/>
      <c r="CF4" s="1205"/>
      <c r="CG4" s="1205"/>
      <c r="CH4" s="1205"/>
      <c r="CI4" s="1205"/>
      <c r="CJ4" s="1205"/>
      <c r="CK4" s="1205"/>
      <c r="CL4" s="1205"/>
      <c r="CM4" s="1205"/>
      <c r="CN4" s="1205"/>
      <c r="CO4" s="1205"/>
      <c r="CP4" s="1205"/>
      <c r="CQ4" s="1205"/>
      <c r="CR4" s="1205"/>
      <c r="CS4" s="1205"/>
      <c r="CT4" s="1205"/>
      <c r="CU4" s="1205"/>
      <c r="CV4" s="1205"/>
      <c r="CW4" s="1205"/>
      <c r="CX4" s="1205"/>
      <c r="CY4" s="1205"/>
      <c r="CZ4" s="1205"/>
      <c r="DA4" s="1205"/>
      <c r="DB4" s="1205"/>
      <c r="DC4" s="1205"/>
      <c r="DD4" s="1205"/>
      <c r="DE4" s="1205"/>
    </row>
    <row r="5" spans="1:109" s="253" customFormat="1" ht="13.2" x14ac:dyDescent="0.2">
      <c r="A5" s="1205"/>
      <c r="B5" s="1205"/>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1205"/>
      <c r="AG5" s="1205"/>
      <c r="AH5" s="1205"/>
      <c r="AI5" s="1205"/>
      <c r="AJ5" s="1205"/>
      <c r="AK5" s="1205"/>
      <c r="AL5" s="1205"/>
      <c r="AM5" s="1205"/>
      <c r="AN5" s="1205"/>
      <c r="AO5" s="1205"/>
      <c r="AP5" s="1205"/>
      <c r="AQ5" s="1205"/>
      <c r="AR5" s="1205"/>
      <c r="AS5" s="1205"/>
      <c r="AT5" s="1205"/>
      <c r="AU5" s="1205"/>
      <c r="AV5" s="1205"/>
      <c r="AW5" s="1205"/>
      <c r="AX5" s="1205"/>
      <c r="AY5" s="1205"/>
      <c r="AZ5" s="1205"/>
      <c r="BA5" s="1205"/>
      <c r="BB5" s="1205"/>
      <c r="BC5" s="1205"/>
      <c r="BD5" s="1205"/>
      <c r="BE5" s="1205"/>
      <c r="BF5" s="1205"/>
      <c r="BG5" s="1205"/>
      <c r="BH5" s="1205"/>
      <c r="BI5" s="1205"/>
      <c r="BJ5" s="1205"/>
      <c r="BK5" s="1205"/>
      <c r="BL5" s="1205"/>
      <c r="BM5" s="1205"/>
      <c r="BN5" s="1205"/>
      <c r="BO5" s="1205"/>
      <c r="BP5" s="1205"/>
      <c r="BQ5" s="1205"/>
      <c r="BR5" s="1205"/>
      <c r="BS5" s="1205"/>
      <c r="BT5" s="1205"/>
      <c r="BU5" s="1205"/>
      <c r="BV5" s="1205"/>
      <c r="BW5" s="1205"/>
      <c r="BX5" s="1205"/>
      <c r="BY5" s="1205"/>
      <c r="BZ5" s="1205"/>
      <c r="CA5" s="1205"/>
      <c r="CB5" s="1205"/>
      <c r="CC5" s="1205"/>
      <c r="CD5" s="1205"/>
      <c r="CE5" s="1205"/>
      <c r="CF5" s="1205"/>
      <c r="CG5" s="1205"/>
      <c r="CH5" s="1205"/>
      <c r="CI5" s="1205"/>
      <c r="CJ5" s="1205"/>
      <c r="CK5" s="1205"/>
      <c r="CL5" s="1205"/>
      <c r="CM5" s="1205"/>
      <c r="CN5" s="1205"/>
      <c r="CO5" s="1205"/>
      <c r="CP5" s="1205"/>
      <c r="CQ5" s="1205"/>
      <c r="CR5" s="1205"/>
      <c r="CS5" s="1205"/>
      <c r="CT5" s="1205"/>
      <c r="CU5" s="1205"/>
      <c r="CV5" s="1205"/>
      <c r="CW5" s="1205"/>
      <c r="CX5" s="1205"/>
      <c r="CY5" s="1205"/>
      <c r="CZ5" s="1205"/>
      <c r="DA5" s="1205"/>
      <c r="DB5" s="1205"/>
      <c r="DC5" s="1205"/>
      <c r="DD5" s="1205"/>
      <c r="DE5" s="1205"/>
    </row>
    <row r="6" spans="1:109" s="253" customFormat="1" ht="13.2" x14ac:dyDescent="0.2">
      <c r="A6" s="1205"/>
      <c r="B6" s="1205"/>
      <c r="C6" s="1205"/>
      <c r="D6" s="1205"/>
      <c r="E6" s="1205"/>
      <c r="F6" s="1205"/>
      <c r="G6" s="1205"/>
      <c r="H6" s="1205"/>
      <c r="I6" s="1205"/>
      <c r="J6" s="1205"/>
      <c r="K6" s="1205"/>
      <c r="L6" s="1205"/>
      <c r="M6" s="1205"/>
      <c r="N6" s="1205"/>
      <c r="O6" s="1205"/>
      <c r="P6" s="1205"/>
      <c r="Q6" s="1205"/>
      <c r="R6" s="1205"/>
      <c r="S6" s="1205"/>
      <c r="T6" s="1205"/>
      <c r="U6" s="1205"/>
      <c r="V6" s="1205"/>
      <c r="W6" s="1205"/>
      <c r="X6" s="1205"/>
      <c r="Y6" s="1205"/>
      <c r="Z6" s="1205"/>
      <c r="AA6" s="1205"/>
      <c r="AB6" s="1205"/>
      <c r="AC6" s="1205"/>
      <c r="AD6" s="1205"/>
      <c r="AE6" s="1205"/>
      <c r="AF6" s="1205"/>
      <c r="AG6" s="1205"/>
      <c r="AH6" s="1205"/>
      <c r="AI6" s="1205"/>
      <c r="AJ6" s="1205"/>
      <c r="AK6" s="1205"/>
      <c r="AL6" s="1205"/>
      <c r="AM6" s="1205"/>
      <c r="AN6" s="1205"/>
      <c r="AO6" s="1205"/>
      <c r="AP6" s="1205"/>
      <c r="AQ6" s="1205"/>
      <c r="AR6" s="1205"/>
      <c r="AS6" s="1205"/>
      <c r="AT6" s="1205"/>
      <c r="AU6" s="1205"/>
      <c r="AV6" s="1205"/>
      <c r="AW6" s="1205"/>
      <c r="AX6" s="1205"/>
      <c r="AY6" s="1205"/>
      <c r="AZ6" s="1205"/>
      <c r="BA6" s="1205"/>
      <c r="BB6" s="1205"/>
      <c r="BC6" s="1205"/>
      <c r="BD6" s="1205"/>
      <c r="BE6" s="1205"/>
      <c r="BF6" s="1205"/>
      <c r="BG6" s="1205"/>
      <c r="BH6" s="1205"/>
      <c r="BI6" s="1205"/>
      <c r="BJ6" s="1205"/>
      <c r="BK6" s="1205"/>
      <c r="BL6" s="1205"/>
      <c r="BM6" s="1205"/>
      <c r="BN6" s="1205"/>
      <c r="BO6" s="1205"/>
      <c r="BP6" s="1205"/>
      <c r="BQ6" s="1205"/>
      <c r="BR6" s="1205"/>
      <c r="BS6" s="1205"/>
      <c r="BT6" s="1205"/>
      <c r="BU6" s="1205"/>
      <c r="BV6" s="1205"/>
      <c r="BW6" s="1205"/>
      <c r="BX6" s="1205"/>
      <c r="BY6" s="1205"/>
      <c r="BZ6" s="1205"/>
      <c r="CA6" s="1205"/>
      <c r="CB6" s="1205"/>
      <c r="CC6" s="1205"/>
      <c r="CD6" s="1205"/>
      <c r="CE6" s="1205"/>
      <c r="CF6" s="1205"/>
      <c r="CG6" s="1205"/>
      <c r="CH6" s="1205"/>
      <c r="CI6" s="1205"/>
      <c r="CJ6" s="1205"/>
      <c r="CK6" s="1205"/>
      <c r="CL6" s="1205"/>
      <c r="CM6" s="1205"/>
      <c r="CN6" s="1205"/>
      <c r="CO6" s="1205"/>
      <c r="CP6" s="1205"/>
      <c r="CQ6" s="1205"/>
      <c r="CR6" s="1205"/>
      <c r="CS6" s="1205"/>
      <c r="CT6" s="1205"/>
      <c r="CU6" s="1205"/>
      <c r="CV6" s="1205"/>
      <c r="CW6" s="1205"/>
      <c r="CX6" s="1205"/>
      <c r="CY6" s="1205"/>
      <c r="CZ6" s="1205"/>
      <c r="DA6" s="1205"/>
      <c r="DB6" s="1205"/>
      <c r="DC6" s="1205"/>
      <c r="DD6" s="1205"/>
      <c r="DE6" s="1205"/>
    </row>
    <row r="7" spans="1:109" s="253" customFormat="1" ht="13.2" x14ac:dyDescent="0.2">
      <c r="A7" s="1205"/>
      <c r="B7" s="1205"/>
      <c r="C7" s="1205"/>
      <c r="D7" s="1205"/>
      <c r="E7" s="1205"/>
      <c r="F7" s="1205"/>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5"/>
      <c r="AE7" s="1205"/>
      <c r="AF7" s="1205"/>
      <c r="AG7" s="1205"/>
      <c r="AH7" s="1205"/>
      <c r="AI7" s="1205"/>
      <c r="AJ7" s="1205"/>
      <c r="AK7" s="1205"/>
      <c r="AL7" s="1205"/>
      <c r="AM7" s="1205"/>
      <c r="AN7" s="1205"/>
      <c r="AO7" s="1205"/>
      <c r="AP7" s="1205"/>
      <c r="AQ7" s="1205"/>
      <c r="AR7" s="1205"/>
      <c r="AS7" s="1205"/>
      <c r="AT7" s="1205"/>
      <c r="AU7" s="1205"/>
      <c r="AV7" s="1205"/>
      <c r="AW7" s="1205"/>
      <c r="AX7" s="1205"/>
      <c r="AY7" s="1205"/>
      <c r="AZ7" s="1205"/>
      <c r="BA7" s="1205"/>
      <c r="BB7" s="1205"/>
      <c r="BC7" s="1205"/>
      <c r="BD7" s="1205"/>
      <c r="BE7" s="1205"/>
      <c r="BF7" s="1205"/>
      <c r="BG7" s="1205"/>
      <c r="BH7" s="1205"/>
      <c r="BI7" s="1205"/>
      <c r="BJ7" s="1205"/>
      <c r="BK7" s="1205"/>
      <c r="BL7" s="1205"/>
      <c r="BM7" s="1205"/>
      <c r="BN7" s="1205"/>
      <c r="BO7" s="1205"/>
      <c r="BP7" s="1205"/>
      <c r="BQ7" s="1205"/>
      <c r="BR7" s="1205"/>
      <c r="BS7" s="1205"/>
      <c r="BT7" s="1205"/>
      <c r="BU7" s="1205"/>
      <c r="BV7" s="1205"/>
      <c r="BW7" s="1205"/>
      <c r="BX7" s="1205"/>
      <c r="BY7" s="1205"/>
      <c r="BZ7" s="1205"/>
      <c r="CA7" s="1205"/>
      <c r="CB7" s="1205"/>
      <c r="CC7" s="1205"/>
      <c r="CD7" s="1205"/>
      <c r="CE7" s="1205"/>
      <c r="CF7" s="1205"/>
      <c r="CG7" s="1205"/>
      <c r="CH7" s="1205"/>
      <c r="CI7" s="1205"/>
      <c r="CJ7" s="1205"/>
      <c r="CK7" s="1205"/>
      <c r="CL7" s="1205"/>
      <c r="CM7" s="1205"/>
      <c r="CN7" s="1205"/>
      <c r="CO7" s="1205"/>
      <c r="CP7" s="1205"/>
      <c r="CQ7" s="1205"/>
      <c r="CR7" s="1205"/>
      <c r="CS7" s="1205"/>
      <c r="CT7" s="1205"/>
      <c r="CU7" s="1205"/>
      <c r="CV7" s="1205"/>
      <c r="CW7" s="1205"/>
      <c r="CX7" s="1205"/>
      <c r="CY7" s="1205"/>
      <c r="CZ7" s="1205"/>
      <c r="DA7" s="1205"/>
      <c r="DB7" s="1205"/>
      <c r="DC7" s="1205"/>
      <c r="DD7" s="1205"/>
      <c r="DE7" s="1205"/>
    </row>
    <row r="8" spans="1:109" s="253" customFormat="1" ht="13.2" x14ac:dyDescent="0.2">
      <c r="A8" s="1205"/>
      <c r="B8" s="1205"/>
      <c r="C8" s="1205"/>
      <c r="D8" s="1205"/>
      <c r="E8" s="1205"/>
      <c r="F8" s="1205"/>
      <c r="G8" s="1205"/>
      <c r="H8" s="1205"/>
      <c r="I8" s="1205"/>
      <c r="J8" s="1205"/>
      <c r="K8" s="1205"/>
      <c r="L8" s="1205"/>
      <c r="M8" s="1205"/>
      <c r="N8" s="1205"/>
      <c r="O8" s="1205"/>
      <c r="P8" s="1205"/>
      <c r="Q8" s="1205"/>
      <c r="R8" s="1205"/>
      <c r="S8" s="1205"/>
      <c r="T8" s="1205"/>
      <c r="U8" s="1205"/>
      <c r="V8" s="1205"/>
      <c r="W8" s="1205"/>
      <c r="X8" s="1205"/>
      <c r="Y8" s="1205"/>
      <c r="Z8" s="1205"/>
      <c r="AA8" s="1205"/>
      <c r="AB8" s="1205"/>
      <c r="AC8" s="1205"/>
      <c r="AD8" s="1205"/>
      <c r="AE8" s="1205"/>
      <c r="AF8" s="1205"/>
      <c r="AG8" s="1205"/>
      <c r="AH8" s="1205"/>
      <c r="AI8" s="1205"/>
      <c r="AJ8" s="1205"/>
      <c r="AK8" s="1205"/>
      <c r="AL8" s="1205"/>
      <c r="AM8" s="1205"/>
      <c r="AN8" s="1205"/>
      <c r="AO8" s="1205"/>
      <c r="AP8" s="1205"/>
      <c r="AQ8" s="1205"/>
      <c r="AR8" s="1205"/>
      <c r="AS8" s="1205"/>
      <c r="AT8" s="1205"/>
      <c r="AU8" s="1205"/>
      <c r="AV8" s="1205"/>
      <c r="AW8" s="1205"/>
      <c r="AX8" s="1205"/>
      <c r="AY8" s="1205"/>
      <c r="AZ8" s="1205"/>
      <c r="BA8" s="1205"/>
      <c r="BB8" s="1205"/>
      <c r="BC8" s="1205"/>
      <c r="BD8" s="1205"/>
      <c r="BE8" s="1205"/>
      <c r="BF8" s="1205"/>
      <c r="BG8" s="1205"/>
      <c r="BH8" s="1205"/>
      <c r="BI8" s="1205"/>
      <c r="BJ8" s="1205"/>
      <c r="BK8" s="1205"/>
      <c r="BL8" s="1205"/>
      <c r="BM8" s="1205"/>
      <c r="BN8" s="1205"/>
      <c r="BO8" s="1205"/>
      <c r="BP8" s="1205"/>
      <c r="BQ8" s="1205"/>
      <c r="BR8" s="1205"/>
      <c r="BS8" s="1205"/>
      <c r="BT8" s="1205"/>
      <c r="BU8" s="1205"/>
      <c r="BV8" s="1205"/>
      <c r="BW8" s="1205"/>
      <c r="BX8" s="1205"/>
      <c r="BY8" s="1205"/>
      <c r="BZ8" s="1205"/>
      <c r="CA8" s="1205"/>
      <c r="CB8" s="1205"/>
      <c r="CC8" s="1205"/>
      <c r="CD8" s="1205"/>
      <c r="CE8" s="1205"/>
      <c r="CF8" s="1205"/>
      <c r="CG8" s="1205"/>
      <c r="CH8" s="1205"/>
      <c r="CI8" s="1205"/>
      <c r="CJ8" s="1205"/>
      <c r="CK8" s="1205"/>
      <c r="CL8" s="1205"/>
      <c r="CM8" s="1205"/>
      <c r="CN8" s="1205"/>
      <c r="CO8" s="1205"/>
      <c r="CP8" s="1205"/>
      <c r="CQ8" s="1205"/>
      <c r="CR8" s="1205"/>
      <c r="CS8" s="1205"/>
      <c r="CT8" s="1205"/>
      <c r="CU8" s="1205"/>
      <c r="CV8" s="1205"/>
      <c r="CW8" s="1205"/>
      <c r="CX8" s="1205"/>
      <c r="CY8" s="1205"/>
      <c r="CZ8" s="1205"/>
      <c r="DA8" s="1205"/>
      <c r="DB8" s="1205"/>
      <c r="DC8" s="1205"/>
      <c r="DD8" s="1205"/>
      <c r="DE8" s="1205"/>
    </row>
    <row r="9" spans="1:109" s="253" customFormat="1" ht="13.2" x14ac:dyDescent="0.2">
      <c r="A9" s="1205"/>
      <c r="B9" s="1205"/>
      <c r="C9" s="1205"/>
      <c r="D9" s="1205"/>
      <c r="E9" s="1205"/>
      <c r="F9" s="1205"/>
      <c r="G9" s="1205"/>
      <c r="H9" s="1205"/>
      <c r="I9" s="1205"/>
      <c r="J9" s="1205"/>
      <c r="K9" s="1205"/>
      <c r="L9" s="1205"/>
      <c r="M9" s="1205"/>
      <c r="N9" s="1205"/>
      <c r="O9" s="1205"/>
      <c r="P9" s="1205"/>
      <c r="Q9" s="1205"/>
      <c r="R9" s="1205"/>
      <c r="S9" s="1205"/>
      <c r="T9" s="1205"/>
      <c r="U9" s="1205"/>
      <c r="V9" s="1205"/>
      <c r="W9" s="1205"/>
      <c r="X9" s="1205"/>
      <c r="Y9" s="1205"/>
      <c r="Z9" s="1205"/>
      <c r="AA9" s="1205"/>
      <c r="AB9" s="1205"/>
      <c r="AC9" s="1205"/>
      <c r="AD9" s="1205"/>
      <c r="AE9" s="1205"/>
      <c r="AF9" s="1205"/>
      <c r="AG9" s="1205"/>
      <c r="AH9" s="1205"/>
      <c r="AI9" s="1205"/>
      <c r="AJ9" s="1205"/>
      <c r="AK9" s="1205"/>
      <c r="AL9" s="1205"/>
      <c r="AM9" s="1205"/>
      <c r="AN9" s="1205"/>
      <c r="AO9" s="1205"/>
      <c r="AP9" s="1205"/>
      <c r="AQ9" s="1205"/>
      <c r="AR9" s="1205"/>
      <c r="AS9" s="1205"/>
      <c r="AT9" s="1205"/>
      <c r="AU9" s="1205"/>
      <c r="AV9" s="1205"/>
      <c r="AW9" s="1205"/>
      <c r="AX9" s="1205"/>
      <c r="AY9" s="1205"/>
      <c r="AZ9" s="1205"/>
      <c r="BA9" s="1205"/>
      <c r="BB9" s="1205"/>
      <c r="BC9" s="1205"/>
      <c r="BD9" s="1205"/>
      <c r="BE9" s="1205"/>
      <c r="BF9" s="1205"/>
      <c r="BG9" s="1205"/>
      <c r="BH9" s="1205"/>
      <c r="BI9" s="1205"/>
      <c r="BJ9" s="1205"/>
      <c r="BK9" s="1205"/>
      <c r="BL9" s="1205"/>
      <c r="BM9" s="1205"/>
      <c r="BN9" s="1205"/>
      <c r="BO9" s="1205"/>
      <c r="BP9" s="1205"/>
      <c r="BQ9" s="1205"/>
      <c r="BR9" s="1205"/>
      <c r="BS9" s="1205"/>
      <c r="BT9" s="1205"/>
      <c r="BU9" s="1205"/>
      <c r="BV9" s="1205"/>
      <c r="BW9" s="1205"/>
      <c r="BX9" s="1205"/>
      <c r="BY9" s="1205"/>
      <c r="BZ9" s="1205"/>
      <c r="CA9" s="1205"/>
      <c r="CB9" s="1205"/>
      <c r="CC9" s="1205"/>
      <c r="CD9" s="1205"/>
      <c r="CE9" s="1205"/>
      <c r="CF9" s="1205"/>
      <c r="CG9" s="1205"/>
      <c r="CH9" s="1205"/>
      <c r="CI9" s="1205"/>
      <c r="CJ9" s="1205"/>
      <c r="CK9" s="1205"/>
      <c r="CL9" s="1205"/>
      <c r="CM9" s="1205"/>
      <c r="CN9" s="1205"/>
      <c r="CO9" s="1205"/>
      <c r="CP9" s="1205"/>
      <c r="CQ9" s="1205"/>
      <c r="CR9" s="1205"/>
      <c r="CS9" s="1205"/>
      <c r="CT9" s="1205"/>
      <c r="CU9" s="1205"/>
      <c r="CV9" s="1205"/>
      <c r="CW9" s="1205"/>
      <c r="CX9" s="1205"/>
      <c r="CY9" s="1205"/>
      <c r="CZ9" s="1205"/>
      <c r="DA9" s="1205"/>
      <c r="DB9" s="1205"/>
      <c r="DC9" s="1205"/>
      <c r="DD9" s="1205"/>
      <c r="DE9" s="1205"/>
    </row>
    <row r="10" spans="1:109" s="253" customFormat="1" ht="13.2" x14ac:dyDescent="0.2">
      <c r="A10" s="1205"/>
      <c r="B10" s="1205"/>
      <c r="C10" s="1205"/>
      <c r="D10" s="1205"/>
      <c r="E10" s="1205"/>
      <c r="F10" s="1205"/>
      <c r="G10" s="1205"/>
      <c r="H10" s="1205"/>
      <c r="I10" s="1205"/>
      <c r="J10" s="1205"/>
      <c r="K10" s="1205"/>
      <c r="L10" s="1205"/>
      <c r="M10" s="1205"/>
      <c r="N10" s="1205"/>
      <c r="O10" s="1205"/>
      <c r="P10" s="1205"/>
      <c r="Q10" s="1205"/>
      <c r="R10" s="1205"/>
      <c r="S10" s="1205"/>
      <c r="T10" s="1205"/>
      <c r="U10" s="1205"/>
      <c r="V10" s="1205"/>
      <c r="W10" s="1205"/>
      <c r="X10" s="1205"/>
      <c r="Y10" s="1205"/>
      <c r="Z10" s="1205"/>
      <c r="AA10" s="1205"/>
      <c r="AB10" s="1205"/>
      <c r="AC10" s="1205"/>
      <c r="AD10" s="1205"/>
      <c r="AE10" s="1205"/>
      <c r="AF10" s="1205"/>
      <c r="AG10" s="1205"/>
      <c r="AH10" s="1205"/>
      <c r="AI10" s="1205"/>
      <c r="AJ10" s="1205"/>
      <c r="AK10" s="1205"/>
      <c r="AL10" s="1205"/>
      <c r="AM10" s="1205"/>
      <c r="AN10" s="1205"/>
      <c r="AO10" s="1205"/>
      <c r="AP10" s="1205"/>
      <c r="AQ10" s="1205"/>
      <c r="AR10" s="1205"/>
      <c r="AS10" s="1205"/>
      <c r="AT10" s="1205"/>
      <c r="AU10" s="1205"/>
      <c r="AV10" s="1205"/>
      <c r="AW10" s="1205"/>
      <c r="AX10" s="1205"/>
      <c r="AY10" s="1205"/>
      <c r="AZ10" s="1205"/>
      <c r="BA10" s="1205"/>
      <c r="BB10" s="1205"/>
      <c r="BC10" s="1205"/>
      <c r="BD10" s="1205"/>
      <c r="BE10" s="1205"/>
      <c r="BF10" s="1205"/>
      <c r="BG10" s="1205"/>
      <c r="BH10" s="1205"/>
      <c r="BI10" s="1205"/>
      <c r="BJ10" s="1205"/>
      <c r="BK10" s="1205"/>
      <c r="BL10" s="1205"/>
      <c r="BM10" s="1205"/>
      <c r="BN10" s="1205"/>
      <c r="BO10" s="1205"/>
      <c r="BP10" s="1205"/>
      <c r="BQ10" s="1205"/>
      <c r="BR10" s="1205"/>
      <c r="BS10" s="1205"/>
      <c r="BT10" s="1205"/>
      <c r="BU10" s="1205"/>
      <c r="BV10" s="1205"/>
      <c r="BW10" s="1205"/>
      <c r="BX10" s="1205"/>
      <c r="BY10" s="1205"/>
      <c r="BZ10" s="1205"/>
      <c r="CA10" s="1205"/>
      <c r="CB10" s="1205"/>
      <c r="CC10" s="1205"/>
      <c r="CD10" s="1205"/>
      <c r="CE10" s="1205"/>
      <c r="CF10" s="1205"/>
      <c r="CG10" s="1205"/>
      <c r="CH10" s="1205"/>
      <c r="CI10" s="1205"/>
      <c r="CJ10" s="1205"/>
      <c r="CK10" s="1205"/>
      <c r="CL10" s="1205"/>
      <c r="CM10" s="1205"/>
      <c r="CN10" s="1205"/>
      <c r="CO10" s="1205"/>
      <c r="CP10" s="1205"/>
      <c r="CQ10" s="1205"/>
      <c r="CR10" s="1205"/>
      <c r="CS10" s="1205"/>
      <c r="CT10" s="1205"/>
      <c r="CU10" s="1205"/>
      <c r="CV10" s="1205"/>
      <c r="CW10" s="1205"/>
      <c r="CX10" s="1205"/>
      <c r="CY10" s="1205"/>
      <c r="CZ10" s="1205"/>
      <c r="DA10" s="1205"/>
      <c r="DB10" s="1205"/>
      <c r="DC10" s="1205"/>
      <c r="DD10" s="1205"/>
      <c r="DE10" s="1205"/>
    </row>
    <row r="11" spans="1:109" s="253" customFormat="1" ht="13.2" x14ac:dyDescent="0.2">
      <c r="A11" s="1205"/>
      <c r="B11" s="1205"/>
      <c r="C11" s="1205"/>
      <c r="D11" s="1205"/>
      <c r="E11" s="1205"/>
      <c r="F11" s="1205"/>
      <c r="G11" s="1205"/>
      <c r="H11" s="1205"/>
      <c r="I11" s="1205"/>
      <c r="J11" s="1205"/>
      <c r="K11" s="1205"/>
      <c r="L11" s="1205"/>
      <c r="M11" s="1205"/>
      <c r="N11" s="1205"/>
      <c r="O11" s="1205"/>
      <c r="P11" s="1205"/>
      <c r="Q11" s="1205"/>
      <c r="R11" s="1205"/>
      <c r="S11" s="1205"/>
      <c r="T11" s="1205"/>
      <c r="U11" s="1205"/>
      <c r="V11" s="1205"/>
      <c r="W11" s="1205"/>
      <c r="X11" s="1205"/>
      <c r="Y11" s="1205"/>
      <c r="Z11" s="1205"/>
      <c r="AA11" s="1205"/>
      <c r="AB11" s="1205"/>
      <c r="AC11" s="1205"/>
      <c r="AD11" s="1205"/>
      <c r="AE11" s="1205"/>
      <c r="AF11" s="1205"/>
      <c r="AG11" s="1205"/>
      <c r="AH11" s="1205"/>
      <c r="AI11" s="1205"/>
      <c r="AJ11" s="1205"/>
      <c r="AK11" s="1205"/>
      <c r="AL11" s="1205"/>
      <c r="AM11" s="1205"/>
      <c r="AN11" s="1205"/>
      <c r="AO11" s="1205"/>
      <c r="AP11" s="1205"/>
      <c r="AQ11" s="1205"/>
      <c r="AR11" s="1205"/>
      <c r="AS11" s="1205"/>
      <c r="AT11" s="1205"/>
      <c r="AU11" s="1205"/>
      <c r="AV11" s="1205"/>
      <c r="AW11" s="1205"/>
      <c r="AX11" s="1205"/>
      <c r="AY11" s="1205"/>
      <c r="AZ11" s="1205"/>
      <c r="BA11" s="1205"/>
      <c r="BB11" s="1205"/>
      <c r="BC11" s="1205"/>
      <c r="BD11" s="1205"/>
      <c r="BE11" s="1205"/>
      <c r="BF11" s="1205"/>
      <c r="BG11" s="1205"/>
      <c r="BH11" s="1205"/>
      <c r="BI11" s="1205"/>
      <c r="BJ11" s="1205"/>
      <c r="BK11" s="1205"/>
      <c r="BL11" s="1205"/>
      <c r="BM11" s="1205"/>
      <c r="BN11" s="1205"/>
      <c r="BO11" s="1205"/>
      <c r="BP11" s="1205"/>
      <c r="BQ11" s="1205"/>
      <c r="BR11" s="1205"/>
      <c r="BS11" s="1205"/>
      <c r="BT11" s="1205"/>
      <c r="BU11" s="1205"/>
      <c r="BV11" s="1205"/>
      <c r="BW11" s="1205"/>
      <c r="BX11" s="1205"/>
      <c r="BY11" s="1205"/>
      <c r="BZ11" s="1205"/>
      <c r="CA11" s="1205"/>
      <c r="CB11" s="1205"/>
      <c r="CC11" s="1205"/>
      <c r="CD11" s="1205"/>
      <c r="CE11" s="1205"/>
      <c r="CF11" s="1205"/>
      <c r="CG11" s="1205"/>
      <c r="CH11" s="1205"/>
      <c r="CI11" s="1205"/>
      <c r="CJ11" s="1205"/>
      <c r="CK11" s="1205"/>
      <c r="CL11" s="1205"/>
      <c r="CM11" s="1205"/>
      <c r="CN11" s="1205"/>
      <c r="CO11" s="1205"/>
      <c r="CP11" s="1205"/>
      <c r="CQ11" s="1205"/>
      <c r="CR11" s="1205"/>
      <c r="CS11" s="1205"/>
      <c r="CT11" s="1205"/>
      <c r="CU11" s="1205"/>
      <c r="CV11" s="1205"/>
      <c r="CW11" s="1205"/>
      <c r="CX11" s="1205"/>
      <c r="CY11" s="1205"/>
      <c r="CZ11" s="1205"/>
      <c r="DA11" s="1205"/>
      <c r="DB11" s="1205"/>
      <c r="DC11" s="1205"/>
      <c r="DD11" s="1205"/>
      <c r="DE11" s="1205"/>
    </row>
    <row r="12" spans="1:109" s="253" customFormat="1" ht="13.2" x14ac:dyDescent="0.2">
      <c r="A12" s="1205"/>
      <c r="B12" s="1205"/>
      <c r="C12" s="1205"/>
      <c r="D12" s="1205"/>
      <c r="E12" s="1205"/>
      <c r="F12" s="1205"/>
      <c r="G12" s="1205"/>
      <c r="H12" s="1205"/>
      <c r="I12" s="1205"/>
      <c r="J12" s="1205"/>
      <c r="K12" s="1205"/>
      <c r="L12" s="1205"/>
      <c r="M12" s="1205"/>
      <c r="N12" s="1205"/>
      <c r="O12" s="1205"/>
      <c r="P12" s="1205"/>
      <c r="Q12" s="1205"/>
      <c r="R12" s="1205"/>
      <c r="S12" s="1205"/>
      <c r="T12" s="1205"/>
      <c r="U12" s="1205"/>
      <c r="V12" s="1205"/>
      <c r="W12" s="1205"/>
      <c r="X12" s="1205"/>
      <c r="Y12" s="1205"/>
      <c r="Z12" s="1205"/>
      <c r="AA12" s="1205"/>
      <c r="AB12" s="1205"/>
      <c r="AC12" s="1205"/>
      <c r="AD12" s="1205"/>
      <c r="AE12" s="1205"/>
      <c r="AF12" s="1205"/>
      <c r="AG12" s="1205"/>
      <c r="AH12" s="1205"/>
      <c r="AI12" s="1205"/>
      <c r="AJ12" s="1205"/>
      <c r="AK12" s="1205"/>
      <c r="AL12" s="1205"/>
      <c r="AM12" s="1205"/>
      <c r="AN12" s="1205"/>
      <c r="AO12" s="1205"/>
      <c r="AP12" s="1205"/>
      <c r="AQ12" s="1205"/>
      <c r="AR12" s="1205"/>
      <c r="AS12" s="1205"/>
      <c r="AT12" s="1205"/>
      <c r="AU12" s="1205"/>
      <c r="AV12" s="1205"/>
      <c r="AW12" s="1205"/>
      <c r="AX12" s="1205"/>
      <c r="AY12" s="1205"/>
      <c r="AZ12" s="1205"/>
      <c r="BA12" s="1205"/>
      <c r="BB12" s="1205"/>
      <c r="BC12" s="1205"/>
      <c r="BD12" s="1205"/>
      <c r="BE12" s="1205"/>
      <c r="BF12" s="1205"/>
      <c r="BG12" s="1205"/>
      <c r="BH12" s="1205"/>
      <c r="BI12" s="1205"/>
      <c r="BJ12" s="1205"/>
      <c r="BK12" s="1205"/>
      <c r="BL12" s="1205"/>
      <c r="BM12" s="1205"/>
      <c r="BN12" s="1205"/>
      <c r="BO12" s="1205"/>
      <c r="BP12" s="1205"/>
      <c r="BQ12" s="1205"/>
      <c r="BR12" s="1205"/>
      <c r="BS12" s="1205"/>
      <c r="BT12" s="1205"/>
      <c r="BU12" s="1205"/>
      <c r="BV12" s="1205"/>
      <c r="BW12" s="1205"/>
      <c r="BX12" s="1205"/>
      <c r="BY12" s="1205"/>
      <c r="BZ12" s="1205"/>
      <c r="CA12" s="1205"/>
      <c r="CB12" s="1205"/>
      <c r="CC12" s="1205"/>
      <c r="CD12" s="1205"/>
      <c r="CE12" s="1205"/>
      <c r="CF12" s="1205"/>
      <c r="CG12" s="1205"/>
      <c r="CH12" s="1205"/>
      <c r="CI12" s="1205"/>
      <c r="CJ12" s="1205"/>
      <c r="CK12" s="1205"/>
      <c r="CL12" s="1205"/>
      <c r="CM12" s="1205"/>
      <c r="CN12" s="1205"/>
      <c r="CO12" s="1205"/>
      <c r="CP12" s="1205"/>
      <c r="CQ12" s="1205"/>
      <c r="CR12" s="1205"/>
      <c r="CS12" s="1205"/>
      <c r="CT12" s="1205"/>
      <c r="CU12" s="1205"/>
      <c r="CV12" s="1205"/>
      <c r="CW12" s="1205"/>
      <c r="CX12" s="1205"/>
      <c r="CY12" s="1205"/>
      <c r="CZ12" s="1205"/>
      <c r="DA12" s="1205"/>
      <c r="DB12" s="1205"/>
      <c r="DC12" s="1205"/>
      <c r="DD12" s="1205"/>
      <c r="DE12" s="1205"/>
    </row>
    <row r="13" spans="1:109" s="253" customFormat="1" ht="13.2" x14ac:dyDescent="0.2">
      <c r="A13" s="1205"/>
      <c r="B13" s="1205"/>
      <c r="C13" s="1205"/>
      <c r="D13" s="1205"/>
      <c r="E13" s="1205"/>
      <c r="F13" s="1205"/>
      <c r="G13" s="1205"/>
      <c r="H13" s="1205"/>
      <c r="I13" s="1205"/>
      <c r="J13" s="1205"/>
      <c r="K13" s="1205"/>
      <c r="L13" s="1205"/>
      <c r="M13" s="1205"/>
      <c r="N13" s="1205"/>
      <c r="O13" s="1205"/>
      <c r="P13" s="1205"/>
      <c r="Q13" s="1205"/>
      <c r="R13" s="1205"/>
      <c r="S13" s="1205"/>
      <c r="T13" s="1205"/>
      <c r="U13" s="1205"/>
      <c r="V13" s="1205"/>
      <c r="W13" s="1205"/>
      <c r="X13" s="1205"/>
      <c r="Y13" s="1205"/>
      <c r="Z13" s="1205"/>
      <c r="AA13" s="1205"/>
      <c r="AB13" s="1205"/>
      <c r="AC13" s="1205"/>
      <c r="AD13" s="1205"/>
      <c r="AE13" s="1205"/>
      <c r="AF13" s="1205"/>
      <c r="AG13" s="1205"/>
      <c r="AH13" s="1205"/>
      <c r="AI13" s="1205"/>
      <c r="AJ13" s="1205"/>
      <c r="AK13" s="1205"/>
      <c r="AL13" s="1205"/>
      <c r="AM13" s="1205"/>
      <c r="AN13" s="1205"/>
      <c r="AO13" s="1205"/>
      <c r="AP13" s="1205"/>
      <c r="AQ13" s="1205"/>
      <c r="AR13" s="1205"/>
      <c r="AS13" s="1205"/>
      <c r="AT13" s="1205"/>
      <c r="AU13" s="1205"/>
      <c r="AV13" s="1205"/>
      <c r="AW13" s="1205"/>
      <c r="AX13" s="1205"/>
      <c r="AY13" s="1205"/>
      <c r="AZ13" s="1205"/>
      <c r="BA13" s="1205"/>
      <c r="BB13" s="1205"/>
      <c r="BC13" s="1205"/>
      <c r="BD13" s="1205"/>
      <c r="BE13" s="1205"/>
      <c r="BF13" s="1205"/>
      <c r="BG13" s="1205"/>
      <c r="BH13" s="1205"/>
      <c r="BI13" s="1205"/>
      <c r="BJ13" s="1205"/>
      <c r="BK13" s="1205"/>
      <c r="BL13" s="1205"/>
      <c r="BM13" s="1205"/>
      <c r="BN13" s="1205"/>
      <c r="BO13" s="1205"/>
      <c r="BP13" s="1205"/>
      <c r="BQ13" s="1205"/>
      <c r="BR13" s="1205"/>
      <c r="BS13" s="1205"/>
      <c r="BT13" s="1205"/>
      <c r="BU13" s="1205"/>
      <c r="BV13" s="1205"/>
      <c r="BW13" s="1205"/>
      <c r="BX13" s="1205"/>
      <c r="BY13" s="1205"/>
      <c r="BZ13" s="1205"/>
      <c r="CA13" s="1205"/>
      <c r="CB13" s="1205"/>
      <c r="CC13" s="1205"/>
      <c r="CD13" s="1205"/>
      <c r="CE13" s="1205"/>
      <c r="CF13" s="1205"/>
      <c r="CG13" s="1205"/>
      <c r="CH13" s="1205"/>
      <c r="CI13" s="1205"/>
      <c r="CJ13" s="1205"/>
      <c r="CK13" s="1205"/>
      <c r="CL13" s="1205"/>
      <c r="CM13" s="1205"/>
      <c r="CN13" s="1205"/>
      <c r="CO13" s="1205"/>
      <c r="CP13" s="1205"/>
      <c r="CQ13" s="1205"/>
      <c r="CR13" s="1205"/>
      <c r="CS13" s="1205"/>
      <c r="CT13" s="1205"/>
      <c r="CU13" s="1205"/>
      <c r="CV13" s="1205"/>
      <c r="CW13" s="1205"/>
      <c r="CX13" s="1205"/>
      <c r="CY13" s="1205"/>
      <c r="CZ13" s="1205"/>
      <c r="DA13" s="1205"/>
      <c r="DB13" s="1205"/>
      <c r="DC13" s="1205"/>
      <c r="DD13" s="1205"/>
      <c r="DE13" s="1205"/>
    </row>
    <row r="14" spans="1:109" s="253" customFormat="1" ht="13.2" x14ac:dyDescent="0.2">
      <c r="A14" s="1205"/>
      <c r="B14" s="1205"/>
      <c r="C14" s="1205"/>
      <c r="D14" s="1205"/>
      <c r="E14" s="1205"/>
      <c r="F14" s="1205"/>
      <c r="G14" s="1205"/>
      <c r="H14" s="1205"/>
      <c r="I14" s="1205"/>
      <c r="J14" s="1205"/>
      <c r="K14" s="1205"/>
      <c r="L14" s="1205"/>
      <c r="M14" s="1205"/>
      <c r="N14" s="1205"/>
      <c r="O14" s="1205"/>
      <c r="P14" s="1205"/>
      <c r="Q14" s="1205"/>
      <c r="R14" s="1205"/>
      <c r="S14" s="1205"/>
      <c r="T14" s="1205"/>
      <c r="U14" s="1205"/>
      <c r="V14" s="1205"/>
      <c r="W14" s="1205"/>
      <c r="X14" s="1205"/>
      <c r="Y14" s="1205"/>
      <c r="Z14" s="1205"/>
      <c r="AA14" s="1205"/>
      <c r="AB14" s="1205"/>
      <c r="AC14" s="1205"/>
      <c r="AD14" s="1205"/>
      <c r="AE14" s="1205"/>
      <c r="AF14" s="1205"/>
      <c r="AG14" s="1205"/>
      <c r="AH14" s="1205"/>
      <c r="AI14" s="1205"/>
      <c r="AJ14" s="1205"/>
      <c r="AK14" s="1205"/>
      <c r="AL14" s="1205"/>
      <c r="AM14" s="1205"/>
      <c r="AN14" s="1205"/>
      <c r="AO14" s="1205"/>
      <c r="AP14" s="1205"/>
      <c r="AQ14" s="1205"/>
      <c r="AR14" s="1205"/>
      <c r="AS14" s="1205"/>
      <c r="AT14" s="1205"/>
      <c r="AU14" s="1205"/>
      <c r="AV14" s="1205"/>
      <c r="AW14" s="1205"/>
      <c r="AX14" s="1205"/>
      <c r="AY14" s="1205"/>
      <c r="AZ14" s="1205"/>
      <c r="BA14" s="1205"/>
      <c r="BB14" s="1205"/>
      <c r="BC14" s="1205"/>
      <c r="BD14" s="1205"/>
      <c r="BE14" s="1205"/>
      <c r="BF14" s="1205"/>
      <c r="BG14" s="1205"/>
      <c r="BH14" s="1205"/>
      <c r="BI14" s="1205"/>
      <c r="BJ14" s="1205"/>
      <c r="BK14" s="1205"/>
      <c r="BL14" s="1205"/>
      <c r="BM14" s="1205"/>
      <c r="BN14" s="1205"/>
      <c r="BO14" s="1205"/>
      <c r="BP14" s="1205"/>
      <c r="BQ14" s="1205"/>
      <c r="BR14" s="1205"/>
      <c r="BS14" s="1205"/>
      <c r="BT14" s="1205"/>
      <c r="BU14" s="1205"/>
      <c r="BV14" s="1205"/>
      <c r="BW14" s="1205"/>
      <c r="BX14" s="1205"/>
      <c r="BY14" s="1205"/>
      <c r="BZ14" s="1205"/>
      <c r="CA14" s="1205"/>
      <c r="CB14" s="1205"/>
      <c r="CC14" s="1205"/>
      <c r="CD14" s="1205"/>
      <c r="CE14" s="1205"/>
      <c r="CF14" s="1205"/>
      <c r="CG14" s="1205"/>
      <c r="CH14" s="1205"/>
      <c r="CI14" s="1205"/>
      <c r="CJ14" s="1205"/>
      <c r="CK14" s="1205"/>
      <c r="CL14" s="1205"/>
      <c r="CM14" s="1205"/>
      <c r="CN14" s="1205"/>
      <c r="CO14" s="1205"/>
      <c r="CP14" s="1205"/>
      <c r="CQ14" s="1205"/>
      <c r="CR14" s="1205"/>
      <c r="CS14" s="1205"/>
      <c r="CT14" s="1205"/>
      <c r="CU14" s="1205"/>
      <c r="CV14" s="1205"/>
      <c r="CW14" s="1205"/>
      <c r="CX14" s="1205"/>
      <c r="CY14" s="1205"/>
      <c r="CZ14" s="1205"/>
      <c r="DA14" s="1205"/>
      <c r="DB14" s="1205"/>
      <c r="DC14" s="1205"/>
      <c r="DD14" s="1205"/>
      <c r="DE14" s="1205"/>
    </row>
    <row r="15" spans="1:109" s="253" customFormat="1" ht="13.2" x14ac:dyDescent="0.2">
      <c r="A15" s="255"/>
      <c r="B15" s="1205"/>
      <c r="C15" s="1205"/>
      <c r="D15" s="1205"/>
      <c r="E15" s="1205"/>
      <c r="F15" s="1205"/>
      <c r="G15" s="1205"/>
      <c r="H15" s="1205"/>
      <c r="I15" s="1205"/>
      <c r="J15" s="1205"/>
      <c r="K15" s="1205"/>
      <c r="L15" s="1205"/>
      <c r="M15" s="1205"/>
      <c r="N15" s="1205"/>
      <c r="O15" s="1205"/>
      <c r="P15" s="1205"/>
      <c r="Q15" s="1205"/>
      <c r="R15" s="1205"/>
      <c r="S15" s="1205"/>
      <c r="T15" s="1205"/>
      <c r="U15" s="1205"/>
      <c r="V15" s="1205"/>
      <c r="W15" s="1205"/>
      <c r="X15" s="1205"/>
      <c r="Y15" s="1205"/>
      <c r="Z15" s="1205"/>
      <c r="AA15" s="1205"/>
      <c r="AB15" s="1205"/>
      <c r="AC15" s="1205"/>
      <c r="AD15" s="1205"/>
      <c r="AE15" s="1205"/>
      <c r="AF15" s="1205"/>
      <c r="AG15" s="1205"/>
      <c r="AH15" s="1205"/>
      <c r="AI15" s="1205"/>
      <c r="AJ15" s="1205"/>
      <c r="AK15" s="1205"/>
      <c r="AL15" s="1205"/>
      <c r="AM15" s="1205"/>
      <c r="AN15" s="1205"/>
      <c r="AO15" s="1205"/>
      <c r="AP15" s="1205"/>
      <c r="AQ15" s="1205"/>
      <c r="AR15" s="1205"/>
      <c r="AS15" s="1205"/>
      <c r="AT15" s="1205"/>
      <c r="AU15" s="1205"/>
      <c r="AV15" s="1205"/>
      <c r="AW15" s="1205"/>
      <c r="AX15" s="1205"/>
      <c r="AY15" s="1205"/>
      <c r="AZ15" s="1205"/>
      <c r="BA15" s="1205"/>
      <c r="BB15" s="1205"/>
      <c r="BC15" s="1205"/>
      <c r="BD15" s="1205"/>
      <c r="BE15" s="1205"/>
      <c r="BF15" s="1205"/>
      <c r="BG15" s="1205"/>
      <c r="BH15" s="1205"/>
      <c r="BI15" s="1205"/>
      <c r="BJ15" s="1205"/>
      <c r="BK15" s="1205"/>
      <c r="BL15" s="1205"/>
      <c r="BM15" s="1205"/>
      <c r="BN15" s="1205"/>
      <c r="BO15" s="1205"/>
      <c r="BP15" s="1205"/>
      <c r="BQ15" s="1205"/>
      <c r="BR15" s="1205"/>
      <c r="BS15" s="1205"/>
      <c r="BT15" s="1205"/>
      <c r="BU15" s="1205"/>
      <c r="BV15" s="1205"/>
      <c r="BW15" s="1205"/>
      <c r="BX15" s="1205"/>
      <c r="BY15" s="1205"/>
      <c r="BZ15" s="1205"/>
      <c r="CA15" s="1205"/>
      <c r="CB15" s="1205"/>
      <c r="CC15" s="1205"/>
      <c r="CD15" s="1205"/>
      <c r="CE15" s="1205"/>
      <c r="CF15" s="1205"/>
      <c r="CG15" s="1205"/>
      <c r="CH15" s="1205"/>
      <c r="CI15" s="1205"/>
      <c r="CJ15" s="1205"/>
      <c r="CK15" s="1205"/>
      <c r="CL15" s="1205"/>
      <c r="CM15" s="1205"/>
      <c r="CN15" s="1205"/>
      <c r="CO15" s="1205"/>
      <c r="CP15" s="1205"/>
      <c r="CQ15" s="1205"/>
      <c r="CR15" s="1205"/>
      <c r="CS15" s="1205"/>
      <c r="CT15" s="1205"/>
      <c r="CU15" s="1205"/>
      <c r="CV15" s="1205"/>
      <c r="CW15" s="1205"/>
      <c r="CX15" s="1205"/>
      <c r="CY15" s="1205"/>
      <c r="CZ15" s="1205"/>
      <c r="DA15" s="1205"/>
      <c r="DB15" s="1205"/>
      <c r="DC15" s="1205"/>
      <c r="DD15" s="1205"/>
      <c r="DE15" s="1205"/>
    </row>
    <row r="16" spans="1:109" s="253" customFormat="1" ht="13.2" x14ac:dyDescent="0.2">
      <c r="A16" s="255"/>
      <c r="B16" s="1205"/>
      <c r="C16" s="1205"/>
      <c r="D16" s="1205"/>
      <c r="E16" s="1205"/>
      <c r="F16" s="1205"/>
      <c r="G16" s="1205"/>
      <c r="H16" s="1205"/>
      <c r="I16" s="1205"/>
      <c r="J16" s="1205"/>
      <c r="K16" s="1205"/>
      <c r="L16" s="1205"/>
      <c r="M16" s="1205"/>
      <c r="N16" s="1205"/>
      <c r="O16" s="1205"/>
      <c r="P16" s="1205"/>
      <c r="Q16" s="1205"/>
      <c r="R16" s="1205"/>
      <c r="S16" s="1205"/>
      <c r="T16" s="1205"/>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D16" s="1205"/>
      <c r="BE16" s="1205"/>
      <c r="BF16" s="1205"/>
      <c r="BG16" s="1205"/>
      <c r="BH16" s="1205"/>
      <c r="BI16" s="1205"/>
      <c r="BJ16" s="1205"/>
      <c r="BK16" s="1205"/>
      <c r="BL16" s="1205"/>
      <c r="BM16" s="1205"/>
      <c r="BN16" s="1205"/>
      <c r="BO16" s="1205"/>
      <c r="BP16" s="1205"/>
      <c r="BQ16" s="1205"/>
      <c r="BR16" s="1205"/>
      <c r="BS16" s="1205"/>
      <c r="BT16" s="1205"/>
      <c r="BU16" s="1205"/>
      <c r="BV16" s="1205"/>
      <c r="BW16" s="1205"/>
      <c r="BX16" s="1205"/>
      <c r="BY16" s="1205"/>
      <c r="BZ16" s="1205"/>
      <c r="CA16" s="1205"/>
      <c r="CB16" s="1205"/>
      <c r="CC16" s="1205"/>
      <c r="CD16" s="1205"/>
      <c r="CE16" s="1205"/>
      <c r="CF16" s="1205"/>
      <c r="CG16" s="1205"/>
      <c r="CH16" s="1205"/>
      <c r="CI16" s="1205"/>
      <c r="CJ16" s="1205"/>
      <c r="CK16" s="1205"/>
      <c r="CL16" s="1205"/>
      <c r="CM16" s="1205"/>
      <c r="CN16" s="1205"/>
      <c r="CO16" s="1205"/>
      <c r="CP16" s="1205"/>
      <c r="CQ16" s="1205"/>
      <c r="CR16" s="1205"/>
      <c r="CS16" s="1205"/>
      <c r="CT16" s="1205"/>
      <c r="CU16" s="1205"/>
      <c r="CV16" s="1205"/>
      <c r="CW16" s="1205"/>
      <c r="CX16" s="1205"/>
      <c r="CY16" s="1205"/>
      <c r="CZ16" s="1205"/>
      <c r="DA16" s="1205"/>
      <c r="DB16" s="1205"/>
      <c r="DC16" s="1205"/>
      <c r="DD16" s="1205"/>
      <c r="DE16" s="1205"/>
    </row>
    <row r="17" spans="1:109" s="253" customFormat="1" ht="13.2" x14ac:dyDescent="0.2">
      <c r="A17" s="255"/>
      <c r="B17" s="1205"/>
      <c r="C17" s="1205"/>
      <c r="D17" s="1205"/>
      <c r="E17" s="1205"/>
      <c r="F17" s="1205"/>
      <c r="G17" s="1205"/>
      <c r="H17" s="1205"/>
      <c r="I17" s="1205"/>
      <c r="J17" s="1205"/>
      <c r="K17" s="1205"/>
      <c r="L17" s="1205"/>
      <c r="M17" s="1205"/>
      <c r="N17" s="1205"/>
      <c r="O17" s="1205"/>
      <c r="P17" s="1205"/>
      <c r="Q17" s="1205"/>
      <c r="R17" s="1205"/>
      <c r="S17" s="1205"/>
      <c r="T17" s="1205"/>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D17" s="1205"/>
      <c r="BE17" s="1205"/>
      <c r="BF17" s="1205"/>
      <c r="BG17" s="1205"/>
      <c r="BH17" s="1205"/>
      <c r="BI17" s="1205"/>
      <c r="BJ17" s="1205"/>
      <c r="BK17" s="1205"/>
      <c r="BL17" s="1205"/>
      <c r="BM17" s="1205"/>
      <c r="BN17" s="1205"/>
      <c r="BO17" s="1205"/>
      <c r="BP17" s="1205"/>
      <c r="BQ17" s="1205"/>
      <c r="BR17" s="1205"/>
      <c r="BS17" s="1205"/>
      <c r="BT17" s="1205"/>
      <c r="BU17" s="1205"/>
      <c r="BV17" s="1205"/>
      <c r="BW17" s="1205"/>
      <c r="BX17" s="1205"/>
      <c r="BY17" s="1205"/>
      <c r="BZ17" s="1205"/>
      <c r="CA17" s="1205"/>
      <c r="CB17" s="1205"/>
      <c r="CC17" s="1205"/>
      <c r="CD17" s="1205"/>
      <c r="CE17" s="1205"/>
      <c r="CF17" s="1205"/>
      <c r="CG17" s="1205"/>
      <c r="CH17" s="1205"/>
      <c r="CI17" s="1205"/>
      <c r="CJ17" s="1205"/>
      <c r="CK17" s="1205"/>
      <c r="CL17" s="1205"/>
      <c r="CM17" s="1205"/>
      <c r="CN17" s="1205"/>
      <c r="CO17" s="1205"/>
      <c r="CP17" s="1205"/>
      <c r="CQ17" s="1205"/>
      <c r="CR17" s="1205"/>
      <c r="CS17" s="1205"/>
      <c r="CT17" s="1205"/>
      <c r="CU17" s="1205"/>
      <c r="CV17" s="1205"/>
      <c r="CW17" s="1205"/>
      <c r="CX17" s="1205"/>
      <c r="CY17" s="1205"/>
      <c r="CZ17" s="1205"/>
      <c r="DA17" s="1205"/>
      <c r="DB17" s="1205"/>
      <c r="DC17" s="1205"/>
      <c r="DD17" s="1205"/>
      <c r="DE17" s="1205"/>
    </row>
    <row r="18" spans="1:109" s="253" customFormat="1" ht="13.2" x14ac:dyDescent="0.2">
      <c r="A18" s="255"/>
      <c r="B18" s="1205"/>
      <c r="C18" s="1205"/>
      <c r="D18" s="1205"/>
      <c r="E18" s="1205"/>
      <c r="F18" s="1205"/>
      <c r="G18" s="1205"/>
      <c r="H18" s="1205"/>
      <c r="I18" s="1205"/>
      <c r="J18" s="1205"/>
      <c r="K18" s="1205"/>
      <c r="L18" s="1205"/>
      <c r="M18" s="1205"/>
      <c r="N18" s="1205"/>
      <c r="O18" s="1205"/>
      <c r="P18" s="1205"/>
      <c r="Q18" s="1205"/>
      <c r="R18" s="1205"/>
      <c r="S18" s="1205"/>
      <c r="T18" s="1205"/>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D18" s="1205"/>
      <c r="BE18" s="1205"/>
      <c r="BF18" s="1205"/>
      <c r="BG18" s="1205"/>
      <c r="BH18" s="1205"/>
      <c r="BI18" s="1205"/>
      <c r="BJ18" s="1205"/>
      <c r="BK18" s="1205"/>
      <c r="BL18" s="1205"/>
      <c r="BM18" s="1205"/>
      <c r="BN18" s="1205"/>
      <c r="BO18" s="1205"/>
      <c r="BP18" s="1205"/>
      <c r="BQ18" s="1205"/>
      <c r="BR18" s="1205"/>
      <c r="BS18" s="1205"/>
      <c r="BT18" s="1205"/>
      <c r="BU18" s="1205"/>
      <c r="BV18" s="1205"/>
      <c r="BW18" s="1205"/>
      <c r="BX18" s="1205"/>
      <c r="BY18" s="1205"/>
      <c r="BZ18" s="1205"/>
      <c r="CA18" s="1205"/>
      <c r="CB18" s="1205"/>
      <c r="CC18" s="1205"/>
      <c r="CD18" s="1205"/>
      <c r="CE18" s="1205"/>
      <c r="CF18" s="1205"/>
      <c r="CG18" s="1205"/>
      <c r="CH18" s="1205"/>
      <c r="CI18" s="1205"/>
      <c r="CJ18" s="1205"/>
      <c r="CK18" s="1205"/>
      <c r="CL18" s="1205"/>
      <c r="CM18" s="1205"/>
      <c r="CN18" s="1205"/>
      <c r="CO18" s="1205"/>
      <c r="CP18" s="1205"/>
      <c r="CQ18" s="1205"/>
      <c r="CR18" s="1205"/>
      <c r="CS18" s="1205"/>
      <c r="CT18" s="1205"/>
      <c r="CU18" s="1205"/>
      <c r="CV18" s="1205"/>
      <c r="CW18" s="1205"/>
      <c r="CX18" s="1205"/>
      <c r="CY18" s="1205"/>
      <c r="CZ18" s="1205"/>
      <c r="DA18" s="1205"/>
      <c r="DB18" s="1205"/>
      <c r="DC18" s="1205"/>
      <c r="DD18" s="1205"/>
      <c r="DE18" s="1205"/>
    </row>
    <row r="19" spans="1:109" ht="13.2" x14ac:dyDescent="0.2">
      <c r="DD19" s="255"/>
      <c r="DE19" s="255"/>
    </row>
    <row r="20" spans="1:109" ht="13.2" x14ac:dyDescent="0.2">
      <c r="DD20" s="255"/>
      <c r="DE20" s="255"/>
    </row>
    <row r="21" spans="1:109" ht="17.25" customHeight="1" x14ac:dyDescent="0.2">
      <c r="B21" s="1206"/>
      <c r="C21" s="257"/>
      <c r="D21" s="257"/>
      <c r="E21" s="257"/>
      <c r="F21" s="257"/>
      <c r="G21" s="257"/>
      <c r="H21" s="257"/>
      <c r="I21" s="257"/>
      <c r="J21" s="257"/>
      <c r="K21" s="257"/>
      <c r="L21" s="257"/>
      <c r="M21" s="257"/>
      <c r="N21" s="120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7"/>
      <c r="AU21" s="257"/>
      <c r="AV21" s="257"/>
      <c r="AW21" s="257"/>
      <c r="AX21" s="257"/>
      <c r="AY21" s="257"/>
      <c r="AZ21" s="257"/>
      <c r="BA21" s="257"/>
      <c r="BB21" s="257"/>
      <c r="BC21" s="257"/>
      <c r="BD21" s="257"/>
      <c r="BE21" s="257"/>
      <c r="BF21" s="1207"/>
      <c r="BG21" s="257"/>
      <c r="BH21" s="257"/>
      <c r="BI21" s="257"/>
      <c r="BJ21" s="257"/>
      <c r="BK21" s="257"/>
      <c r="BL21" s="257"/>
      <c r="BM21" s="257"/>
      <c r="BN21" s="257"/>
      <c r="BO21" s="257"/>
      <c r="BP21" s="257"/>
      <c r="BQ21" s="257"/>
      <c r="BR21" s="1207"/>
      <c r="BS21" s="257"/>
      <c r="BT21" s="257"/>
      <c r="BU21" s="257"/>
      <c r="BV21" s="257"/>
      <c r="BW21" s="257"/>
      <c r="BX21" s="257"/>
      <c r="BY21" s="257"/>
      <c r="BZ21" s="257"/>
      <c r="CA21" s="257"/>
      <c r="CB21" s="257"/>
      <c r="CC21" s="257"/>
      <c r="CD21" s="1207"/>
      <c r="CE21" s="257"/>
      <c r="CF21" s="257"/>
      <c r="CG21" s="257"/>
      <c r="CH21" s="257"/>
      <c r="CI21" s="257"/>
      <c r="CJ21" s="257"/>
      <c r="CK21" s="257"/>
      <c r="CL21" s="257"/>
      <c r="CM21" s="257"/>
      <c r="CN21" s="257"/>
      <c r="CO21" s="257"/>
      <c r="CP21" s="1207"/>
      <c r="CQ21" s="257"/>
      <c r="CR21" s="257"/>
      <c r="CS21" s="257"/>
      <c r="CT21" s="257"/>
      <c r="CU21" s="257"/>
      <c r="CV21" s="257"/>
      <c r="CW21" s="257"/>
      <c r="CX21" s="257"/>
      <c r="CY21" s="257"/>
      <c r="CZ21" s="257"/>
      <c r="DA21" s="257"/>
      <c r="DB21" s="1207"/>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8"/>
      <c r="DD40" s="1208"/>
      <c r="DE40" s="255"/>
    </row>
    <row r="41" spans="2:109" ht="16.2" x14ac:dyDescent="0.2">
      <c r="B41" s="256" t="s">
        <v>591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09"/>
      <c r="I42" s="1210"/>
      <c r="J42" s="1210"/>
      <c r="K42" s="1210"/>
      <c r="AM42" s="1209"/>
      <c r="AN42" s="1209" t="s">
        <v>592</v>
      </c>
      <c r="AP42" s="1210"/>
      <c r="AQ42" s="1210"/>
      <c r="AR42" s="1210"/>
      <c r="AY42" s="1209"/>
      <c r="BA42" s="1210"/>
      <c r="BB42" s="1210"/>
      <c r="BC42" s="1210"/>
      <c r="BK42" s="1209"/>
      <c r="BM42" s="1210"/>
      <c r="BN42" s="1210"/>
      <c r="BO42" s="1210"/>
      <c r="BW42" s="1209"/>
      <c r="BY42" s="1210"/>
      <c r="BZ42" s="1210"/>
      <c r="CA42" s="1210"/>
      <c r="CI42" s="1209"/>
      <c r="CK42" s="1210"/>
      <c r="CL42" s="1210"/>
      <c r="CM42" s="1210"/>
      <c r="CU42" s="1209"/>
      <c r="CW42" s="1210"/>
      <c r="CX42" s="1210"/>
      <c r="CY42" s="1210"/>
    </row>
    <row r="43" spans="2:109" ht="13.5" customHeight="1" x14ac:dyDescent="0.2">
      <c r="B43" s="259"/>
      <c r="AN43" s="1211" t="s">
        <v>593</v>
      </c>
      <c r="AO43" s="1212"/>
      <c r="AP43" s="1212"/>
      <c r="AQ43" s="1212"/>
      <c r="AR43" s="1212"/>
      <c r="AS43" s="1212"/>
      <c r="AT43" s="1212"/>
      <c r="AU43" s="1212"/>
      <c r="AV43" s="1212"/>
      <c r="AW43" s="1212"/>
      <c r="AX43" s="1212"/>
      <c r="AY43" s="1212"/>
      <c r="AZ43" s="1212"/>
      <c r="BA43" s="1212"/>
      <c r="BB43" s="1212"/>
      <c r="BC43" s="1212"/>
      <c r="BD43" s="1212"/>
      <c r="BE43" s="1212"/>
      <c r="BF43" s="1212"/>
      <c r="BG43" s="1212"/>
      <c r="BH43" s="1212"/>
      <c r="BI43" s="1212"/>
      <c r="BJ43" s="1212"/>
      <c r="BK43" s="1212"/>
      <c r="BL43" s="1212"/>
      <c r="BM43" s="1212"/>
      <c r="BN43" s="1212"/>
      <c r="BO43" s="1212"/>
      <c r="BP43" s="1212"/>
      <c r="BQ43" s="1212"/>
      <c r="BR43" s="1212"/>
      <c r="BS43" s="1212"/>
      <c r="BT43" s="1212"/>
      <c r="BU43" s="1212"/>
      <c r="BV43" s="1212"/>
      <c r="BW43" s="1212"/>
      <c r="BX43" s="1212"/>
      <c r="BY43" s="1212"/>
      <c r="BZ43" s="1212"/>
      <c r="CA43" s="1212"/>
      <c r="CB43" s="1212"/>
      <c r="CC43" s="1212"/>
      <c r="CD43" s="1212"/>
      <c r="CE43" s="1212"/>
      <c r="CF43" s="1212"/>
      <c r="CG43" s="1212"/>
      <c r="CH43" s="1212"/>
      <c r="CI43" s="1212"/>
      <c r="CJ43" s="1212"/>
      <c r="CK43" s="1212"/>
      <c r="CL43" s="1212"/>
      <c r="CM43" s="1212"/>
      <c r="CN43" s="1212"/>
      <c r="CO43" s="1212"/>
      <c r="CP43" s="1212"/>
      <c r="CQ43" s="1212"/>
      <c r="CR43" s="1212"/>
      <c r="CS43" s="1212"/>
      <c r="CT43" s="1212"/>
      <c r="CU43" s="1212"/>
      <c r="CV43" s="1212"/>
      <c r="CW43" s="1212"/>
      <c r="CX43" s="1212"/>
      <c r="CY43" s="1212"/>
      <c r="CZ43" s="1212"/>
      <c r="DA43" s="1212"/>
      <c r="DB43" s="1212"/>
      <c r="DC43" s="1213"/>
    </row>
    <row r="44" spans="2:109" ht="13.2" x14ac:dyDescent="0.2">
      <c r="B44" s="259"/>
      <c r="AN44" s="1214"/>
      <c r="AO44" s="1215"/>
      <c r="AP44" s="1215"/>
      <c r="AQ44" s="1215"/>
      <c r="AR44" s="1215"/>
      <c r="AS44" s="1215"/>
      <c r="AT44" s="1215"/>
      <c r="AU44" s="1215"/>
      <c r="AV44" s="1215"/>
      <c r="AW44" s="1215"/>
      <c r="AX44" s="1215"/>
      <c r="AY44" s="1215"/>
      <c r="AZ44" s="1215"/>
      <c r="BA44" s="1215"/>
      <c r="BB44" s="1215"/>
      <c r="BC44" s="1215"/>
      <c r="BD44" s="1215"/>
      <c r="BE44" s="1215"/>
      <c r="BF44" s="1215"/>
      <c r="BG44" s="1215"/>
      <c r="BH44" s="1215"/>
      <c r="BI44" s="1215"/>
      <c r="BJ44" s="1215"/>
      <c r="BK44" s="1215"/>
      <c r="BL44" s="1215"/>
      <c r="BM44" s="1215"/>
      <c r="BN44" s="1215"/>
      <c r="BO44" s="1215"/>
      <c r="BP44" s="1215"/>
      <c r="BQ44" s="1215"/>
      <c r="BR44" s="1215"/>
      <c r="BS44" s="1215"/>
      <c r="BT44" s="1215"/>
      <c r="BU44" s="1215"/>
      <c r="BV44" s="1215"/>
      <c r="BW44" s="1215"/>
      <c r="BX44" s="1215"/>
      <c r="BY44" s="1215"/>
      <c r="BZ44" s="1215"/>
      <c r="CA44" s="1215"/>
      <c r="CB44" s="1215"/>
      <c r="CC44" s="1215"/>
      <c r="CD44" s="1215"/>
      <c r="CE44" s="1215"/>
      <c r="CF44" s="1215"/>
      <c r="CG44" s="1215"/>
      <c r="CH44" s="1215"/>
      <c r="CI44" s="1215"/>
      <c r="CJ44" s="1215"/>
      <c r="CK44" s="1215"/>
      <c r="CL44" s="1215"/>
      <c r="CM44" s="1215"/>
      <c r="CN44" s="1215"/>
      <c r="CO44" s="1215"/>
      <c r="CP44" s="1215"/>
      <c r="CQ44" s="1215"/>
      <c r="CR44" s="1215"/>
      <c r="CS44" s="1215"/>
      <c r="CT44" s="1215"/>
      <c r="CU44" s="1215"/>
      <c r="CV44" s="1215"/>
      <c r="CW44" s="1215"/>
      <c r="CX44" s="1215"/>
      <c r="CY44" s="1215"/>
      <c r="CZ44" s="1215"/>
      <c r="DA44" s="1215"/>
      <c r="DB44" s="1215"/>
      <c r="DC44" s="1216"/>
    </row>
    <row r="45" spans="2:109" ht="13.2" x14ac:dyDescent="0.2">
      <c r="B45" s="259"/>
      <c r="AN45" s="1214"/>
      <c r="AO45" s="1215"/>
      <c r="AP45" s="1215"/>
      <c r="AQ45" s="1215"/>
      <c r="AR45" s="1215"/>
      <c r="AS45" s="1215"/>
      <c r="AT45" s="1215"/>
      <c r="AU45" s="1215"/>
      <c r="AV45" s="1215"/>
      <c r="AW45" s="1215"/>
      <c r="AX45" s="1215"/>
      <c r="AY45" s="1215"/>
      <c r="AZ45" s="1215"/>
      <c r="BA45" s="1215"/>
      <c r="BB45" s="1215"/>
      <c r="BC45" s="1215"/>
      <c r="BD45" s="1215"/>
      <c r="BE45" s="1215"/>
      <c r="BF45" s="1215"/>
      <c r="BG45" s="1215"/>
      <c r="BH45" s="1215"/>
      <c r="BI45" s="1215"/>
      <c r="BJ45" s="1215"/>
      <c r="BK45" s="1215"/>
      <c r="BL45" s="1215"/>
      <c r="BM45" s="1215"/>
      <c r="BN45" s="1215"/>
      <c r="BO45" s="1215"/>
      <c r="BP45" s="1215"/>
      <c r="BQ45" s="1215"/>
      <c r="BR45" s="1215"/>
      <c r="BS45" s="1215"/>
      <c r="BT45" s="1215"/>
      <c r="BU45" s="1215"/>
      <c r="BV45" s="1215"/>
      <c r="BW45" s="1215"/>
      <c r="BX45" s="1215"/>
      <c r="BY45" s="1215"/>
      <c r="BZ45" s="1215"/>
      <c r="CA45" s="1215"/>
      <c r="CB45" s="1215"/>
      <c r="CC45" s="1215"/>
      <c r="CD45" s="1215"/>
      <c r="CE45" s="1215"/>
      <c r="CF45" s="1215"/>
      <c r="CG45" s="1215"/>
      <c r="CH45" s="1215"/>
      <c r="CI45" s="1215"/>
      <c r="CJ45" s="1215"/>
      <c r="CK45" s="1215"/>
      <c r="CL45" s="1215"/>
      <c r="CM45" s="1215"/>
      <c r="CN45" s="1215"/>
      <c r="CO45" s="1215"/>
      <c r="CP45" s="1215"/>
      <c r="CQ45" s="1215"/>
      <c r="CR45" s="1215"/>
      <c r="CS45" s="1215"/>
      <c r="CT45" s="1215"/>
      <c r="CU45" s="1215"/>
      <c r="CV45" s="1215"/>
      <c r="CW45" s="1215"/>
      <c r="CX45" s="1215"/>
      <c r="CY45" s="1215"/>
      <c r="CZ45" s="1215"/>
      <c r="DA45" s="1215"/>
      <c r="DB45" s="1215"/>
      <c r="DC45" s="1216"/>
    </row>
    <row r="46" spans="2:109" ht="13.2" x14ac:dyDescent="0.2">
      <c r="B46" s="259"/>
      <c r="AN46" s="1214"/>
      <c r="AO46" s="1215"/>
      <c r="AP46" s="1215"/>
      <c r="AQ46" s="1215"/>
      <c r="AR46" s="1215"/>
      <c r="AS46" s="1215"/>
      <c r="AT46" s="1215"/>
      <c r="AU46" s="1215"/>
      <c r="AV46" s="1215"/>
      <c r="AW46" s="1215"/>
      <c r="AX46" s="1215"/>
      <c r="AY46" s="1215"/>
      <c r="AZ46" s="1215"/>
      <c r="BA46" s="1215"/>
      <c r="BB46" s="1215"/>
      <c r="BC46" s="1215"/>
      <c r="BD46" s="1215"/>
      <c r="BE46" s="1215"/>
      <c r="BF46" s="1215"/>
      <c r="BG46" s="1215"/>
      <c r="BH46" s="1215"/>
      <c r="BI46" s="1215"/>
      <c r="BJ46" s="1215"/>
      <c r="BK46" s="1215"/>
      <c r="BL46" s="1215"/>
      <c r="BM46" s="1215"/>
      <c r="BN46" s="1215"/>
      <c r="BO46" s="1215"/>
      <c r="BP46" s="1215"/>
      <c r="BQ46" s="1215"/>
      <c r="BR46" s="1215"/>
      <c r="BS46" s="1215"/>
      <c r="BT46" s="1215"/>
      <c r="BU46" s="1215"/>
      <c r="BV46" s="1215"/>
      <c r="BW46" s="1215"/>
      <c r="BX46" s="1215"/>
      <c r="BY46" s="1215"/>
      <c r="BZ46" s="1215"/>
      <c r="CA46" s="1215"/>
      <c r="CB46" s="1215"/>
      <c r="CC46" s="1215"/>
      <c r="CD46" s="1215"/>
      <c r="CE46" s="1215"/>
      <c r="CF46" s="1215"/>
      <c r="CG46" s="1215"/>
      <c r="CH46" s="1215"/>
      <c r="CI46" s="1215"/>
      <c r="CJ46" s="1215"/>
      <c r="CK46" s="1215"/>
      <c r="CL46" s="1215"/>
      <c r="CM46" s="1215"/>
      <c r="CN46" s="1215"/>
      <c r="CO46" s="1215"/>
      <c r="CP46" s="1215"/>
      <c r="CQ46" s="1215"/>
      <c r="CR46" s="1215"/>
      <c r="CS46" s="1215"/>
      <c r="CT46" s="1215"/>
      <c r="CU46" s="1215"/>
      <c r="CV46" s="1215"/>
      <c r="CW46" s="1215"/>
      <c r="CX46" s="1215"/>
      <c r="CY46" s="1215"/>
      <c r="CZ46" s="1215"/>
      <c r="DA46" s="1215"/>
      <c r="DB46" s="1215"/>
      <c r="DC46" s="1216"/>
    </row>
    <row r="47" spans="2:109" ht="13.2" x14ac:dyDescent="0.2">
      <c r="B47" s="259"/>
      <c r="AN47" s="1217"/>
      <c r="AO47" s="1218"/>
      <c r="AP47" s="1218"/>
      <c r="AQ47" s="1218"/>
      <c r="AR47" s="1218"/>
      <c r="AS47" s="1218"/>
      <c r="AT47" s="1218"/>
      <c r="AU47" s="1218"/>
      <c r="AV47" s="1218"/>
      <c r="AW47" s="1218"/>
      <c r="AX47" s="1218"/>
      <c r="AY47" s="1218"/>
      <c r="AZ47" s="1218"/>
      <c r="BA47" s="1218"/>
      <c r="BB47" s="1218"/>
      <c r="BC47" s="1218"/>
      <c r="BD47" s="1218"/>
      <c r="BE47" s="1218"/>
      <c r="BF47" s="1218"/>
      <c r="BG47" s="1218"/>
      <c r="BH47" s="1218"/>
      <c r="BI47" s="1218"/>
      <c r="BJ47" s="1218"/>
      <c r="BK47" s="1218"/>
      <c r="BL47" s="1218"/>
      <c r="BM47" s="1218"/>
      <c r="BN47" s="1218"/>
      <c r="BO47" s="1218"/>
      <c r="BP47" s="1218"/>
      <c r="BQ47" s="1218"/>
      <c r="BR47" s="1218"/>
      <c r="BS47" s="1218"/>
      <c r="BT47" s="1218"/>
      <c r="BU47" s="1218"/>
      <c r="BV47" s="1218"/>
      <c r="BW47" s="1218"/>
      <c r="BX47" s="1218"/>
      <c r="BY47" s="1218"/>
      <c r="BZ47" s="1218"/>
      <c r="CA47" s="1218"/>
      <c r="CB47" s="1218"/>
      <c r="CC47" s="1218"/>
      <c r="CD47" s="1218"/>
      <c r="CE47" s="1218"/>
      <c r="CF47" s="1218"/>
      <c r="CG47" s="1218"/>
      <c r="CH47" s="1218"/>
      <c r="CI47" s="1218"/>
      <c r="CJ47" s="1218"/>
      <c r="CK47" s="1218"/>
      <c r="CL47" s="1218"/>
      <c r="CM47" s="1218"/>
      <c r="CN47" s="1218"/>
      <c r="CO47" s="1218"/>
      <c r="CP47" s="1218"/>
      <c r="CQ47" s="1218"/>
      <c r="CR47" s="1218"/>
      <c r="CS47" s="1218"/>
      <c r="CT47" s="1218"/>
      <c r="CU47" s="1218"/>
      <c r="CV47" s="1218"/>
      <c r="CW47" s="1218"/>
      <c r="CX47" s="1218"/>
      <c r="CY47" s="1218"/>
      <c r="CZ47" s="1218"/>
      <c r="DA47" s="1218"/>
      <c r="DB47" s="1218"/>
      <c r="DC47" s="1219"/>
    </row>
    <row r="48" spans="2:109" ht="13.2" x14ac:dyDescent="0.2">
      <c r="B48" s="259"/>
      <c r="H48" s="1220"/>
      <c r="I48" s="1220"/>
      <c r="J48" s="1220"/>
      <c r="AN48" s="1220"/>
      <c r="AO48" s="1220"/>
      <c r="AP48" s="1220"/>
      <c r="AZ48" s="1220"/>
      <c r="BA48" s="1220"/>
      <c r="BB48" s="1220"/>
      <c r="BL48" s="1220"/>
      <c r="BM48" s="1220"/>
      <c r="BN48" s="1220"/>
      <c r="BX48" s="1220"/>
      <c r="BY48" s="1220"/>
      <c r="BZ48" s="1220"/>
      <c r="CJ48" s="1220"/>
      <c r="CK48" s="1220"/>
      <c r="CL48" s="1220"/>
      <c r="CV48" s="1220"/>
      <c r="CW48" s="1220"/>
      <c r="CX48" s="1220"/>
    </row>
    <row r="49" spans="1:109" ht="13.2" x14ac:dyDescent="0.2">
      <c r="B49" s="259"/>
      <c r="AN49" s="255" t="s">
        <v>594</v>
      </c>
    </row>
    <row r="50" spans="1:109" ht="13.2" x14ac:dyDescent="0.2">
      <c r="B50" s="259"/>
      <c r="G50" s="1221"/>
      <c r="H50" s="1221"/>
      <c r="I50" s="1221"/>
      <c r="J50" s="1221"/>
      <c r="K50" s="1222"/>
      <c r="L50" s="1222"/>
      <c r="M50" s="1223"/>
      <c r="N50" s="1223"/>
      <c r="AN50" s="1224"/>
      <c r="AO50" s="1225"/>
      <c r="AP50" s="1225"/>
      <c r="AQ50" s="1225"/>
      <c r="AR50" s="1225"/>
      <c r="AS50" s="1225"/>
      <c r="AT50" s="1225"/>
      <c r="AU50" s="1225"/>
      <c r="AV50" s="1225"/>
      <c r="AW50" s="1225"/>
      <c r="AX50" s="1225"/>
      <c r="AY50" s="1225"/>
      <c r="AZ50" s="1225"/>
      <c r="BA50" s="1225"/>
      <c r="BB50" s="1225"/>
      <c r="BC50" s="1225"/>
      <c r="BD50" s="1225"/>
      <c r="BE50" s="1225"/>
      <c r="BF50" s="1225"/>
      <c r="BG50" s="1225"/>
      <c r="BH50" s="1225"/>
      <c r="BI50" s="1225"/>
      <c r="BJ50" s="1225"/>
      <c r="BK50" s="1225"/>
      <c r="BL50" s="1225"/>
      <c r="BM50" s="1225"/>
      <c r="BN50" s="1225"/>
      <c r="BO50" s="1226"/>
      <c r="BP50" s="1227" t="s">
        <v>558</v>
      </c>
      <c r="BQ50" s="1227"/>
      <c r="BR50" s="1227"/>
      <c r="BS50" s="1227"/>
      <c r="BT50" s="1227"/>
      <c r="BU50" s="1227"/>
      <c r="BV50" s="1227"/>
      <c r="BW50" s="1227"/>
      <c r="BX50" s="1227" t="s">
        <v>559</v>
      </c>
      <c r="BY50" s="1227"/>
      <c r="BZ50" s="1227"/>
      <c r="CA50" s="1227"/>
      <c r="CB50" s="1227"/>
      <c r="CC50" s="1227"/>
      <c r="CD50" s="1227"/>
      <c r="CE50" s="1227"/>
      <c r="CF50" s="1227" t="s">
        <v>560</v>
      </c>
      <c r="CG50" s="1227"/>
      <c r="CH50" s="1227"/>
      <c r="CI50" s="1227"/>
      <c r="CJ50" s="1227"/>
      <c r="CK50" s="1227"/>
      <c r="CL50" s="1227"/>
      <c r="CM50" s="1227"/>
      <c r="CN50" s="1227" t="s">
        <v>561</v>
      </c>
      <c r="CO50" s="1227"/>
      <c r="CP50" s="1227"/>
      <c r="CQ50" s="1227"/>
      <c r="CR50" s="1227"/>
      <c r="CS50" s="1227"/>
      <c r="CT50" s="1227"/>
      <c r="CU50" s="1227"/>
      <c r="CV50" s="1227" t="s">
        <v>562</v>
      </c>
      <c r="CW50" s="1227"/>
      <c r="CX50" s="1227"/>
      <c r="CY50" s="1227"/>
      <c r="CZ50" s="1227"/>
      <c r="DA50" s="1227"/>
      <c r="DB50" s="1227"/>
      <c r="DC50" s="1227"/>
    </row>
    <row r="51" spans="1:109" ht="13.5" customHeight="1" x14ac:dyDescent="0.2">
      <c r="B51" s="259"/>
      <c r="G51" s="1228"/>
      <c r="H51" s="1228"/>
      <c r="I51" s="1229"/>
      <c r="J51" s="1229"/>
      <c r="K51" s="1230"/>
      <c r="L51" s="1230"/>
      <c r="M51" s="1230"/>
      <c r="N51" s="1230"/>
      <c r="AM51" s="1220"/>
      <c r="AN51" s="1231" t="s">
        <v>595</v>
      </c>
      <c r="AO51" s="1231"/>
      <c r="AP51" s="1231"/>
      <c r="AQ51" s="1231"/>
      <c r="AR51" s="1231"/>
      <c r="AS51" s="1231"/>
      <c r="AT51" s="1231"/>
      <c r="AU51" s="1231"/>
      <c r="AV51" s="1231"/>
      <c r="AW51" s="1231"/>
      <c r="AX51" s="1231"/>
      <c r="AY51" s="1231"/>
      <c r="AZ51" s="1231"/>
      <c r="BA51" s="1231"/>
      <c r="BB51" s="1231" t="s">
        <v>596</v>
      </c>
      <c r="BC51" s="1231"/>
      <c r="BD51" s="1231"/>
      <c r="BE51" s="1231"/>
      <c r="BF51" s="1231"/>
      <c r="BG51" s="1231"/>
      <c r="BH51" s="1231"/>
      <c r="BI51" s="1231"/>
      <c r="BJ51" s="1231"/>
      <c r="BK51" s="1231"/>
      <c r="BL51" s="1231"/>
      <c r="BM51" s="1231"/>
      <c r="BN51" s="1231"/>
      <c r="BO51" s="1231"/>
      <c r="BP51" s="1232"/>
      <c r="BQ51" s="1232"/>
      <c r="BR51" s="1232"/>
      <c r="BS51" s="1232"/>
      <c r="BT51" s="1232"/>
      <c r="BU51" s="1232"/>
      <c r="BV51" s="1232"/>
      <c r="BW51" s="1232"/>
      <c r="BX51" s="1232"/>
      <c r="BY51" s="1232"/>
      <c r="BZ51" s="1232"/>
      <c r="CA51" s="1232"/>
      <c r="CB51" s="1232"/>
      <c r="CC51" s="1232"/>
      <c r="CD51" s="1232"/>
      <c r="CE51" s="1232"/>
      <c r="CF51" s="1232"/>
      <c r="CG51" s="1232"/>
      <c r="CH51" s="1232"/>
      <c r="CI51" s="1232"/>
      <c r="CJ51" s="1232"/>
      <c r="CK51" s="1232"/>
      <c r="CL51" s="1232"/>
      <c r="CM51" s="1232"/>
      <c r="CN51" s="1232"/>
      <c r="CO51" s="1232"/>
      <c r="CP51" s="1232"/>
      <c r="CQ51" s="1232"/>
      <c r="CR51" s="1232"/>
      <c r="CS51" s="1232"/>
      <c r="CT51" s="1232"/>
      <c r="CU51" s="1232"/>
      <c r="CV51" s="1232"/>
      <c r="CW51" s="1232"/>
      <c r="CX51" s="1232"/>
      <c r="CY51" s="1232"/>
      <c r="CZ51" s="1232"/>
      <c r="DA51" s="1232"/>
      <c r="DB51" s="1232"/>
      <c r="DC51" s="1232"/>
    </row>
    <row r="52" spans="1:109" ht="13.2" x14ac:dyDescent="0.2">
      <c r="B52" s="259"/>
      <c r="G52" s="1228"/>
      <c r="H52" s="1228"/>
      <c r="I52" s="1229"/>
      <c r="J52" s="1229"/>
      <c r="K52" s="1230"/>
      <c r="L52" s="1230"/>
      <c r="M52" s="1230"/>
      <c r="N52" s="1230"/>
      <c r="AM52" s="1220"/>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32"/>
      <c r="BQ52" s="1232"/>
      <c r="BR52" s="1232"/>
      <c r="BS52" s="1232"/>
      <c r="BT52" s="1232"/>
      <c r="BU52" s="1232"/>
      <c r="BV52" s="1232"/>
      <c r="BW52" s="1232"/>
      <c r="BX52" s="1232"/>
      <c r="BY52" s="1232"/>
      <c r="BZ52" s="1232"/>
      <c r="CA52" s="1232"/>
      <c r="CB52" s="1232"/>
      <c r="CC52" s="1232"/>
      <c r="CD52" s="1232"/>
      <c r="CE52" s="1232"/>
      <c r="CF52" s="1232"/>
      <c r="CG52" s="1232"/>
      <c r="CH52" s="1232"/>
      <c r="CI52" s="1232"/>
      <c r="CJ52" s="1232"/>
      <c r="CK52" s="1232"/>
      <c r="CL52" s="1232"/>
      <c r="CM52" s="1232"/>
      <c r="CN52" s="1232"/>
      <c r="CO52" s="1232"/>
      <c r="CP52" s="1232"/>
      <c r="CQ52" s="1232"/>
      <c r="CR52" s="1232"/>
      <c r="CS52" s="1232"/>
      <c r="CT52" s="1232"/>
      <c r="CU52" s="1232"/>
      <c r="CV52" s="1232"/>
      <c r="CW52" s="1232"/>
      <c r="CX52" s="1232"/>
      <c r="CY52" s="1232"/>
      <c r="CZ52" s="1232"/>
      <c r="DA52" s="1232"/>
      <c r="DB52" s="1232"/>
      <c r="DC52" s="1232"/>
    </row>
    <row r="53" spans="1:109" ht="13.2" x14ac:dyDescent="0.2">
      <c r="A53" s="1210"/>
      <c r="B53" s="259"/>
      <c r="G53" s="1228"/>
      <c r="H53" s="1228"/>
      <c r="I53" s="1221"/>
      <c r="J53" s="1221"/>
      <c r="K53" s="1230"/>
      <c r="L53" s="1230"/>
      <c r="M53" s="1230"/>
      <c r="N53" s="1230"/>
      <c r="AM53" s="1220"/>
      <c r="AN53" s="1231"/>
      <c r="AO53" s="1231"/>
      <c r="AP53" s="1231"/>
      <c r="AQ53" s="1231"/>
      <c r="AR53" s="1231"/>
      <c r="AS53" s="1231"/>
      <c r="AT53" s="1231"/>
      <c r="AU53" s="1231"/>
      <c r="AV53" s="1231"/>
      <c r="AW53" s="1231"/>
      <c r="AX53" s="1231"/>
      <c r="AY53" s="1231"/>
      <c r="AZ53" s="1231"/>
      <c r="BA53" s="1231"/>
      <c r="BB53" s="1231" t="s">
        <v>597</v>
      </c>
      <c r="BC53" s="1231"/>
      <c r="BD53" s="1231"/>
      <c r="BE53" s="1231"/>
      <c r="BF53" s="1231"/>
      <c r="BG53" s="1231"/>
      <c r="BH53" s="1231"/>
      <c r="BI53" s="1231"/>
      <c r="BJ53" s="1231"/>
      <c r="BK53" s="1231"/>
      <c r="BL53" s="1231"/>
      <c r="BM53" s="1231"/>
      <c r="BN53" s="1231"/>
      <c r="BO53" s="1231"/>
      <c r="BP53" s="1232">
        <v>60.6</v>
      </c>
      <c r="BQ53" s="1232"/>
      <c r="BR53" s="1232"/>
      <c r="BS53" s="1232"/>
      <c r="BT53" s="1232"/>
      <c r="BU53" s="1232"/>
      <c r="BV53" s="1232"/>
      <c r="BW53" s="1232"/>
      <c r="BX53" s="1232">
        <v>61.2</v>
      </c>
      <c r="BY53" s="1232"/>
      <c r="BZ53" s="1232"/>
      <c r="CA53" s="1232"/>
      <c r="CB53" s="1232"/>
      <c r="CC53" s="1232"/>
      <c r="CD53" s="1232"/>
      <c r="CE53" s="1232"/>
      <c r="CF53" s="1232">
        <v>62.3</v>
      </c>
      <c r="CG53" s="1232"/>
      <c r="CH53" s="1232"/>
      <c r="CI53" s="1232"/>
      <c r="CJ53" s="1232"/>
      <c r="CK53" s="1232"/>
      <c r="CL53" s="1232"/>
      <c r="CM53" s="1232"/>
      <c r="CN53" s="1232">
        <v>61.3</v>
      </c>
      <c r="CO53" s="1232"/>
      <c r="CP53" s="1232"/>
      <c r="CQ53" s="1232"/>
      <c r="CR53" s="1232"/>
      <c r="CS53" s="1232"/>
      <c r="CT53" s="1232"/>
      <c r="CU53" s="1232"/>
      <c r="CV53" s="1232">
        <v>61.8</v>
      </c>
      <c r="CW53" s="1232"/>
      <c r="CX53" s="1232"/>
      <c r="CY53" s="1232"/>
      <c r="CZ53" s="1232"/>
      <c r="DA53" s="1232"/>
      <c r="DB53" s="1232"/>
      <c r="DC53" s="1232"/>
    </row>
    <row r="54" spans="1:109" ht="13.2" x14ac:dyDescent="0.2">
      <c r="A54" s="1210"/>
      <c r="B54" s="259"/>
      <c r="G54" s="1228"/>
      <c r="H54" s="1228"/>
      <c r="I54" s="1221"/>
      <c r="J54" s="1221"/>
      <c r="K54" s="1230"/>
      <c r="L54" s="1230"/>
      <c r="M54" s="1230"/>
      <c r="N54" s="1230"/>
      <c r="AM54" s="1220"/>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32"/>
      <c r="BQ54" s="1232"/>
      <c r="BR54" s="1232"/>
      <c r="BS54" s="1232"/>
      <c r="BT54" s="1232"/>
      <c r="BU54" s="1232"/>
      <c r="BV54" s="1232"/>
      <c r="BW54" s="1232"/>
      <c r="BX54" s="1232"/>
      <c r="BY54" s="1232"/>
      <c r="BZ54" s="1232"/>
      <c r="CA54" s="1232"/>
      <c r="CB54" s="1232"/>
      <c r="CC54" s="1232"/>
      <c r="CD54" s="1232"/>
      <c r="CE54" s="1232"/>
      <c r="CF54" s="1232"/>
      <c r="CG54" s="1232"/>
      <c r="CH54" s="1232"/>
      <c r="CI54" s="1232"/>
      <c r="CJ54" s="1232"/>
      <c r="CK54" s="1232"/>
      <c r="CL54" s="1232"/>
      <c r="CM54" s="1232"/>
      <c r="CN54" s="1232"/>
      <c r="CO54" s="1232"/>
      <c r="CP54" s="1232"/>
      <c r="CQ54" s="1232"/>
      <c r="CR54" s="1232"/>
      <c r="CS54" s="1232"/>
      <c r="CT54" s="1232"/>
      <c r="CU54" s="1232"/>
      <c r="CV54" s="1232"/>
      <c r="CW54" s="1232"/>
      <c r="CX54" s="1232"/>
      <c r="CY54" s="1232"/>
      <c r="CZ54" s="1232"/>
      <c r="DA54" s="1232"/>
      <c r="DB54" s="1232"/>
      <c r="DC54" s="1232"/>
    </row>
    <row r="55" spans="1:109" ht="13.2" x14ac:dyDescent="0.2">
      <c r="A55" s="1210"/>
      <c r="B55" s="259"/>
      <c r="G55" s="1221"/>
      <c r="H55" s="1221"/>
      <c r="I55" s="1221"/>
      <c r="J55" s="1221"/>
      <c r="K55" s="1230"/>
      <c r="L55" s="1230"/>
      <c r="M55" s="1230"/>
      <c r="N55" s="1230"/>
      <c r="AN55" s="1227" t="s">
        <v>598</v>
      </c>
      <c r="AO55" s="1227"/>
      <c r="AP55" s="1227"/>
      <c r="AQ55" s="1227"/>
      <c r="AR55" s="1227"/>
      <c r="AS55" s="1227"/>
      <c r="AT55" s="1227"/>
      <c r="AU55" s="1227"/>
      <c r="AV55" s="1227"/>
      <c r="AW55" s="1227"/>
      <c r="AX55" s="1227"/>
      <c r="AY55" s="1227"/>
      <c r="AZ55" s="1227"/>
      <c r="BA55" s="1227"/>
      <c r="BB55" s="1231" t="s">
        <v>596</v>
      </c>
      <c r="BC55" s="1231"/>
      <c r="BD55" s="1231"/>
      <c r="BE55" s="1231"/>
      <c r="BF55" s="1231"/>
      <c r="BG55" s="1231"/>
      <c r="BH55" s="1231"/>
      <c r="BI55" s="1231"/>
      <c r="BJ55" s="1231"/>
      <c r="BK55" s="1231"/>
      <c r="BL55" s="1231"/>
      <c r="BM55" s="1231"/>
      <c r="BN55" s="1231"/>
      <c r="BO55" s="1231"/>
      <c r="BP55" s="1232">
        <v>48</v>
      </c>
      <c r="BQ55" s="1232"/>
      <c r="BR55" s="1232"/>
      <c r="BS55" s="1232"/>
      <c r="BT55" s="1232"/>
      <c r="BU55" s="1232"/>
      <c r="BV55" s="1232"/>
      <c r="BW55" s="1232"/>
      <c r="BX55" s="1232">
        <v>49.1</v>
      </c>
      <c r="BY55" s="1232"/>
      <c r="BZ55" s="1232"/>
      <c r="CA55" s="1232"/>
      <c r="CB55" s="1232"/>
      <c r="CC55" s="1232"/>
      <c r="CD55" s="1232"/>
      <c r="CE55" s="1232"/>
      <c r="CF55" s="1232">
        <v>41.5</v>
      </c>
      <c r="CG55" s="1232"/>
      <c r="CH55" s="1232"/>
      <c r="CI55" s="1232"/>
      <c r="CJ55" s="1232"/>
      <c r="CK55" s="1232"/>
      <c r="CL55" s="1232"/>
      <c r="CM55" s="1232"/>
      <c r="CN55" s="1232">
        <v>25.2</v>
      </c>
      <c r="CO55" s="1232"/>
      <c r="CP55" s="1232"/>
      <c r="CQ55" s="1232"/>
      <c r="CR55" s="1232"/>
      <c r="CS55" s="1232"/>
      <c r="CT55" s="1232"/>
      <c r="CU55" s="1232"/>
      <c r="CV55" s="1232">
        <v>15.7</v>
      </c>
      <c r="CW55" s="1232"/>
      <c r="CX55" s="1232"/>
      <c r="CY55" s="1232"/>
      <c r="CZ55" s="1232"/>
      <c r="DA55" s="1232"/>
      <c r="DB55" s="1232"/>
      <c r="DC55" s="1232"/>
    </row>
    <row r="56" spans="1:109" ht="13.2" x14ac:dyDescent="0.2">
      <c r="A56" s="1210"/>
      <c r="B56" s="259"/>
      <c r="G56" s="1221"/>
      <c r="H56" s="1221"/>
      <c r="I56" s="1221"/>
      <c r="J56" s="1221"/>
      <c r="K56" s="1230"/>
      <c r="L56" s="1230"/>
      <c r="M56" s="1230"/>
      <c r="N56" s="1230"/>
      <c r="AN56" s="1227"/>
      <c r="AO56" s="1227"/>
      <c r="AP56" s="1227"/>
      <c r="AQ56" s="1227"/>
      <c r="AR56" s="1227"/>
      <c r="AS56" s="1227"/>
      <c r="AT56" s="1227"/>
      <c r="AU56" s="1227"/>
      <c r="AV56" s="1227"/>
      <c r="AW56" s="1227"/>
      <c r="AX56" s="1227"/>
      <c r="AY56" s="1227"/>
      <c r="AZ56" s="1227"/>
      <c r="BA56" s="1227"/>
      <c r="BB56" s="1231"/>
      <c r="BC56" s="1231"/>
      <c r="BD56" s="1231"/>
      <c r="BE56" s="1231"/>
      <c r="BF56" s="1231"/>
      <c r="BG56" s="1231"/>
      <c r="BH56" s="1231"/>
      <c r="BI56" s="1231"/>
      <c r="BJ56" s="1231"/>
      <c r="BK56" s="1231"/>
      <c r="BL56" s="1231"/>
      <c r="BM56" s="1231"/>
      <c r="BN56" s="1231"/>
      <c r="BO56" s="1231"/>
      <c r="BP56" s="1232"/>
      <c r="BQ56" s="1232"/>
      <c r="BR56" s="1232"/>
      <c r="BS56" s="1232"/>
      <c r="BT56" s="1232"/>
      <c r="BU56" s="1232"/>
      <c r="BV56" s="1232"/>
      <c r="BW56" s="1232"/>
      <c r="BX56" s="1232"/>
      <c r="BY56" s="1232"/>
      <c r="BZ56" s="1232"/>
      <c r="CA56" s="1232"/>
      <c r="CB56" s="1232"/>
      <c r="CC56" s="1232"/>
      <c r="CD56" s="1232"/>
      <c r="CE56" s="1232"/>
      <c r="CF56" s="1232"/>
      <c r="CG56" s="1232"/>
      <c r="CH56" s="1232"/>
      <c r="CI56" s="1232"/>
      <c r="CJ56" s="1232"/>
      <c r="CK56" s="1232"/>
      <c r="CL56" s="1232"/>
      <c r="CM56" s="1232"/>
      <c r="CN56" s="1232"/>
      <c r="CO56" s="1232"/>
      <c r="CP56" s="1232"/>
      <c r="CQ56" s="1232"/>
      <c r="CR56" s="1232"/>
      <c r="CS56" s="1232"/>
      <c r="CT56" s="1232"/>
      <c r="CU56" s="1232"/>
      <c r="CV56" s="1232"/>
      <c r="CW56" s="1232"/>
      <c r="CX56" s="1232"/>
      <c r="CY56" s="1232"/>
      <c r="CZ56" s="1232"/>
      <c r="DA56" s="1232"/>
      <c r="DB56" s="1232"/>
      <c r="DC56" s="1232"/>
    </row>
    <row r="57" spans="1:109" s="1210" customFormat="1" ht="13.2" x14ac:dyDescent="0.2">
      <c r="B57" s="1233"/>
      <c r="G57" s="1221"/>
      <c r="H57" s="1221"/>
      <c r="I57" s="1234"/>
      <c r="J57" s="1234"/>
      <c r="K57" s="1230"/>
      <c r="L57" s="1230"/>
      <c r="M57" s="1230"/>
      <c r="N57" s="1230"/>
      <c r="AM57" s="255"/>
      <c r="AN57" s="1227"/>
      <c r="AO57" s="1227"/>
      <c r="AP57" s="1227"/>
      <c r="AQ57" s="1227"/>
      <c r="AR57" s="1227"/>
      <c r="AS57" s="1227"/>
      <c r="AT57" s="1227"/>
      <c r="AU57" s="1227"/>
      <c r="AV57" s="1227"/>
      <c r="AW57" s="1227"/>
      <c r="AX57" s="1227"/>
      <c r="AY57" s="1227"/>
      <c r="AZ57" s="1227"/>
      <c r="BA57" s="1227"/>
      <c r="BB57" s="1231" t="s">
        <v>597</v>
      </c>
      <c r="BC57" s="1231"/>
      <c r="BD57" s="1231"/>
      <c r="BE57" s="1231"/>
      <c r="BF57" s="1231"/>
      <c r="BG57" s="1231"/>
      <c r="BH57" s="1231"/>
      <c r="BI57" s="1231"/>
      <c r="BJ57" s="1231"/>
      <c r="BK57" s="1231"/>
      <c r="BL57" s="1231"/>
      <c r="BM57" s="1231"/>
      <c r="BN57" s="1231"/>
      <c r="BO57" s="1231"/>
      <c r="BP57" s="1232">
        <v>60.8</v>
      </c>
      <c r="BQ57" s="1232"/>
      <c r="BR57" s="1232"/>
      <c r="BS57" s="1232"/>
      <c r="BT57" s="1232"/>
      <c r="BU57" s="1232"/>
      <c r="BV57" s="1232"/>
      <c r="BW57" s="1232"/>
      <c r="BX57" s="1232">
        <v>61</v>
      </c>
      <c r="BY57" s="1232"/>
      <c r="BZ57" s="1232"/>
      <c r="CA57" s="1232"/>
      <c r="CB57" s="1232"/>
      <c r="CC57" s="1232"/>
      <c r="CD57" s="1232"/>
      <c r="CE57" s="1232"/>
      <c r="CF57" s="1232">
        <v>61.7</v>
      </c>
      <c r="CG57" s="1232"/>
      <c r="CH57" s="1232"/>
      <c r="CI57" s="1232"/>
      <c r="CJ57" s="1232"/>
      <c r="CK57" s="1232"/>
      <c r="CL57" s="1232"/>
      <c r="CM57" s="1232"/>
      <c r="CN57" s="1232">
        <v>62.5</v>
      </c>
      <c r="CO57" s="1232"/>
      <c r="CP57" s="1232"/>
      <c r="CQ57" s="1232"/>
      <c r="CR57" s="1232"/>
      <c r="CS57" s="1232"/>
      <c r="CT57" s="1232"/>
      <c r="CU57" s="1232"/>
      <c r="CV57" s="1232">
        <v>65</v>
      </c>
      <c r="CW57" s="1232"/>
      <c r="CX57" s="1232"/>
      <c r="CY57" s="1232"/>
      <c r="CZ57" s="1232"/>
      <c r="DA57" s="1232"/>
      <c r="DB57" s="1232"/>
      <c r="DC57" s="1232"/>
      <c r="DD57" s="1235"/>
      <c r="DE57" s="1233"/>
    </row>
    <row r="58" spans="1:109" s="1210" customFormat="1" ht="13.2" x14ac:dyDescent="0.2">
      <c r="A58" s="255"/>
      <c r="B58" s="1233"/>
      <c r="G58" s="1221"/>
      <c r="H58" s="1221"/>
      <c r="I58" s="1234"/>
      <c r="J58" s="1234"/>
      <c r="K58" s="1230"/>
      <c r="L58" s="1230"/>
      <c r="M58" s="1230"/>
      <c r="N58" s="1230"/>
      <c r="AM58" s="255"/>
      <c r="AN58" s="1227"/>
      <c r="AO58" s="1227"/>
      <c r="AP58" s="1227"/>
      <c r="AQ58" s="1227"/>
      <c r="AR58" s="1227"/>
      <c r="AS58" s="1227"/>
      <c r="AT58" s="1227"/>
      <c r="AU58" s="1227"/>
      <c r="AV58" s="1227"/>
      <c r="AW58" s="1227"/>
      <c r="AX58" s="1227"/>
      <c r="AY58" s="1227"/>
      <c r="AZ58" s="1227"/>
      <c r="BA58" s="1227"/>
      <c r="BB58" s="1231"/>
      <c r="BC58" s="1231"/>
      <c r="BD58" s="1231"/>
      <c r="BE58" s="1231"/>
      <c r="BF58" s="1231"/>
      <c r="BG58" s="1231"/>
      <c r="BH58" s="1231"/>
      <c r="BI58" s="1231"/>
      <c r="BJ58" s="1231"/>
      <c r="BK58" s="1231"/>
      <c r="BL58" s="1231"/>
      <c r="BM58" s="1231"/>
      <c r="BN58" s="1231"/>
      <c r="BO58" s="1231"/>
      <c r="BP58" s="1232"/>
      <c r="BQ58" s="1232"/>
      <c r="BR58" s="1232"/>
      <c r="BS58" s="1232"/>
      <c r="BT58" s="1232"/>
      <c r="BU58" s="1232"/>
      <c r="BV58" s="1232"/>
      <c r="BW58" s="1232"/>
      <c r="BX58" s="1232"/>
      <c r="BY58" s="1232"/>
      <c r="BZ58" s="1232"/>
      <c r="CA58" s="1232"/>
      <c r="CB58" s="1232"/>
      <c r="CC58" s="1232"/>
      <c r="CD58" s="1232"/>
      <c r="CE58" s="1232"/>
      <c r="CF58" s="1232"/>
      <c r="CG58" s="1232"/>
      <c r="CH58" s="1232"/>
      <c r="CI58" s="1232"/>
      <c r="CJ58" s="1232"/>
      <c r="CK58" s="1232"/>
      <c r="CL58" s="1232"/>
      <c r="CM58" s="1232"/>
      <c r="CN58" s="1232"/>
      <c r="CO58" s="1232"/>
      <c r="CP58" s="1232"/>
      <c r="CQ58" s="1232"/>
      <c r="CR58" s="1232"/>
      <c r="CS58" s="1232"/>
      <c r="CT58" s="1232"/>
      <c r="CU58" s="1232"/>
      <c r="CV58" s="1232"/>
      <c r="CW58" s="1232"/>
      <c r="CX58" s="1232"/>
      <c r="CY58" s="1232"/>
      <c r="CZ58" s="1232"/>
      <c r="DA58" s="1232"/>
      <c r="DB58" s="1232"/>
      <c r="DC58" s="1232"/>
      <c r="DD58" s="1235"/>
      <c r="DE58" s="1233"/>
    </row>
    <row r="59" spans="1:109" s="1210" customFormat="1" ht="13.2" x14ac:dyDescent="0.2">
      <c r="A59" s="255"/>
      <c r="B59" s="1233"/>
      <c r="K59" s="1236"/>
      <c r="L59" s="1236"/>
      <c r="M59" s="1236"/>
      <c r="N59" s="1236"/>
      <c r="AQ59" s="1236"/>
      <c r="AR59" s="1236"/>
      <c r="AS59" s="1236"/>
      <c r="AT59" s="1236"/>
      <c r="BC59" s="1236"/>
      <c r="BD59" s="1236"/>
      <c r="BE59" s="1236"/>
      <c r="BF59" s="1236"/>
      <c r="BO59" s="1236"/>
      <c r="BP59" s="1236"/>
      <c r="BQ59" s="1236"/>
      <c r="BR59" s="1236"/>
      <c r="CA59" s="1236"/>
      <c r="CB59" s="1236"/>
      <c r="CC59" s="1236"/>
      <c r="CD59" s="1236"/>
      <c r="CM59" s="1236"/>
      <c r="CN59" s="1236"/>
      <c r="CO59" s="1236"/>
      <c r="CP59" s="1236"/>
      <c r="CY59" s="1236"/>
      <c r="CZ59" s="1236"/>
      <c r="DA59" s="1236"/>
      <c r="DB59" s="1236"/>
      <c r="DC59" s="1236"/>
      <c r="DD59" s="1235"/>
      <c r="DE59" s="1233"/>
    </row>
    <row r="60" spans="1:109" s="1210" customFormat="1" ht="13.2" x14ac:dyDescent="0.2">
      <c r="A60" s="255"/>
      <c r="B60" s="1233"/>
      <c r="K60" s="1236"/>
      <c r="L60" s="1236"/>
      <c r="M60" s="1236"/>
      <c r="N60" s="1236"/>
      <c r="AQ60" s="1236"/>
      <c r="AR60" s="1236"/>
      <c r="AS60" s="1236"/>
      <c r="AT60" s="1236"/>
      <c r="BC60" s="1236"/>
      <c r="BD60" s="1236"/>
      <c r="BE60" s="1236"/>
      <c r="BF60" s="1236"/>
      <c r="BO60" s="1236"/>
      <c r="BP60" s="1236"/>
      <c r="BQ60" s="1236"/>
      <c r="BR60" s="1236"/>
      <c r="CA60" s="1236"/>
      <c r="CB60" s="1236"/>
      <c r="CC60" s="1236"/>
      <c r="CD60" s="1236"/>
      <c r="CM60" s="1236"/>
      <c r="CN60" s="1236"/>
      <c r="CO60" s="1236"/>
      <c r="CP60" s="1236"/>
      <c r="CY60" s="1236"/>
      <c r="CZ60" s="1236"/>
      <c r="DA60" s="1236"/>
      <c r="DB60" s="1236"/>
      <c r="DC60" s="1236"/>
      <c r="DD60" s="1235"/>
      <c r="DE60" s="1233"/>
    </row>
    <row r="61" spans="1:109" s="1210" customFormat="1" ht="13.2" x14ac:dyDescent="0.2">
      <c r="A61" s="255"/>
      <c r="B61" s="1237"/>
      <c r="C61" s="1238"/>
      <c r="D61" s="1238"/>
      <c r="E61" s="1238"/>
      <c r="F61" s="1238"/>
      <c r="G61" s="1238"/>
      <c r="H61" s="1238"/>
      <c r="I61" s="1238"/>
      <c r="J61" s="1238"/>
      <c r="K61" s="1238"/>
      <c r="L61" s="1238"/>
      <c r="M61" s="1239"/>
      <c r="N61" s="1239"/>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9"/>
      <c r="AT61" s="1239"/>
      <c r="AU61" s="1238"/>
      <c r="AV61" s="1238"/>
      <c r="AW61" s="1238"/>
      <c r="AX61" s="1238"/>
      <c r="AY61" s="1238"/>
      <c r="AZ61" s="1238"/>
      <c r="BA61" s="1238"/>
      <c r="BB61" s="1238"/>
      <c r="BC61" s="1238"/>
      <c r="BD61" s="1238"/>
      <c r="BE61" s="1239"/>
      <c r="BF61" s="1239"/>
      <c r="BG61" s="1238"/>
      <c r="BH61" s="1238"/>
      <c r="BI61" s="1238"/>
      <c r="BJ61" s="1238"/>
      <c r="BK61" s="1238"/>
      <c r="BL61" s="1238"/>
      <c r="BM61" s="1238"/>
      <c r="BN61" s="1238"/>
      <c r="BO61" s="1238"/>
      <c r="BP61" s="1238"/>
      <c r="BQ61" s="1239"/>
      <c r="BR61" s="1239"/>
      <c r="BS61" s="1238"/>
      <c r="BT61" s="1238"/>
      <c r="BU61" s="1238"/>
      <c r="BV61" s="1238"/>
      <c r="BW61" s="1238"/>
      <c r="BX61" s="1238"/>
      <c r="BY61" s="1238"/>
      <c r="BZ61" s="1238"/>
      <c r="CA61" s="1238"/>
      <c r="CB61" s="1238"/>
      <c r="CC61" s="1239"/>
      <c r="CD61" s="1239"/>
      <c r="CE61" s="1238"/>
      <c r="CF61" s="1238"/>
      <c r="CG61" s="1238"/>
      <c r="CH61" s="1238"/>
      <c r="CI61" s="1238"/>
      <c r="CJ61" s="1238"/>
      <c r="CK61" s="1238"/>
      <c r="CL61" s="1238"/>
      <c r="CM61" s="1238"/>
      <c r="CN61" s="1238"/>
      <c r="CO61" s="1239"/>
      <c r="CP61" s="1239"/>
      <c r="CQ61" s="1238"/>
      <c r="CR61" s="1238"/>
      <c r="CS61" s="1238"/>
      <c r="CT61" s="1238"/>
      <c r="CU61" s="1238"/>
      <c r="CV61" s="1238"/>
      <c r="CW61" s="1238"/>
      <c r="CX61" s="1238"/>
      <c r="CY61" s="1238"/>
      <c r="CZ61" s="1238"/>
      <c r="DA61" s="1239"/>
      <c r="DB61" s="1239"/>
      <c r="DC61" s="1239"/>
      <c r="DD61" s="1240"/>
      <c r="DE61" s="1233"/>
    </row>
    <row r="62" spans="1:109" ht="13.2" x14ac:dyDescent="0.2">
      <c r="B62" s="1208"/>
      <c r="C62" s="1208"/>
      <c r="D62" s="1208"/>
      <c r="E62" s="1208"/>
      <c r="F62" s="1208"/>
      <c r="G62" s="1208"/>
      <c r="H62" s="1208"/>
      <c r="I62" s="1208"/>
      <c r="J62" s="1208"/>
      <c r="K62" s="1208"/>
      <c r="L62" s="1208"/>
      <c r="M62" s="1208"/>
      <c r="N62" s="1208"/>
      <c r="O62" s="1208"/>
      <c r="P62" s="1208"/>
      <c r="Q62" s="1208"/>
      <c r="R62" s="1208"/>
      <c r="S62" s="1208"/>
      <c r="T62" s="1208"/>
      <c r="U62" s="1208"/>
      <c r="V62" s="1208"/>
      <c r="W62" s="1208"/>
      <c r="X62" s="1208"/>
      <c r="Y62" s="1208"/>
      <c r="Z62" s="1208"/>
      <c r="AA62" s="1208"/>
      <c r="AB62" s="1208"/>
      <c r="AC62" s="1208"/>
      <c r="AD62" s="1208"/>
      <c r="AE62" s="1208"/>
      <c r="AF62" s="1208"/>
      <c r="AG62" s="1208"/>
      <c r="AH62" s="1208"/>
      <c r="AI62" s="1208"/>
      <c r="AJ62" s="1208"/>
      <c r="AK62" s="1208"/>
      <c r="AL62" s="1208"/>
      <c r="AM62" s="1208"/>
      <c r="AN62" s="1208"/>
      <c r="AO62" s="1208"/>
      <c r="AP62" s="1208"/>
      <c r="AQ62" s="1208"/>
      <c r="AR62" s="1208"/>
      <c r="AS62" s="1208"/>
      <c r="AT62" s="1208"/>
      <c r="AU62" s="1208"/>
      <c r="AV62" s="1208"/>
      <c r="AW62" s="1208"/>
      <c r="AX62" s="1208"/>
      <c r="AY62" s="1208"/>
      <c r="AZ62" s="1208"/>
      <c r="BA62" s="1208"/>
      <c r="BB62" s="1208"/>
      <c r="BC62" s="1208"/>
      <c r="BD62" s="1208"/>
      <c r="BE62" s="1208"/>
      <c r="BF62" s="1208"/>
      <c r="BG62" s="1208"/>
      <c r="BH62" s="1208"/>
      <c r="BI62" s="1208"/>
      <c r="BJ62" s="1208"/>
      <c r="BK62" s="1208"/>
      <c r="BL62" s="1208"/>
      <c r="BM62" s="1208"/>
      <c r="BN62" s="1208"/>
      <c r="BO62" s="1208"/>
      <c r="BP62" s="1208"/>
      <c r="BQ62" s="1208"/>
      <c r="BR62" s="1208"/>
      <c r="BS62" s="1208"/>
      <c r="BT62" s="1208"/>
      <c r="BU62" s="1208"/>
      <c r="BV62" s="1208"/>
      <c r="BW62" s="1208"/>
      <c r="BX62" s="1208"/>
      <c r="BY62" s="1208"/>
      <c r="BZ62" s="1208"/>
      <c r="CA62" s="1208"/>
      <c r="CB62" s="1208"/>
      <c r="CC62" s="1208"/>
      <c r="CD62" s="1208"/>
      <c r="CE62" s="1208"/>
      <c r="CF62" s="1208"/>
      <c r="CG62" s="1208"/>
      <c r="CH62" s="1208"/>
      <c r="CI62" s="1208"/>
      <c r="CJ62" s="1208"/>
      <c r="CK62" s="1208"/>
      <c r="CL62" s="1208"/>
      <c r="CM62" s="1208"/>
      <c r="CN62" s="1208"/>
      <c r="CO62" s="1208"/>
      <c r="CP62" s="1208"/>
      <c r="CQ62" s="1208"/>
      <c r="CR62" s="1208"/>
      <c r="CS62" s="1208"/>
      <c r="CT62" s="1208"/>
      <c r="CU62" s="1208"/>
      <c r="CV62" s="1208"/>
      <c r="CW62" s="1208"/>
      <c r="CX62" s="1208"/>
      <c r="CY62" s="1208"/>
      <c r="CZ62" s="1208"/>
      <c r="DA62" s="1208"/>
      <c r="DB62" s="1208"/>
      <c r="DC62" s="1208"/>
      <c r="DD62" s="1208"/>
      <c r="DE62" s="255"/>
    </row>
    <row r="63" spans="1:109" ht="16.2" x14ac:dyDescent="0.2">
      <c r="B63" s="312" t="s">
        <v>599</v>
      </c>
    </row>
    <row r="64" spans="1:109" ht="13.2" x14ac:dyDescent="0.2">
      <c r="B64" s="259"/>
      <c r="G64" s="1209"/>
      <c r="I64" s="1241"/>
      <c r="J64" s="1241"/>
      <c r="K64" s="1241"/>
      <c r="L64" s="1241"/>
      <c r="M64" s="1241"/>
      <c r="N64" s="1242"/>
      <c r="AM64" s="1209"/>
      <c r="AN64" s="1209" t="s">
        <v>592</v>
      </c>
      <c r="AP64" s="1210"/>
      <c r="AQ64" s="1210"/>
      <c r="AR64" s="1210"/>
      <c r="AY64" s="1209"/>
      <c r="BA64" s="1210"/>
      <c r="BB64" s="1210"/>
      <c r="BC64" s="1210"/>
      <c r="BK64" s="1209"/>
      <c r="BM64" s="1210"/>
      <c r="BN64" s="1210"/>
      <c r="BO64" s="1210"/>
      <c r="BW64" s="1209"/>
      <c r="BY64" s="1210"/>
      <c r="BZ64" s="1210"/>
      <c r="CA64" s="1210"/>
      <c r="CI64" s="1209"/>
      <c r="CK64" s="1210"/>
      <c r="CL64" s="1210"/>
      <c r="CM64" s="1210"/>
      <c r="CU64" s="1209"/>
      <c r="CW64" s="1210"/>
      <c r="CX64" s="1210"/>
      <c r="CY64" s="1210"/>
    </row>
    <row r="65" spans="2:107" ht="13.2" x14ac:dyDescent="0.2">
      <c r="B65" s="259"/>
      <c r="AN65" s="1211" t="s">
        <v>600</v>
      </c>
      <c r="AO65" s="1212"/>
      <c r="AP65" s="1212"/>
      <c r="AQ65" s="1212"/>
      <c r="AR65" s="1212"/>
      <c r="AS65" s="1212"/>
      <c r="AT65" s="1212"/>
      <c r="AU65" s="1212"/>
      <c r="AV65" s="1212"/>
      <c r="AW65" s="1212"/>
      <c r="AX65" s="1212"/>
      <c r="AY65" s="1212"/>
      <c r="AZ65" s="1212"/>
      <c r="BA65" s="1212"/>
      <c r="BB65" s="1212"/>
      <c r="BC65" s="1212"/>
      <c r="BD65" s="1212"/>
      <c r="BE65" s="1212"/>
      <c r="BF65" s="1212"/>
      <c r="BG65" s="1212"/>
      <c r="BH65" s="1212"/>
      <c r="BI65" s="1212"/>
      <c r="BJ65" s="1212"/>
      <c r="BK65" s="1212"/>
      <c r="BL65" s="1212"/>
      <c r="BM65" s="1212"/>
      <c r="BN65" s="1212"/>
      <c r="BO65" s="1212"/>
      <c r="BP65" s="1212"/>
      <c r="BQ65" s="1212"/>
      <c r="BR65" s="1212"/>
      <c r="BS65" s="1212"/>
      <c r="BT65" s="1212"/>
      <c r="BU65" s="1212"/>
      <c r="BV65" s="1212"/>
      <c r="BW65" s="1212"/>
      <c r="BX65" s="1212"/>
      <c r="BY65" s="1212"/>
      <c r="BZ65" s="1212"/>
      <c r="CA65" s="1212"/>
      <c r="CB65" s="1212"/>
      <c r="CC65" s="1212"/>
      <c r="CD65" s="1212"/>
      <c r="CE65" s="1212"/>
      <c r="CF65" s="1212"/>
      <c r="CG65" s="1212"/>
      <c r="CH65" s="1212"/>
      <c r="CI65" s="1212"/>
      <c r="CJ65" s="1212"/>
      <c r="CK65" s="1212"/>
      <c r="CL65" s="1212"/>
      <c r="CM65" s="1212"/>
      <c r="CN65" s="1212"/>
      <c r="CO65" s="1212"/>
      <c r="CP65" s="1212"/>
      <c r="CQ65" s="1212"/>
      <c r="CR65" s="1212"/>
      <c r="CS65" s="1212"/>
      <c r="CT65" s="1212"/>
      <c r="CU65" s="1212"/>
      <c r="CV65" s="1212"/>
      <c r="CW65" s="1212"/>
      <c r="CX65" s="1212"/>
      <c r="CY65" s="1212"/>
      <c r="CZ65" s="1212"/>
      <c r="DA65" s="1212"/>
      <c r="DB65" s="1212"/>
      <c r="DC65" s="1213"/>
    </row>
    <row r="66" spans="2:107" ht="13.2" x14ac:dyDescent="0.2">
      <c r="B66" s="259"/>
      <c r="AN66" s="1214"/>
      <c r="AO66" s="1215"/>
      <c r="AP66" s="1215"/>
      <c r="AQ66" s="1215"/>
      <c r="AR66" s="1215"/>
      <c r="AS66" s="1215"/>
      <c r="AT66" s="1215"/>
      <c r="AU66" s="1215"/>
      <c r="AV66" s="1215"/>
      <c r="AW66" s="1215"/>
      <c r="AX66" s="1215"/>
      <c r="AY66" s="1215"/>
      <c r="AZ66" s="1215"/>
      <c r="BA66" s="1215"/>
      <c r="BB66" s="1215"/>
      <c r="BC66" s="1215"/>
      <c r="BD66" s="1215"/>
      <c r="BE66" s="1215"/>
      <c r="BF66" s="1215"/>
      <c r="BG66" s="1215"/>
      <c r="BH66" s="1215"/>
      <c r="BI66" s="1215"/>
      <c r="BJ66" s="1215"/>
      <c r="BK66" s="1215"/>
      <c r="BL66" s="1215"/>
      <c r="BM66" s="1215"/>
      <c r="BN66" s="1215"/>
      <c r="BO66" s="1215"/>
      <c r="BP66" s="1215"/>
      <c r="BQ66" s="1215"/>
      <c r="BR66" s="1215"/>
      <c r="BS66" s="1215"/>
      <c r="BT66" s="1215"/>
      <c r="BU66" s="1215"/>
      <c r="BV66" s="1215"/>
      <c r="BW66" s="1215"/>
      <c r="BX66" s="1215"/>
      <c r="BY66" s="1215"/>
      <c r="BZ66" s="1215"/>
      <c r="CA66" s="1215"/>
      <c r="CB66" s="1215"/>
      <c r="CC66" s="1215"/>
      <c r="CD66" s="1215"/>
      <c r="CE66" s="1215"/>
      <c r="CF66" s="1215"/>
      <c r="CG66" s="1215"/>
      <c r="CH66" s="1215"/>
      <c r="CI66" s="1215"/>
      <c r="CJ66" s="1215"/>
      <c r="CK66" s="1215"/>
      <c r="CL66" s="1215"/>
      <c r="CM66" s="1215"/>
      <c r="CN66" s="1215"/>
      <c r="CO66" s="1215"/>
      <c r="CP66" s="1215"/>
      <c r="CQ66" s="1215"/>
      <c r="CR66" s="1215"/>
      <c r="CS66" s="1215"/>
      <c r="CT66" s="1215"/>
      <c r="CU66" s="1215"/>
      <c r="CV66" s="1215"/>
      <c r="CW66" s="1215"/>
      <c r="CX66" s="1215"/>
      <c r="CY66" s="1215"/>
      <c r="CZ66" s="1215"/>
      <c r="DA66" s="1215"/>
      <c r="DB66" s="1215"/>
      <c r="DC66" s="1216"/>
    </row>
    <row r="67" spans="2:107" ht="13.2" x14ac:dyDescent="0.2">
      <c r="B67" s="259"/>
      <c r="AN67" s="1214"/>
      <c r="AO67" s="1215"/>
      <c r="AP67" s="1215"/>
      <c r="AQ67" s="1215"/>
      <c r="AR67" s="1215"/>
      <c r="AS67" s="1215"/>
      <c r="AT67" s="1215"/>
      <c r="AU67" s="1215"/>
      <c r="AV67" s="1215"/>
      <c r="AW67" s="1215"/>
      <c r="AX67" s="1215"/>
      <c r="AY67" s="1215"/>
      <c r="AZ67" s="1215"/>
      <c r="BA67" s="1215"/>
      <c r="BB67" s="1215"/>
      <c r="BC67" s="1215"/>
      <c r="BD67" s="1215"/>
      <c r="BE67" s="1215"/>
      <c r="BF67" s="1215"/>
      <c r="BG67" s="1215"/>
      <c r="BH67" s="1215"/>
      <c r="BI67" s="1215"/>
      <c r="BJ67" s="1215"/>
      <c r="BK67" s="1215"/>
      <c r="BL67" s="1215"/>
      <c r="BM67" s="1215"/>
      <c r="BN67" s="1215"/>
      <c r="BO67" s="1215"/>
      <c r="BP67" s="1215"/>
      <c r="BQ67" s="1215"/>
      <c r="BR67" s="1215"/>
      <c r="BS67" s="1215"/>
      <c r="BT67" s="1215"/>
      <c r="BU67" s="1215"/>
      <c r="BV67" s="1215"/>
      <c r="BW67" s="1215"/>
      <c r="BX67" s="1215"/>
      <c r="BY67" s="1215"/>
      <c r="BZ67" s="1215"/>
      <c r="CA67" s="1215"/>
      <c r="CB67" s="1215"/>
      <c r="CC67" s="1215"/>
      <c r="CD67" s="1215"/>
      <c r="CE67" s="1215"/>
      <c r="CF67" s="1215"/>
      <c r="CG67" s="1215"/>
      <c r="CH67" s="1215"/>
      <c r="CI67" s="1215"/>
      <c r="CJ67" s="1215"/>
      <c r="CK67" s="1215"/>
      <c r="CL67" s="1215"/>
      <c r="CM67" s="1215"/>
      <c r="CN67" s="1215"/>
      <c r="CO67" s="1215"/>
      <c r="CP67" s="1215"/>
      <c r="CQ67" s="1215"/>
      <c r="CR67" s="1215"/>
      <c r="CS67" s="1215"/>
      <c r="CT67" s="1215"/>
      <c r="CU67" s="1215"/>
      <c r="CV67" s="1215"/>
      <c r="CW67" s="1215"/>
      <c r="CX67" s="1215"/>
      <c r="CY67" s="1215"/>
      <c r="CZ67" s="1215"/>
      <c r="DA67" s="1215"/>
      <c r="DB67" s="1215"/>
      <c r="DC67" s="1216"/>
    </row>
    <row r="68" spans="2:107" ht="13.2" x14ac:dyDescent="0.2">
      <c r="B68" s="259"/>
      <c r="AN68" s="1214"/>
      <c r="AO68" s="1215"/>
      <c r="AP68" s="1215"/>
      <c r="AQ68" s="1215"/>
      <c r="AR68" s="1215"/>
      <c r="AS68" s="1215"/>
      <c r="AT68" s="1215"/>
      <c r="AU68" s="1215"/>
      <c r="AV68" s="1215"/>
      <c r="AW68" s="1215"/>
      <c r="AX68" s="1215"/>
      <c r="AY68" s="1215"/>
      <c r="AZ68" s="1215"/>
      <c r="BA68" s="1215"/>
      <c r="BB68" s="1215"/>
      <c r="BC68" s="1215"/>
      <c r="BD68" s="1215"/>
      <c r="BE68" s="1215"/>
      <c r="BF68" s="1215"/>
      <c r="BG68" s="1215"/>
      <c r="BH68" s="1215"/>
      <c r="BI68" s="1215"/>
      <c r="BJ68" s="1215"/>
      <c r="BK68" s="1215"/>
      <c r="BL68" s="1215"/>
      <c r="BM68" s="1215"/>
      <c r="BN68" s="1215"/>
      <c r="BO68" s="1215"/>
      <c r="BP68" s="1215"/>
      <c r="BQ68" s="1215"/>
      <c r="BR68" s="1215"/>
      <c r="BS68" s="1215"/>
      <c r="BT68" s="1215"/>
      <c r="BU68" s="1215"/>
      <c r="BV68" s="1215"/>
      <c r="BW68" s="1215"/>
      <c r="BX68" s="1215"/>
      <c r="BY68" s="1215"/>
      <c r="BZ68" s="1215"/>
      <c r="CA68" s="1215"/>
      <c r="CB68" s="1215"/>
      <c r="CC68" s="1215"/>
      <c r="CD68" s="1215"/>
      <c r="CE68" s="1215"/>
      <c r="CF68" s="1215"/>
      <c r="CG68" s="1215"/>
      <c r="CH68" s="1215"/>
      <c r="CI68" s="1215"/>
      <c r="CJ68" s="1215"/>
      <c r="CK68" s="1215"/>
      <c r="CL68" s="1215"/>
      <c r="CM68" s="1215"/>
      <c r="CN68" s="1215"/>
      <c r="CO68" s="1215"/>
      <c r="CP68" s="1215"/>
      <c r="CQ68" s="1215"/>
      <c r="CR68" s="1215"/>
      <c r="CS68" s="1215"/>
      <c r="CT68" s="1215"/>
      <c r="CU68" s="1215"/>
      <c r="CV68" s="1215"/>
      <c r="CW68" s="1215"/>
      <c r="CX68" s="1215"/>
      <c r="CY68" s="1215"/>
      <c r="CZ68" s="1215"/>
      <c r="DA68" s="1215"/>
      <c r="DB68" s="1215"/>
      <c r="DC68" s="1216"/>
    </row>
    <row r="69" spans="2:107" ht="13.2" x14ac:dyDescent="0.2">
      <c r="B69" s="259"/>
      <c r="AN69" s="1217"/>
      <c r="AO69" s="1218"/>
      <c r="AP69" s="1218"/>
      <c r="AQ69" s="1218"/>
      <c r="AR69" s="1218"/>
      <c r="AS69" s="1218"/>
      <c r="AT69" s="1218"/>
      <c r="AU69" s="1218"/>
      <c r="AV69" s="1218"/>
      <c r="AW69" s="1218"/>
      <c r="AX69" s="1218"/>
      <c r="AY69" s="1218"/>
      <c r="AZ69" s="1218"/>
      <c r="BA69" s="1218"/>
      <c r="BB69" s="1218"/>
      <c r="BC69" s="1218"/>
      <c r="BD69" s="1218"/>
      <c r="BE69" s="1218"/>
      <c r="BF69" s="1218"/>
      <c r="BG69" s="1218"/>
      <c r="BH69" s="1218"/>
      <c r="BI69" s="1218"/>
      <c r="BJ69" s="1218"/>
      <c r="BK69" s="1218"/>
      <c r="BL69" s="1218"/>
      <c r="BM69" s="1218"/>
      <c r="BN69" s="1218"/>
      <c r="BO69" s="1218"/>
      <c r="BP69" s="1218"/>
      <c r="BQ69" s="1218"/>
      <c r="BR69" s="1218"/>
      <c r="BS69" s="1218"/>
      <c r="BT69" s="1218"/>
      <c r="BU69" s="1218"/>
      <c r="BV69" s="1218"/>
      <c r="BW69" s="1218"/>
      <c r="BX69" s="1218"/>
      <c r="BY69" s="1218"/>
      <c r="BZ69" s="1218"/>
      <c r="CA69" s="1218"/>
      <c r="CB69" s="1218"/>
      <c r="CC69" s="1218"/>
      <c r="CD69" s="1218"/>
      <c r="CE69" s="1218"/>
      <c r="CF69" s="1218"/>
      <c r="CG69" s="1218"/>
      <c r="CH69" s="1218"/>
      <c r="CI69" s="1218"/>
      <c r="CJ69" s="1218"/>
      <c r="CK69" s="1218"/>
      <c r="CL69" s="1218"/>
      <c r="CM69" s="1218"/>
      <c r="CN69" s="1218"/>
      <c r="CO69" s="1218"/>
      <c r="CP69" s="1218"/>
      <c r="CQ69" s="1218"/>
      <c r="CR69" s="1218"/>
      <c r="CS69" s="1218"/>
      <c r="CT69" s="1218"/>
      <c r="CU69" s="1218"/>
      <c r="CV69" s="1218"/>
      <c r="CW69" s="1218"/>
      <c r="CX69" s="1218"/>
      <c r="CY69" s="1218"/>
      <c r="CZ69" s="1218"/>
      <c r="DA69" s="1218"/>
      <c r="DB69" s="1218"/>
      <c r="DC69" s="1219"/>
    </row>
    <row r="70" spans="2:107" ht="13.2" x14ac:dyDescent="0.2">
      <c r="B70" s="259"/>
      <c r="H70" s="1243"/>
      <c r="I70" s="1243"/>
      <c r="J70" s="1244"/>
      <c r="K70" s="1244"/>
      <c r="L70" s="1245"/>
      <c r="M70" s="1244"/>
      <c r="N70" s="1245"/>
      <c r="AN70" s="1220"/>
      <c r="AO70" s="1220"/>
      <c r="AP70" s="1220"/>
      <c r="AZ70" s="1220"/>
      <c r="BA70" s="1220"/>
      <c r="BB70" s="1220"/>
      <c r="BL70" s="1220"/>
      <c r="BM70" s="1220"/>
      <c r="BN70" s="1220"/>
      <c r="BX70" s="1220"/>
      <c r="BY70" s="1220"/>
      <c r="BZ70" s="1220"/>
      <c r="CJ70" s="1220"/>
      <c r="CK70" s="1220"/>
      <c r="CL70" s="1220"/>
      <c r="CV70" s="1220"/>
      <c r="CW70" s="1220"/>
      <c r="CX70" s="1220"/>
    </row>
    <row r="71" spans="2:107" ht="13.2" x14ac:dyDescent="0.2">
      <c r="B71" s="259"/>
      <c r="G71" s="1246"/>
      <c r="I71" s="1247"/>
      <c r="J71" s="1244"/>
      <c r="K71" s="1244"/>
      <c r="L71" s="1245"/>
      <c r="M71" s="1244"/>
      <c r="N71" s="1245"/>
      <c r="AM71" s="1246"/>
      <c r="AN71" s="255" t="s">
        <v>594</v>
      </c>
    </row>
    <row r="72" spans="2:107" ht="13.2" x14ac:dyDescent="0.2">
      <c r="B72" s="259"/>
      <c r="G72" s="1221"/>
      <c r="H72" s="1221"/>
      <c r="I72" s="1221"/>
      <c r="J72" s="1221"/>
      <c r="K72" s="1222"/>
      <c r="L72" s="1222"/>
      <c r="M72" s="1223"/>
      <c r="N72" s="1223"/>
      <c r="AN72" s="1224"/>
      <c r="AO72" s="1225"/>
      <c r="AP72" s="1225"/>
      <c r="AQ72" s="1225"/>
      <c r="AR72" s="1225"/>
      <c r="AS72" s="1225"/>
      <c r="AT72" s="1225"/>
      <c r="AU72" s="1225"/>
      <c r="AV72" s="1225"/>
      <c r="AW72" s="1225"/>
      <c r="AX72" s="1225"/>
      <c r="AY72" s="1225"/>
      <c r="AZ72" s="1225"/>
      <c r="BA72" s="1225"/>
      <c r="BB72" s="1225"/>
      <c r="BC72" s="1225"/>
      <c r="BD72" s="1225"/>
      <c r="BE72" s="1225"/>
      <c r="BF72" s="1225"/>
      <c r="BG72" s="1225"/>
      <c r="BH72" s="1225"/>
      <c r="BI72" s="1225"/>
      <c r="BJ72" s="1225"/>
      <c r="BK72" s="1225"/>
      <c r="BL72" s="1225"/>
      <c r="BM72" s="1225"/>
      <c r="BN72" s="1225"/>
      <c r="BO72" s="1226"/>
      <c r="BP72" s="1227" t="s">
        <v>558</v>
      </c>
      <c r="BQ72" s="1227"/>
      <c r="BR72" s="1227"/>
      <c r="BS72" s="1227"/>
      <c r="BT72" s="1227"/>
      <c r="BU72" s="1227"/>
      <c r="BV72" s="1227"/>
      <c r="BW72" s="1227"/>
      <c r="BX72" s="1227" t="s">
        <v>559</v>
      </c>
      <c r="BY72" s="1227"/>
      <c r="BZ72" s="1227"/>
      <c r="CA72" s="1227"/>
      <c r="CB72" s="1227"/>
      <c r="CC72" s="1227"/>
      <c r="CD72" s="1227"/>
      <c r="CE72" s="1227"/>
      <c r="CF72" s="1227" t="s">
        <v>560</v>
      </c>
      <c r="CG72" s="1227"/>
      <c r="CH72" s="1227"/>
      <c r="CI72" s="1227"/>
      <c r="CJ72" s="1227"/>
      <c r="CK72" s="1227"/>
      <c r="CL72" s="1227"/>
      <c r="CM72" s="1227"/>
      <c r="CN72" s="1227" t="s">
        <v>561</v>
      </c>
      <c r="CO72" s="1227"/>
      <c r="CP72" s="1227"/>
      <c r="CQ72" s="1227"/>
      <c r="CR72" s="1227"/>
      <c r="CS72" s="1227"/>
      <c r="CT72" s="1227"/>
      <c r="CU72" s="1227"/>
      <c r="CV72" s="1227" t="s">
        <v>562</v>
      </c>
      <c r="CW72" s="1227"/>
      <c r="CX72" s="1227"/>
      <c r="CY72" s="1227"/>
      <c r="CZ72" s="1227"/>
      <c r="DA72" s="1227"/>
      <c r="DB72" s="1227"/>
      <c r="DC72" s="1227"/>
    </row>
    <row r="73" spans="2:107" ht="13.2" x14ac:dyDescent="0.2">
      <c r="B73" s="259"/>
      <c r="G73" s="1228"/>
      <c r="H73" s="1228"/>
      <c r="I73" s="1228"/>
      <c r="J73" s="1228"/>
      <c r="K73" s="1248"/>
      <c r="L73" s="1248"/>
      <c r="M73" s="1248"/>
      <c r="N73" s="1248"/>
      <c r="AM73" s="1220"/>
      <c r="AN73" s="1231" t="s">
        <v>595</v>
      </c>
      <c r="AO73" s="1231"/>
      <c r="AP73" s="1231"/>
      <c r="AQ73" s="1231"/>
      <c r="AR73" s="1231"/>
      <c r="AS73" s="1231"/>
      <c r="AT73" s="1231"/>
      <c r="AU73" s="1231"/>
      <c r="AV73" s="1231"/>
      <c r="AW73" s="1231"/>
      <c r="AX73" s="1231"/>
      <c r="AY73" s="1231"/>
      <c r="AZ73" s="1231"/>
      <c r="BA73" s="1231"/>
      <c r="BB73" s="1231" t="s">
        <v>596</v>
      </c>
      <c r="BC73" s="1231"/>
      <c r="BD73" s="1231"/>
      <c r="BE73" s="1231"/>
      <c r="BF73" s="1231"/>
      <c r="BG73" s="1231"/>
      <c r="BH73" s="1231"/>
      <c r="BI73" s="1231"/>
      <c r="BJ73" s="1231"/>
      <c r="BK73" s="1231"/>
      <c r="BL73" s="1231"/>
      <c r="BM73" s="1231"/>
      <c r="BN73" s="1231"/>
      <c r="BO73" s="1231"/>
      <c r="BP73" s="1232"/>
      <c r="BQ73" s="1232"/>
      <c r="BR73" s="1232"/>
      <c r="BS73" s="1232"/>
      <c r="BT73" s="1232"/>
      <c r="BU73" s="1232"/>
      <c r="BV73" s="1232"/>
      <c r="BW73" s="1232"/>
      <c r="BX73" s="1232"/>
      <c r="BY73" s="1232"/>
      <c r="BZ73" s="1232"/>
      <c r="CA73" s="1232"/>
      <c r="CB73" s="1232"/>
      <c r="CC73" s="1232"/>
      <c r="CD73" s="1232"/>
      <c r="CE73" s="1232"/>
      <c r="CF73" s="1232"/>
      <c r="CG73" s="1232"/>
      <c r="CH73" s="1232"/>
      <c r="CI73" s="1232"/>
      <c r="CJ73" s="1232"/>
      <c r="CK73" s="1232"/>
      <c r="CL73" s="1232"/>
      <c r="CM73" s="1232"/>
      <c r="CN73" s="1232"/>
      <c r="CO73" s="1232"/>
      <c r="CP73" s="1232"/>
      <c r="CQ73" s="1232"/>
      <c r="CR73" s="1232"/>
      <c r="CS73" s="1232"/>
      <c r="CT73" s="1232"/>
      <c r="CU73" s="1232"/>
      <c r="CV73" s="1232"/>
      <c r="CW73" s="1232"/>
      <c r="CX73" s="1232"/>
      <c r="CY73" s="1232"/>
      <c r="CZ73" s="1232"/>
      <c r="DA73" s="1232"/>
      <c r="DB73" s="1232"/>
      <c r="DC73" s="1232"/>
    </row>
    <row r="74" spans="2:107" ht="13.2" x14ac:dyDescent="0.2">
      <c r="B74" s="259"/>
      <c r="G74" s="1228"/>
      <c r="H74" s="1228"/>
      <c r="I74" s="1228"/>
      <c r="J74" s="1228"/>
      <c r="K74" s="1248"/>
      <c r="L74" s="1248"/>
      <c r="M74" s="1248"/>
      <c r="N74" s="1248"/>
      <c r="AM74" s="1220"/>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32"/>
      <c r="BQ74" s="1232"/>
      <c r="BR74" s="1232"/>
      <c r="BS74" s="1232"/>
      <c r="BT74" s="1232"/>
      <c r="BU74" s="1232"/>
      <c r="BV74" s="1232"/>
      <c r="BW74" s="1232"/>
      <c r="BX74" s="1232"/>
      <c r="BY74" s="1232"/>
      <c r="BZ74" s="1232"/>
      <c r="CA74" s="1232"/>
      <c r="CB74" s="1232"/>
      <c r="CC74" s="1232"/>
      <c r="CD74" s="1232"/>
      <c r="CE74" s="1232"/>
      <c r="CF74" s="1232"/>
      <c r="CG74" s="1232"/>
      <c r="CH74" s="1232"/>
      <c r="CI74" s="1232"/>
      <c r="CJ74" s="1232"/>
      <c r="CK74" s="1232"/>
      <c r="CL74" s="1232"/>
      <c r="CM74" s="1232"/>
      <c r="CN74" s="1232"/>
      <c r="CO74" s="1232"/>
      <c r="CP74" s="1232"/>
      <c r="CQ74" s="1232"/>
      <c r="CR74" s="1232"/>
      <c r="CS74" s="1232"/>
      <c r="CT74" s="1232"/>
      <c r="CU74" s="1232"/>
      <c r="CV74" s="1232"/>
      <c r="CW74" s="1232"/>
      <c r="CX74" s="1232"/>
      <c r="CY74" s="1232"/>
      <c r="CZ74" s="1232"/>
      <c r="DA74" s="1232"/>
      <c r="DB74" s="1232"/>
      <c r="DC74" s="1232"/>
    </row>
    <row r="75" spans="2:107" ht="13.2" x14ac:dyDescent="0.2">
      <c r="B75" s="259"/>
      <c r="G75" s="1228"/>
      <c r="H75" s="1228"/>
      <c r="I75" s="1221"/>
      <c r="J75" s="1221"/>
      <c r="K75" s="1230"/>
      <c r="L75" s="1230"/>
      <c r="M75" s="1230"/>
      <c r="N75" s="1230"/>
      <c r="AM75" s="1220"/>
      <c r="AN75" s="1231"/>
      <c r="AO75" s="1231"/>
      <c r="AP75" s="1231"/>
      <c r="AQ75" s="1231"/>
      <c r="AR75" s="1231"/>
      <c r="AS75" s="1231"/>
      <c r="AT75" s="1231"/>
      <c r="AU75" s="1231"/>
      <c r="AV75" s="1231"/>
      <c r="AW75" s="1231"/>
      <c r="AX75" s="1231"/>
      <c r="AY75" s="1231"/>
      <c r="AZ75" s="1231"/>
      <c r="BA75" s="1231"/>
      <c r="BB75" s="1231" t="s">
        <v>601</v>
      </c>
      <c r="BC75" s="1231"/>
      <c r="BD75" s="1231"/>
      <c r="BE75" s="1231"/>
      <c r="BF75" s="1231"/>
      <c r="BG75" s="1231"/>
      <c r="BH75" s="1231"/>
      <c r="BI75" s="1231"/>
      <c r="BJ75" s="1231"/>
      <c r="BK75" s="1231"/>
      <c r="BL75" s="1231"/>
      <c r="BM75" s="1231"/>
      <c r="BN75" s="1231"/>
      <c r="BO75" s="1231"/>
      <c r="BP75" s="1232">
        <v>2.5</v>
      </c>
      <c r="BQ75" s="1232"/>
      <c r="BR75" s="1232"/>
      <c r="BS75" s="1232"/>
      <c r="BT75" s="1232"/>
      <c r="BU75" s="1232"/>
      <c r="BV75" s="1232"/>
      <c r="BW75" s="1232"/>
      <c r="BX75" s="1232">
        <v>2.5</v>
      </c>
      <c r="BY75" s="1232"/>
      <c r="BZ75" s="1232"/>
      <c r="CA75" s="1232"/>
      <c r="CB75" s="1232"/>
      <c r="CC75" s="1232"/>
      <c r="CD75" s="1232"/>
      <c r="CE75" s="1232"/>
      <c r="CF75" s="1232">
        <v>2.7</v>
      </c>
      <c r="CG75" s="1232"/>
      <c r="CH75" s="1232"/>
      <c r="CI75" s="1232"/>
      <c r="CJ75" s="1232"/>
      <c r="CK75" s="1232"/>
      <c r="CL75" s="1232"/>
      <c r="CM75" s="1232"/>
      <c r="CN75" s="1232">
        <v>3.1</v>
      </c>
      <c r="CO75" s="1232"/>
      <c r="CP75" s="1232"/>
      <c r="CQ75" s="1232"/>
      <c r="CR75" s="1232"/>
      <c r="CS75" s="1232"/>
      <c r="CT75" s="1232"/>
      <c r="CU75" s="1232"/>
      <c r="CV75" s="1232">
        <v>3.8</v>
      </c>
      <c r="CW75" s="1232"/>
      <c r="CX75" s="1232"/>
      <c r="CY75" s="1232"/>
      <c r="CZ75" s="1232"/>
      <c r="DA75" s="1232"/>
      <c r="DB75" s="1232"/>
      <c r="DC75" s="1232"/>
    </row>
    <row r="76" spans="2:107" ht="13.2" x14ac:dyDescent="0.2">
      <c r="B76" s="259"/>
      <c r="G76" s="1228"/>
      <c r="H76" s="1228"/>
      <c r="I76" s="1221"/>
      <c r="J76" s="1221"/>
      <c r="K76" s="1230"/>
      <c r="L76" s="1230"/>
      <c r="M76" s="1230"/>
      <c r="N76" s="1230"/>
      <c r="AM76" s="1220"/>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32"/>
      <c r="BQ76" s="1232"/>
      <c r="BR76" s="1232"/>
      <c r="BS76" s="1232"/>
      <c r="BT76" s="1232"/>
      <c r="BU76" s="1232"/>
      <c r="BV76" s="1232"/>
      <c r="BW76" s="1232"/>
      <c r="BX76" s="1232"/>
      <c r="BY76" s="1232"/>
      <c r="BZ76" s="1232"/>
      <c r="CA76" s="1232"/>
      <c r="CB76" s="1232"/>
      <c r="CC76" s="1232"/>
      <c r="CD76" s="1232"/>
      <c r="CE76" s="1232"/>
      <c r="CF76" s="1232"/>
      <c r="CG76" s="1232"/>
      <c r="CH76" s="1232"/>
      <c r="CI76" s="1232"/>
      <c r="CJ76" s="1232"/>
      <c r="CK76" s="1232"/>
      <c r="CL76" s="1232"/>
      <c r="CM76" s="1232"/>
      <c r="CN76" s="1232"/>
      <c r="CO76" s="1232"/>
      <c r="CP76" s="1232"/>
      <c r="CQ76" s="1232"/>
      <c r="CR76" s="1232"/>
      <c r="CS76" s="1232"/>
      <c r="CT76" s="1232"/>
      <c r="CU76" s="1232"/>
      <c r="CV76" s="1232"/>
      <c r="CW76" s="1232"/>
      <c r="CX76" s="1232"/>
      <c r="CY76" s="1232"/>
      <c r="CZ76" s="1232"/>
      <c r="DA76" s="1232"/>
      <c r="DB76" s="1232"/>
      <c r="DC76" s="1232"/>
    </row>
    <row r="77" spans="2:107" ht="13.2" x14ac:dyDescent="0.2">
      <c r="B77" s="259"/>
      <c r="G77" s="1221"/>
      <c r="H77" s="1221"/>
      <c r="I77" s="1221"/>
      <c r="J77" s="1221"/>
      <c r="K77" s="1248"/>
      <c r="L77" s="1248"/>
      <c r="M77" s="1248"/>
      <c r="N77" s="1248"/>
      <c r="AN77" s="1227" t="s">
        <v>598</v>
      </c>
      <c r="AO77" s="1227"/>
      <c r="AP77" s="1227"/>
      <c r="AQ77" s="1227"/>
      <c r="AR77" s="1227"/>
      <c r="AS77" s="1227"/>
      <c r="AT77" s="1227"/>
      <c r="AU77" s="1227"/>
      <c r="AV77" s="1227"/>
      <c r="AW77" s="1227"/>
      <c r="AX77" s="1227"/>
      <c r="AY77" s="1227"/>
      <c r="AZ77" s="1227"/>
      <c r="BA77" s="1227"/>
      <c r="BB77" s="1231" t="s">
        <v>596</v>
      </c>
      <c r="BC77" s="1231"/>
      <c r="BD77" s="1231"/>
      <c r="BE77" s="1231"/>
      <c r="BF77" s="1231"/>
      <c r="BG77" s="1231"/>
      <c r="BH77" s="1231"/>
      <c r="BI77" s="1231"/>
      <c r="BJ77" s="1231"/>
      <c r="BK77" s="1231"/>
      <c r="BL77" s="1231"/>
      <c r="BM77" s="1231"/>
      <c r="BN77" s="1231"/>
      <c r="BO77" s="1231"/>
      <c r="BP77" s="1232">
        <v>48</v>
      </c>
      <c r="BQ77" s="1232"/>
      <c r="BR77" s="1232"/>
      <c r="BS77" s="1232"/>
      <c r="BT77" s="1232"/>
      <c r="BU77" s="1232"/>
      <c r="BV77" s="1232"/>
      <c r="BW77" s="1232"/>
      <c r="BX77" s="1232">
        <v>49.1</v>
      </c>
      <c r="BY77" s="1232"/>
      <c r="BZ77" s="1232"/>
      <c r="CA77" s="1232"/>
      <c r="CB77" s="1232"/>
      <c r="CC77" s="1232"/>
      <c r="CD77" s="1232"/>
      <c r="CE77" s="1232"/>
      <c r="CF77" s="1232">
        <v>41.5</v>
      </c>
      <c r="CG77" s="1232"/>
      <c r="CH77" s="1232"/>
      <c r="CI77" s="1232"/>
      <c r="CJ77" s="1232"/>
      <c r="CK77" s="1232"/>
      <c r="CL77" s="1232"/>
      <c r="CM77" s="1232"/>
      <c r="CN77" s="1232">
        <v>25.2</v>
      </c>
      <c r="CO77" s="1232"/>
      <c r="CP77" s="1232"/>
      <c r="CQ77" s="1232"/>
      <c r="CR77" s="1232"/>
      <c r="CS77" s="1232"/>
      <c r="CT77" s="1232"/>
      <c r="CU77" s="1232"/>
      <c r="CV77" s="1232">
        <v>15.7</v>
      </c>
      <c r="CW77" s="1232"/>
      <c r="CX77" s="1232"/>
      <c r="CY77" s="1232"/>
      <c r="CZ77" s="1232"/>
      <c r="DA77" s="1232"/>
      <c r="DB77" s="1232"/>
      <c r="DC77" s="1232"/>
    </row>
    <row r="78" spans="2:107" ht="13.2" x14ac:dyDescent="0.2">
      <c r="B78" s="259"/>
      <c r="G78" s="1221"/>
      <c r="H78" s="1221"/>
      <c r="I78" s="1221"/>
      <c r="J78" s="1221"/>
      <c r="K78" s="1248"/>
      <c r="L78" s="1248"/>
      <c r="M78" s="1248"/>
      <c r="N78" s="1248"/>
      <c r="AN78" s="1227"/>
      <c r="AO78" s="1227"/>
      <c r="AP78" s="1227"/>
      <c r="AQ78" s="1227"/>
      <c r="AR78" s="1227"/>
      <c r="AS78" s="1227"/>
      <c r="AT78" s="1227"/>
      <c r="AU78" s="1227"/>
      <c r="AV78" s="1227"/>
      <c r="AW78" s="1227"/>
      <c r="AX78" s="1227"/>
      <c r="AY78" s="1227"/>
      <c r="AZ78" s="1227"/>
      <c r="BA78" s="1227"/>
      <c r="BB78" s="1231"/>
      <c r="BC78" s="1231"/>
      <c r="BD78" s="1231"/>
      <c r="BE78" s="1231"/>
      <c r="BF78" s="1231"/>
      <c r="BG78" s="1231"/>
      <c r="BH78" s="1231"/>
      <c r="BI78" s="1231"/>
      <c r="BJ78" s="1231"/>
      <c r="BK78" s="1231"/>
      <c r="BL78" s="1231"/>
      <c r="BM78" s="1231"/>
      <c r="BN78" s="1231"/>
      <c r="BO78" s="1231"/>
      <c r="BP78" s="1232"/>
      <c r="BQ78" s="1232"/>
      <c r="BR78" s="1232"/>
      <c r="BS78" s="1232"/>
      <c r="BT78" s="1232"/>
      <c r="BU78" s="1232"/>
      <c r="BV78" s="1232"/>
      <c r="BW78" s="1232"/>
      <c r="BX78" s="1232"/>
      <c r="BY78" s="1232"/>
      <c r="BZ78" s="1232"/>
      <c r="CA78" s="1232"/>
      <c r="CB78" s="1232"/>
      <c r="CC78" s="1232"/>
      <c r="CD78" s="1232"/>
      <c r="CE78" s="1232"/>
      <c r="CF78" s="1232"/>
      <c r="CG78" s="1232"/>
      <c r="CH78" s="1232"/>
      <c r="CI78" s="1232"/>
      <c r="CJ78" s="1232"/>
      <c r="CK78" s="1232"/>
      <c r="CL78" s="1232"/>
      <c r="CM78" s="1232"/>
      <c r="CN78" s="1232"/>
      <c r="CO78" s="1232"/>
      <c r="CP78" s="1232"/>
      <c r="CQ78" s="1232"/>
      <c r="CR78" s="1232"/>
      <c r="CS78" s="1232"/>
      <c r="CT78" s="1232"/>
      <c r="CU78" s="1232"/>
      <c r="CV78" s="1232"/>
      <c r="CW78" s="1232"/>
      <c r="CX78" s="1232"/>
      <c r="CY78" s="1232"/>
      <c r="CZ78" s="1232"/>
      <c r="DA78" s="1232"/>
      <c r="DB78" s="1232"/>
      <c r="DC78" s="1232"/>
    </row>
    <row r="79" spans="2:107" ht="13.2" x14ac:dyDescent="0.2">
      <c r="B79" s="259"/>
      <c r="G79" s="1221"/>
      <c r="H79" s="1221"/>
      <c r="I79" s="1234"/>
      <c r="J79" s="1234"/>
      <c r="K79" s="1249"/>
      <c r="L79" s="1249"/>
      <c r="M79" s="1249"/>
      <c r="N79" s="1249"/>
      <c r="AN79" s="1227"/>
      <c r="AO79" s="1227"/>
      <c r="AP79" s="1227"/>
      <c r="AQ79" s="1227"/>
      <c r="AR79" s="1227"/>
      <c r="AS79" s="1227"/>
      <c r="AT79" s="1227"/>
      <c r="AU79" s="1227"/>
      <c r="AV79" s="1227"/>
      <c r="AW79" s="1227"/>
      <c r="AX79" s="1227"/>
      <c r="AY79" s="1227"/>
      <c r="AZ79" s="1227"/>
      <c r="BA79" s="1227"/>
      <c r="BB79" s="1231" t="s">
        <v>601</v>
      </c>
      <c r="BC79" s="1231"/>
      <c r="BD79" s="1231"/>
      <c r="BE79" s="1231"/>
      <c r="BF79" s="1231"/>
      <c r="BG79" s="1231"/>
      <c r="BH79" s="1231"/>
      <c r="BI79" s="1231"/>
      <c r="BJ79" s="1231"/>
      <c r="BK79" s="1231"/>
      <c r="BL79" s="1231"/>
      <c r="BM79" s="1231"/>
      <c r="BN79" s="1231"/>
      <c r="BO79" s="1231"/>
      <c r="BP79" s="1232">
        <v>9.6</v>
      </c>
      <c r="BQ79" s="1232"/>
      <c r="BR79" s="1232"/>
      <c r="BS79" s="1232"/>
      <c r="BT79" s="1232"/>
      <c r="BU79" s="1232"/>
      <c r="BV79" s="1232"/>
      <c r="BW79" s="1232"/>
      <c r="BX79" s="1232">
        <v>9.5</v>
      </c>
      <c r="BY79" s="1232"/>
      <c r="BZ79" s="1232"/>
      <c r="CA79" s="1232"/>
      <c r="CB79" s="1232"/>
      <c r="CC79" s="1232"/>
      <c r="CD79" s="1232"/>
      <c r="CE79" s="1232"/>
      <c r="CF79" s="1232">
        <v>9.1999999999999993</v>
      </c>
      <c r="CG79" s="1232"/>
      <c r="CH79" s="1232"/>
      <c r="CI79" s="1232"/>
      <c r="CJ79" s="1232"/>
      <c r="CK79" s="1232"/>
      <c r="CL79" s="1232"/>
      <c r="CM79" s="1232"/>
      <c r="CN79" s="1232">
        <v>8.9</v>
      </c>
      <c r="CO79" s="1232"/>
      <c r="CP79" s="1232"/>
      <c r="CQ79" s="1232"/>
      <c r="CR79" s="1232"/>
      <c r="CS79" s="1232"/>
      <c r="CT79" s="1232"/>
      <c r="CU79" s="1232"/>
      <c r="CV79" s="1232">
        <v>8.9</v>
      </c>
      <c r="CW79" s="1232"/>
      <c r="CX79" s="1232"/>
      <c r="CY79" s="1232"/>
      <c r="CZ79" s="1232"/>
      <c r="DA79" s="1232"/>
      <c r="DB79" s="1232"/>
      <c r="DC79" s="1232"/>
    </row>
    <row r="80" spans="2:107" ht="13.2" x14ac:dyDescent="0.2">
      <c r="B80" s="259"/>
      <c r="G80" s="1221"/>
      <c r="H80" s="1221"/>
      <c r="I80" s="1234"/>
      <c r="J80" s="1234"/>
      <c r="K80" s="1249"/>
      <c r="L80" s="1249"/>
      <c r="M80" s="1249"/>
      <c r="N80" s="1249"/>
      <c r="AN80" s="1227"/>
      <c r="AO80" s="1227"/>
      <c r="AP80" s="1227"/>
      <c r="AQ80" s="1227"/>
      <c r="AR80" s="1227"/>
      <c r="AS80" s="1227"/>
      <c r="AT80" s="1227"/>
      <c r="AU80" s="1227"/>
      <c r="AV80" s="1227"/>
      <c r="AW80" s="1227"/>
      <c r="AX80" s="1227"/>
      <c r="AY80" s="1227"/>
      <c r="AZ80" s="1227"/>
      <c r="BA80" s="1227"/>
      <c r="BB80" s="1231"/>
      <c r="BC80" s="1231"/>
      <c r="BD80" s="1231"/>
      <c r="BE80" s="1231"/>
      <c r="BF80" s="1231"/>
      <c r="BG80" s="1231"/>
      <c r="BH80" s="1231"/>
      <c r="BI80" s="1231"/>
      <c r="BJ80" s="1231"/>
      <c r="BK80" s="1231"/>
      <c r="BL80" s="1231"/>
      <c r="BM80" s="1231"/>
      <c r="BN80" s="1231"/>
      <c r="BO80" s="1231"/>
      <c r="BP80" s="1232"/>
      <c r="BQ80" s="1232"/>
      <c r="BR80" s="1232"/>
      <c r="BS80" s="1232"/>
      <c r="BT80" s="1232"/>
      <c r="BU80" s="1232"/>
      <c r="BV80" s="1232"/>
      <c r="BW80" s="1232"/>
      <c r="BX80" s="1232"/>
      <c r="BY80" s="1232"/>
      <c r="BZ80" s="1232"/>
      <c r="CA80" s="1232"/>
      <c r="CB80" s="1232"/>
      <c r="CC80" s="1232"/>
      <c r="CD80" s="1232"/>
      <c r="CE80" s="1232"/>
      <c r="CF80" s="1232"/>
      <c r="CG80" s="1232"/>
      <c r="CH80" s="1232"/>
      <c r="CI80" s="1232"/>
      <c r="CJ80" s="1232"/>
      <c r="CK80" s="1232"/>
      <c r="CL80" s="1232"/>
      <c r="CM80" s="1232"/>
      <c r="CN80" s="1232"/>
      <c r="CO80" s="1232"/>
      <c r="CP80" s="1232"/>
      <c r="CQ80" s="1232"/>
      <c r="CR80" s="1232"/>
      <c r="CS80" s="1232"/>
      <c r="CT80" s="1232"/>
      <c r="CU80" s="1232"/>
      <c r="CV80" s="1232"/>
      <c r="CW80" s="1232"/>
      <c r="CX80" s="1232"/>
      <c r="CY80" s="1232"/>
      <c r="CZ80" s="1232"/>
      <c r="DA80" s="1232"/>
      <c r="DB80" s="1232"/>
      <c r="DC80" s="1232"/>
    </row>
    <row r="81" spans="2:109" ht="13.2" x14ac:dyDescent="0.2">
      <c r="B81" s="259"/>
    </row>
    <row r="82" spans="2:109" ht="16.2" x14ac:dyDescent="0.2">
      <c r="B82" s="259"/>
      <c r="K82" s="1250"/>
      <c r="L82" s="1250"/>
      <c r="M82" s="1250"/>
      <c r="N82" s="1250"/>
      <c r="AQ82" s="1250"/>
      <c r="AR82" s="1250"/>
      <c r="AS82" s="1250"/>
      <c r="AT82" s="1250"/>
      <c r="BC82" s="1250"/>
      <c r="BD82" s="1250"/>
      <c r="BE82" s="1250"/>
      <c r="BF82" s="1250"/>
      <c r="BO82" s="1250"/>
      <c r="BP82" s="1250"/>
      <c r="BQ82" s="1250"/>
      <c r="BR82" s="1250"/>
      <c r="CA82" s="1250"/>
      <c r="CB82" s="1250"/>
      <c r="CC82" s="1250"/>
      <c r="CD82" s="1250"/>
      <c r="CM82" s="1250"/>
      <c r="CN82" s="1250"/>
      <c r="CO82" s="1250"/>
      <c r="CP82" s="1250"/>
      <c r="CY82" s="1250"/>
      <c r="CZ82" s="1250"/>
      <c r="DA82" s="1250"/>
      <c r="DB82" s="1250"/>
      <c r="DC82" s="1250"/>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KzCA6jRlEzIA527qD6s/DAhe45VOj1R3c+MCNYYDQJLJVQ1Q4ekSmJAkjyOzbSLtWYjGSk/n7NuUgjlH857EXw==" saltValue="Ce+tvPzXhRp03eRVr8pa9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6BE8F-C6DC-42C7-93F7-8FCC8880FB3F}">
  <sheetPr>
    <pageSetUpPr fitToPage="1"/>
  </sheetPr>
  <dimension ref="A1:DR125"/>
  <sheetViews>
    <sheetView showGridLines="0" topLeftCell="C88" zoomScale="70" zoomScaleNormal="70" zoomScaleSheetLayoutView="70" workbookViewId="0">
      <selection activeCell="AQ49" sqref="AQ49"/>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505</v>
      </c>
    </row>
  </sheetData>
  <sheetProtection algorithmName="SHA-512" hashValue="eko3s1T8M1jYQfaAMYFz5TwJ+UPTIgoEZnUYv/i6mUxujfPEJwZaBW3UWyqnVo9nGkDZ9c/NObJaVeMD7eePzw==" saltValue="7nXwGoZXj525iypSXgM7D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206AB-6436-41B8-99A3-EA968E71E754}">
  <sheetPr>
    <pageSetUpPr fitToPage="1"/>
  </sheetPr>
  <dimension ref="A1:DR125"/>
  <sheetViews>
    <sheetView showGridLines="0" topLeftCell="A78" zoomScale="70" zoomScaleNormal="70" zoomScaleSheetLayoutView="55" workbookViewId="0">
      <selection activeCell="AQ49" sqref="AQ49"/>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505</v>
      </c>
    </row>
  </sheetData>
  <sheetProtection algorithmName="SHA-512" hashValue="b1skH/ndp29/sE+LWPyjO20NqGl2EPKOkTODpnYDWHsBuXjeT7g/Jqe/NDm3gpKyDOnSB3mhiaYvB3BHq01Smw==" saltValue="aeMbSdfXyf6EZ/vjaSBRP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555</v>
      </c>
      <c r="G2" s="149"/>
      <c r="H2" s="150"/>
    </row>
    <row r="3" spans="1:8" x14ac:dyDescent="0.2">
      <c r="A3" s="146" t="s">
        <v>548</v>
      </c>
      <c r="B3" s="151"/>
      <c r="C3" s="152"/>
      <c r="D3" s="153">
        <v>148726</v>
      </c>
      <c r="E3" s="154"/>
      <c r="F3" s="155">
        <v>85173</v>
      </c>
      <c r="G3" s="156"/>
      <c r="H3" s="157"/>
    </row>
    <row r="4" spans="1:8" x14ac:dyDescent="0.2">
      <c r="A4" s="158"/>
      <c r="B4" s="159"/>
      <c r="C4" s="160"/>
      <c r="D4" s="161">
        <v>52873</v>
      </c>
      <c r="E4" s="162"/>
      <c r="F4" s="163">
        <v>43913</v>
      </c>
      <c r="G4" s="164"/>
      <c r="H4" s="165"/>
    </row>
    <row r="5" spans="1:8" x14ac:dyDescent="0.2">
      <c r="A5" s="146" t="s">
        <v>550</v>
      </c>
      <c r="B5" s="151"/>
      <c r="C5" s="152"/>
      <c r="D5" s="153">
        <v>82541</v>
      </c>
      <c r="E5" s="154"/>
      <c r="F5" s="155">
        <v>94081</v>
      </c>
      <c r="G5" s="156"/>
      <c r="H5" s="157"/>
    </row>
    <row r="6" spans="1:8" x14ac:dyDescent="0.2">
      <c r="A6" s="158"/>
      <c r="B6" s="159"/>
      <c r="C6" s="160"/>
      <c r="D6" s="161">
        <v>42073</v>
      </c>
      <c r="E6" s="162"/>
      <c r="F6" s="163">
        <v>48949</v>
      </c>
      <c r="G6" s="164"/>
      <c r="H6" s="165"/>
    </row>
    <row r="7" spans="1:8" x14ac:dyDescent="0.2">
      <c r="A7" s="146" t="s">
        <v>551</v>
      </c>
      <c r="B7" s="151"/>
      <c r="C7" s="152"/>
      <c r="D7" s="153">
        <v>109182</v>
      </c>
      <c r="E7" s="154"/>
      <c r="F7" s="155">
        <v>92632</v>
      </c>
      <c r="G7" s="156"/>
      <c r="H7" s="157"/>
    </row>
    <row r="8" spans="1:8" x14ac:dyDescent="0.2">
      <c r="A8" s="158"/>
      <c r="B8" s="159"/>
      <c r="C8" s="160"/>
      <c r="D8" s="161">
        <v>38447</v>
      </c>
      <c r="E8" s="162"/>
      <c r="F8" s="163">
        <v>47978</v>
      </c>
      <c r="G8" s="164"/>
      <c r="H8" s="165"/>
    </row>
    <row r="9" spans="1:8" x14ac:dyDescent="0.2">
      <c r="A9" s="146" t="s">
        <v>552</v>
      </c>
      <c r="B9" s="151"/>
      <c r="C9" s="152"/>
      <c r="D9" s="153">
        <v>80390</v>
      </c>
      <c r="E9" s="154"/>
      <c r="F9" s="155">
        <v>96469</v>
      </c>
      <c r="G9" s="156"/>
      <c r="H9" s="157"/>
    </row>
    <row r="10" spans="1:8" x14ac:dyDescent="0.2">
      <c r="A10" s="158"/>
      <c r="B10" s="159"/>
      <c r="C10" s="160"/>
      <c r="D10" s="161">
        <v>37956</v>
      </c>
      <c r="E10" s="162"/>
      <c r="F10" s="163">
        <v>49775</v>
      </c>
      <c r="G10" s="164"/>
      <c r="H10" s="165"/>
    </row>
    <row r="11" spans="1:8" x14ac:dyDescent="0.2">
      <c r="A11" s="146" t="s">
        <v>553</v>
      </c>
      <c r="B11" s="151"/>
      <c r="C11" s="152"/>
      <c r="D11" s="153">
        <v>101917</v>
      </c>
      <c r="E11" s="154"/>
      <c r="F11" s="155">
        <v>85743</v>
      </c>
      <c r="G11" s="156"/>
      <c r="H11" s="157"/>
    </row>
    <row r="12" spans="1:8" x14ac:dyDescent="0.2">
      <c r="A12" s="158"/>
      <c r="B12" s="159"/>
      <c r="C12" s="166"/>
      <c r="D12" s="161">
        <v>41543</v>
      </c>
      <c r="E12" s="162"/>
      <c r="F12" s="163">
        <v>45231</v>
      </c>
      <c r="G12" s="164"/>
      <c r="H12" s="165"/>
    </row>
    <row r="13" spans="1:8" x14ac:dyDescent="0.2">
      <c r="A13" s="146"/>
      <c r="B13" s="151"/>
      <c r="C13" s="152"/>
      <c r="D13" s="153">
        <v>104551</v>
      </c>
      <c r="E13" s="154"/>
      <c r="F13" s="155">
        <v>90820</v>
      </c>
      <c r="G13" s="167"/>
      <c r="H13" s="157"/>
    </row>
    <row r="14" spans="1:8" x14ac:dyDescent="0.2">
      <c r="A14" s="158"/>
      <c r="B14" s="159"/>
      <c r="C14" s="160"/>
      <c r="D14" s="161">
        <v>42578</v>
      </c>
      <c r="E14" s="162"/>
      <c r="F14" s="163">
        <v>47169</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9.1999999999999993</v>
      </c>
      <c r="C19" s="168">
        <f>ROUND(VALUE(SUBSTITUTE(実質収支比率等に係る経年分析!G$48,"▲","-")),2)</f>
        <v>8</v>
      </c>
      <c r="D19" s="168">
        <f>ROUND(VALUE(SUBSTITUTE(実質収支比率等に係る経年分析!H$48,"▲","-")),2)</f>
        <v>8.15</v>
      </c>
      <c r="E19" s="168">
        <f>ROUND(VALUE(SUBSTITUTE(実質収支比率等に係る経年分析!I$48,"▲","-")),2)</f>
        <v>10.119999999999999</v>
      </c>
      <c r="F19" s="168">
        <f>ROUND(VALUE(SUBSTITUTE(実質収支比率等に係る経年分析!J$48,"▲","-")),2)</f>
        <v>9.94</v>
      </c>
    </row>
    <row r="20" spans="1:11" x14ac:dyDescent="0.2">
      <c r="A20" s="168" t="s">
        <v>57</v>
      </c>
      <c r="B20" s="168">
        <f>ROUND(VALUE(SUBSTITUTE(実質収支比率等に係る経年分析!F$47,"▲","-")),2)</f>
        <v>51.91</v>
      </c>
      <c r="C20" s="168">
        <f>ROUND(VALUE(SUBSTITUTE(実質収支比率等に係る経年分析!G$47,"▲","-")),2)</f>
        <v>52.38</v>
      </c>
      <c r="D20" s="168">
        <f>ROUND(VALUE(SUBSTITUTE(実質収支比率等に係る経年分析!H$47,"▲","-")),2)</f>
        <v>44.98</v>
      </c>
      <c r="E20" s="168">
        <f>ROUND(VALUE(SUBSTITUTE(実質収支比率等に係る経年分析!I$47,"▲","-")),2)</f>
        <v>46.7</v>
      </c>
      <c r="F20" s="168">
        <f>ROUND(VALUE(SUBSTITUTE(実質収支比率等に係る経年分析!J$47,"▲","-")),2)</f>
        <v>53.33</v>
      </c>
    </row>
    <row r="21" spans="1:11" x14ac:dyDescent="0.2">
      <c r="A21" s="168" t="s">
        <v>58</v>
      </c>
      <c r="B21" s="168">
        <f>IF(ISNUMBER(VALUE(SUBSTITUTE(実質収支比率等に係る経年分析!F$49,"▲","-"))),ROUND(VALUE(SUBSTITUTE(実質収支比率等に係る経年分析!F$49,"▲","-")),2),NA())</f>
        <v>-2.54</v>
      </c>
      <c r="C21" s="168">
        <f>IF(ISNUMBER(VALUE(SUBSTITUTE(実質収支比率等に係る経年分析!G$49,"▲","-"))),ROUND(VALUE(SUBSTITUTE(実質収支比率等に係る経年分析!G$49,"▲","-")),2),NA())</f>
        <v>0.04</v>
      </c>
      <c r="D21" s="168">
        <f>IF(ISNUMBER(VALUE(SUBSTITUTE(実質収支比率等に係る経年分析!H$49,"▲","-"))),ROUND(VALUE(SUBSTITUTE(実質収支比率等に係る経年分析!H$49,"▲","-")),2),NA())</f>
        <v>-4.05</v>
      </c>
      <c r="E21" s="168">
        <f>IF(ISNUMBER(VALUE(SUBSTITUTE(実質収支比率等に係る経年分析!I$49,"▲","-"))),ROUND(VALUE(SUBSTITUTE(実質収支比率等に係る経年分析!I$49,"▲","-")),2),NA())</f>
        <v>6.24</v>
      </c>
      <c r="F21" s="168">
        <f>IF(ISNUMBER(VALUE(SUBSTITUTE(実質収支比率等に係る経年分析!J$49,"▲","-"))),ROUND(VALUE(SUBSTITUTE(実質収支比率等に係る経年分析!J$49,"▲","-")),2),NA())</f>
        <v>4.7300000000000004</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産業団地整備事業特別会計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介護保険特別会計（介護サービス事業勘定）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0.03</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0.09</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0.75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0.54</v>
      </c>
    </row>
    <row r="33" spans="1:16" x14ac:dyDescent="0.2">
      <c r="A33" s="169" t="str">
        <f>IF(連結実質赤字比率に係る赤字・黒字の構成分析!C$37="",NA(),連結実質赤字比率に係る赤字・黒字の構成分析!C$37)</f>
        <v>介護保険特別会計（保険事業勘定）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2.15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1.27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1.64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2.92</v>
      </c>
    </row>
    <row r="34" spans="1:16" x14ac:dyDescent="0.2">
      <c r="A34" s="169" t="str">
        <f>IF(連結実質赤字比率に係る赤字・黒字の構成分析!C$36="",NA(),連結実質赤字比率に係る赤字・黒字の構成分析!C$36)</f>
        <v>病院事業会計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4.99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4.63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4.99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6.12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7.61</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9.19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8.14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10.119999999999999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9.94</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8.0399999999999991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8.26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8.7200000000000006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9.58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10.25</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587</v>
      </c>
      <c r="E42" s="170"/>
      <c r="F42" s="170"/>
      <c r="G42" s="170">
        <f>'実質公債費比率（分子）の構造'!L$52</f>
        <v>594</v>
      </c>
      <c r="H42" s="170"/>
      <c r="I42" s="170"/>
      <c r="J42" s="170">
        <f>'実質公債費比率（分子）の構造'!M$52</f>
        <v>636</v>
      </c>
      <c r="K42" s="170"/>
      <c r="L42" s="170"/>
      <c r="M42" s="170">
        <f>'実質公債費比率（分子）の構造'!N$52</f>
        <v>660</v>
      </c>
      <c r="N42" s="170"/>
      <c r="O42" s="170"/>
      <c r="P42" s="170">
        <f>'実質公債費比率（分子）の構造'!O$52</f>
        <v>722</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1</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68</v>
      </c>
      <c r="B45" s="170">
        <f>'実質公債費比率（分子）の構造'!K$49</f>
        <v>20</v>
      </c>
      <c r="C45" s="170"/>
      <c r="D45" s="170"/>
      <c r="E45" s="170">
        <f>'実質公債費比率（分子）の構造'!L$49</f>
        <v>20</v>
      </c>
      <c r="F45" s="170"/>
      <c r="G45" s="170"/>
      <c r="H45" s="170">
        <f>'実質公債費比率（分子）の構造'!M$49</f>
        <v>20</v>
      </c>
      <c r="I45" s="170"/>
      <c r="J45" s="170"/>
      <c r="K45" s="170">
        <f>'実質公債費比率（分子）の構造'!N$49</f>
        <v>18</v>
      </c>
      <c r="L45" s="170"/>
      <c r="M45" s="170"/>
      <c r="N45" s="170">
        <f>'実質公債費比率（分子）の構造'!O$49</f>
        <v>18</v>
      </c>
      <c r="O45" s="170"/>
      <c r="P45" s="170"/>
    </row>
    <row r="46" spans="1:16" x14ac:dyDescent="0.2">
      <c r="A46" s="170" t="s">
        <v>69</v>
      </c>
      <c r="B46" s="170">
        <f>'実質公債費比率（分子）の構造'!K$48</f>
        <v>7</v>
      </c>
      <c r="C46" s="170"/>
      <c r="D46" s="170"/>
      <c r="E46" s="170">
        <f>'実質公債費比率（分子）の構造'!L$48</f>
        <v>13</v>
      </c>
      <c r="F46" s="170"/>
      <c r="G46" s="170"/>
      <c r="H46" s="170">
        <f>'実質公債費比率（分子）の構造'!M$48</f>
        <v>34</v>
      </c>
      <c r="I46" s="170"/>
      <c r="J46" s="170"/>
      <c r="K46" s="170">
        <f>'実質公債費比率（分子）の構造'!N$48</f>
        <v>46</v>
      </c>
      <c r="L46" s="170"/>
      <c r="M46" s="170"/>
      <c r="N46" s="170">
        <f>'実質公債費比率（分子）の構造'!O$48</f>
        <v>50</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693</v>
      </c>
      <c r="C49" s="170"/>
      <c r="D49" s="170"/>
      <c r="E49" s="170">
        <f>'実質公債費比率（分子）の構造'!L$45</f>
        <v>707</v>
      </c>
      <c r="F49" s="170"/>
      <c r="G49" s="170"/>
      <c r="H49" s="170">
        <f>'実質公債費比率（分子）の構造'!M$45</f>
        <v>771</v>
      </c>
      <c r="I49" s="170"/>
      <c r="J49" s="170"/>
      <c r="K49" s="170">
        <f>'実質公債費比率（分子）の構造'!N$45</f>
        <v>820</v>
      </c>
      <c r="L49" s="170"/>
      <c r="M49" s="170"/>
      <c r="N49" s="170">
        <f>'実質公債費比率（分子）の構造'!O$45</f>
        <v>935</v>
      </c>
      <c r="O49" s="170"/>
      <c r="P49" s="170"/>
    </row>
    <row r="50" spans="1:16" x14ac:dyDescent="0.2">
      <c r="A50" s="170" t="s">
        <v>73</v>
      </c>
      <c r="B50" s="170" t="e">
        <f>NA()</f>
        <v>#N/A</v>
      </c>
      <c r="C50" s="170">
        <f>IF(ISNUMBER('実質公債費比率（分子）の構造'!K$53),'実質公債費比率（分子）の構造'!K$53,NA())</f>
        <v>134</v>
      </c>
      <c r="D50" s="170" t="e">
        <f>NA()</f>
        <v>#N/A</v>
      </c>
      <c r="E50" s="170" t="e">
        <f>NA()</f>
        <v>#N/A</v>
      </c>
      <c r="F50" s="170">
        <f>IF(ISNUMBER('実質公債費比率（分子）の構造'!L$53),'実質公債費比率（分子）の構造'!L$53,NA())</f>
        <v>146</v>
      </c>
      <c r="G50" s="170" t="e">
        <f>NA()</f>
        <v>#N/A</v>
      </c>
      <c r="H50" s="170" t="e">
        <f>NA()</f>
        <v>#N/A</v>
      </c>
      <c r="I50" s="170">
        <f>IF(ISNUMBER('実質公債費比率（分子）の構造'!M$53),'実質公債費比率（分子）の構造'!M$53,NA())</f>
        <v>189</v>
      </c>
      <c r="J50" s="170" t="e">
        <f>NA()</f>
        <v>#N/A</v>
      </c>
      <c r="K50" s="170" t="e">
        <f>NA()</f>
        <v>#N/A</v>
      </c>
      <c r="L50" s="170">
        <f>IF(ISNUMBER('実質公債費比率（分子）の構造'!N$53),'実質公債費比率（分子）の構造'!N$53,NA())</f>
        <v>224</v>
      </c>
      <c r="M50" s="170" t="e">
        <f>NA()</f>
        <v>#N/A</v>
      </c>
      <c r="N50" s="170" t="e">
        <f>NA()</f>
        <v>#N/A</v>
      </c>
      <c r="O50" s="170">
        <f>IF(ISNUMBER('実質公債費比率（分子）の構造'!O$53),'実質公債費比率（分子）の構造'!O$53,NA())</f>
        <v>281</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7266</v>
      </c>
      <c r="E56" s="169"/>
      <c r="F56" s="169"/>
      <c r="G56" s="169">
        <f>'将来負担比率（分子）の構造'!J$52</f>
        <v>7340</v>
      </c>
      <c r="H56" s="169"/>
      <c r="I56" s="169"/>
      <c r="J56" s="169">
        <f>'将来負担比率（分子）の構造'!K$52</f>
        <v>7323</v>
      </c>
      <c r="K56" s="169"/>
      <c r="L56" s="169"/>
      <c r="M56" s="169">
        <f>'将来負担比率（分子）の構造'!L$52</f>
        <v>7272</v>
      </c>
      <c r="N56" s="169"/>
      <c r="O56" s="169"/>
      <c r="P56" s="169">
        <f>'将来負担比率（分子）の構造'!M$52</f>
        <v>7085</v>
      </c>
    </row>
    <row r="57" spans="1:16" x14ac:dyDescent="0.2">
      <c r="A57" s="169" t="s">
        <v>44</v>
      </c>
      <c r="B57" s="169"/>
      <c r="C57" s="169"/>
      <c r="D57" s="169">
        <f>'将来負担比率（分子）の構造'!I$51</f>
        <v>2</v>
      </c>
      <c r="E57" s="169"/>
      <c r="F57" s="169"/>
      <c r="G57" s="169">
        <f>'将来負担比率（分子）の構造'!J$51</f>
        <v>0</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7973</v>
      </c>
      <c r="E58" s="169"/>
      <c r="F58" s="169"/>
      <c r="G58" s="169">
        <f>'将来負担比率（分子）の構造'!J$50</f>
        <v>7801</v>
      </c>
      <c r="H58" s="169"/>
      <c r="I58" s="169"/>
      <c r="J58" s="169">
        <f>'将来負担比率（分子）の構造'!K$50</f>
        <v>6808</v>
      </c>
      <c r="K58" s="169"/>
      <c r="L58" s="169"/>
      <c r="M58" s="169">
        <f>'将来負担比率（分子）の構造'!L$50</f>
        <v>7284</v>
      </c>
      <c r="N58" s="169"/>
      <c r="O58" s="169"/>
      <c r="P58" s="169">
        <f>'将来負担比率（分子）の構造'!M$50</f>
        <v>7581</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2161</v>
      </c>
      <c r="C62" s="169"/>
      <c r="D62" s="169"/>
      <c r="E62" s="169">
        <f>'将来負担比率（分子）の構造'!J$45</f>
        <v>2187</v>
      </c>
      <c r="F62" s="169"/>
      <c r="G62" s="169"/>
      <c r="H62" s="169">
        <f>'将来負担比率（分子）の構造'!K$45</f>
        <v>2217</v>
      </c>
      <c r="I62" s="169"/>
      <c r="J62" s="169"/>
      <c r="K62" s="169">
        <f>'将来負担比率（分子）の構造'!L$45</f>
        <v>2149</v>
      </c>
      <c r="L62" s="169"/>
      <c r="M62" s="169"/>
      <c r="N62" s="169">
        <f>'将来負担比率（分子）の構造'!M$45</f>
        <v>2176</v>
      </c>
      <c r="O62" s="169"/>
      <c r="P62" s="169"/>
    </row>
    <row r="63" spans="1:16" x14ac:dyDescent="0.2">
      <c r="A63" s="169" t="s">
        <v>36</v>
      </c>
      <c r="B63" s="169">
        <f>'将来負担比率（分子）の構造'!I$44</f>
        <v>83</v>
      </c>
      <c r="C63" s="169"/>
      <c r="D63" s="169"/>
      <c r="E63" s="169">
        <f>'将来負担比率（分子）の構造'!J$44</f>
        <v>63</v>
      </c>
      <c r="F63" s="169"/>
      <c r="G63" s="169"/>
      <c r="H63" s="169">
        <f>'将来負担比率（分子）の構造'!K$44</f>
        <v>43</v>
      </c>
      <c r="I63" s="169"/>
      <c r="J63" s="169"/>
      <c r="K63" s="169">
        <f>'将来負担比率（分子）の構造'!L$44</f>
        <v>25</v>
      </c>
      <c r="L63" s="169"/>
      <c r="M63" s="169"/>
      <c r="N63" s="169">
        <f>'将来負担比率（分子）の構造'!M$44</f>
        <v>7</v>
      </c>
      <c r="O63" s="169"/>
      <c r="P63" s="169"/>
    </row>
    <row r="64" spans="1:16" x14ac:dyDescent="0.2">
      <c r="A64" s="169" t="s">
        <v>35</v>
      </c>
      <c r="B64" s="169">
        <f>'将来負担比率（分子）の構造'!I$43</f>
        <v>283</v>
      </c>
      <c r="C64" s="169"/>
      <c r="D64" s="169"/>
      <c r="E64" s="169">
        <f>'将来負担比率（分子）の構造'!J$43</f>
        <v>1173</v>
      </c>
      <c r="F64" s="169"/>
      <c r="G64" s="169"/>
      <c r="H64" s="169">
        <f>'将来負担比率（分子）の構造'!K$43</f>
        <v>1684</v>
      </c>
      <c r="I64" s="169"/>
      <c r="J64" s="169"/>
      <c r="K64" s="169">
        <f>'将来負担比率（分子）の構造'!L$43</f>
        <v>1686</v>
      </c>
      <c r="L64" s="169"/>
      <c r="M64" s="169"/>
      <c r="N64" s="169">
        <f>'将来負担比率（分子）の構造'!M$43</f>
        <v>1259</v>
      </c>
      <c r="O64" s="169"/>
      <c r="P64" s="169"/>
    </row>
    <row r="65" spans="1:16" x14ac:dyDescent="0.2">
      <c r="A65" s="169" t="s">
        <v>34</v>
      </c>
      <c r="B65" s="169">
        <f>'将来負担比率（分子）の構造'!I$42</f>
        <v>17</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8875</v>
      </c>
      <c r="C66" s="169"/>
      <c r="D66" s="169"/>
      <c r="E66" s="169">
        <f>'将来負担比率（分子）の構造'!J$41</f>
        <v>8998</v>
      </c>
      <c r="F66" s="169"/>
      <c r="G66" s="169"/>
      <c r="H66" s="169">
        <f>'将来負担比率（分子）の構造'!K$41</f>
        <v>9075</v>
      </c>
      <c r="I66" s="169"/>
      <c r="J66" s="169"/>
      <c r="K66" s="169">
        <f>'将来負担比率（分子）の構造'!L$41</f>
        <v>9078</v>
      </c>
      <c r="L66" s="169"/>
      <c r="M66" s="169"/>
      <c r="N66" s="169">
        <f>'将来負担比率（分子）の構造'!M$41</f>
        <v>8857</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2946</v>
      </c>
      <c r="C72" s="173">
        <f>基金残高に係る経年分析!G55</f>
        <v>3212</v>
      </c>
      <c r="D72" s="173">
        <f>基金残高に係る経年分析!H55</f>
        <v>3560</v>
      </c>
    </row>
    <row r="73" spans="1:16" x14ac:dyDescent="0.2">
      <c r="A73" s="172" t="s">
        <v>80</v>
      </c>
      <c r="B73" s="173">
        <f>基金残高に係る経年分析!F56</f>
        <v>17</v>
      </c>
      <c r="C73" s="173">
        <f>基金残高に係る経年分析!G56</f>
        <v>97</v>
      </c>
      <c r="D73" s="173">
        <f>基金残高に係る経年分析!H56</f>
        <v>97</v>
      </c>
    </row>
    <row r="74" spans="1:16" x14ac:dyDescent="0.2">
      <c r="A74" s="172" t="s">
        <v>81</v>
      </c>
      <c r="B74" s="173">
        <f>基金残高に係る経年分析!F57</f>
        <v>3485</v>
      </c>
      <c r="C74" s="173">
        <f>基金残高に係る経年分析!G57</f>
        <v>3569</v>
      </c>
      <c r="D74" s="173">
        <f>基金残高に係る経年分析!H57</f>
        <v>3494</v>
      </c>
    </row>
  </sheetData>
  <sheetProtection algorithmName="SHA-512" hashValue="0Wk3uaFFU9onpTUlfxQO5W85u/AapMiVLteiGdOsXG+kJvGoaZ0J3F67cq5LnFN6Hb0dRyVRXiVyGf6rghcoxQ==" saltValue="NV+WtLQnXUjPO6NbsTCh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2024-03-21T08:26:19Z</cp:lastPrinted>
  <dcterms:created xsi:type="dcterms:W3CDTF">2024-03-14T04:50:42Z</dcterms:created>
  <dcterms:modified xsi:type="dcterms:W3CDTF">2024-09-24T00:16:23Z</dcterms:modified>
  <cp:category/>
</cp:coreProperties>
</file>