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B2DED978-D9CC-4CF4-A287-C946A0169F75}" xr6:coauthVersionLast="47" xr6:coauthVersionMax="47" xr10:uidLastSave="{00000000-0000-0000-0000-000000000000}"/>
  <bookViews>
    <workbookView xWindow="28680" yWindow="-120" windowWidth="29040" windowHeight="15840" tabRatio="89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B102" i="12"/>
  <c r="CR102" i="12"/>
  <c r="AF88" i="12"/>
  <c r="AU63" i="12"/>
  <c r="AP63" i="12"/>
  <c r="AP23" i="12"/>
  <c r="AA23" i="12"/>
  <c r="V23" i="12"/>
  <c r="Q23" i="12"/>
  <c r="DG43" i="10"/>
  <c r="CQ43" i="10"/>
  <c r="CO43" i="10"/>
  <c r="BY43" i="10"/>
  <c r="BW43" i="10" s="1"/>
  <c r="BE43" i="10"/>
  <c r="AM43" i="10"/>
  <c r="U43" i="10"/>
  <c r="E43" i="10"/>
  <c r="C43" i="10" s="1"/>
  <c r="DG42" i="10"/>
  <c r="CQ42" i="10"/>
  <c r="CO42" i="10" s="1"/>
  <c r="BY42" i="10"/>
  <c r="BW42" i="10" s="1"/>
  <c r="BE42" i="10"/>
  <c r="AM42" i="10"/>
  <c r="U42" i="10"/>
  <c r="E42" i="10"/>
  <c r="C42" i="10"/>
  <c r="DG41" i="10"/>
  <c r="CQ41" i="10"/>
  <c r="CO41" i="10" s="1"/>
  <c r="BY41" i="10"/>
  <c r="BW41" i="10"/>
  <c r="BE41" i="10"/>
  <c r="AM41" i="10"/>
  <c r="U41" i="10"/>
  <c r="E41" i="10"/>
  <c r="C41" i="10"/>
  <c r="DG40" i="10"/>
  <c r="CQ40" i="10"/>
  <c r="CO40" i="10"/>
  <c r="BY40" i="10"/>
  <c r="BW40" i="10"/>
  <c r="BE40" i="10"/>
  <c r="AM40" i="10"/>
  <c r="U40" i="10"/>
  <c r="E40" i="10"/>
  <c r="C40" i="10" s="1"/>
  <c r="DG39" i="10"/>
  <c r="CQ39" i="10"/>
  <c r="CO39" i="10"/>
  <c r="BY39" i="10"/>
  <c r="BW39" i="10" s="1"/>
  <c r="BE39" i="10"/>
  <c r="AM39" i="10"/>
  <c r="U39" i="10"/>
  <c r="E39" i="10"/>
  <c r="C39" i="10" s="1"/>
  <c r="DG38" i="10"/>
  <c r="CQ38" i="10"/>
  <c r="CO38" i="10" s="1"/>
  <c r="BY38" i="10"/>
  <c r="BE38" i="10"/>
  <c r="AM38" i="10"/>
  <c r="U38" i="10"/>
  <c r="E38" i="10"/>
  <c r="C38" i="10"/>
  <c r="DG37" i="10"/>
  <c r="CQ37" i="10"/>
  <c r="CO37" i="10" s="1"/>
  <c r="BY37" i="10"/>
  <c r="BE37" i="10"/>
  <c r="AM37" i="10"/>
  <c r="U37" i="10"/>
  <c r="E37" i="10"/>
  <c r="C37" i="10"/>
  <c r="DG36" i="10"/>
  <c r="CQ36" i="10"/>
  <c r="CO36" i="10"/>
  <c r="BY36" i="10"/>
  <c r="BG36" i="10"/>
  <c r="AM36" i="10"/>
  <c r="W36" i="10"/>
  <c r="E36" i="10"/>
  <c r="C36" i="10"/>
  <c r="DG35" i="10"/>
  <c r="CQ35" i="10"/>
  <c r="BY35" i="10"/>
  <c r="BG35" i="10"/>
  <c r="AM35" i="10"/>
  <c r="W35" i="10"/>
  <c r="E35" i="10"/>
  <c r="C35" i="10"/>
  <c r="DG34" i="10"/>
  <c r="CQ34" i="10"/>
  <c r="BY34" i="10"/>
  <c r="BG34" i="10"/>
  <c r="AO34" i="10"/>
  <c r="W34" i="10"/>
  <c r="E34" i="10"/>
  <c r="C34" i="10"/>
  <c r="U34" i="10" l="1"/>
  <c r="U35" i="10" s="1"/>
  <c r="U36" i="10" s="1"/>
  <c r="AM34" i="10" l="1"/>
  <c r="BE34" i="10" s="1"/>
  <c r="BE35" i="10" l="1"/>
  <c r="BE36" i="10" s="1"/>
  <c r="BW34" i="10"/>
  <c r="BW35" i="10" s="1"/>
  <c r="BW36" i="10" s="1"/>
  <c r="BW37" i="10" s="1"/>
  <c r="BW38" i="10" s="1"/>
  <c r="CO34" i="10" l="1"/>
  <c r="CO35" i="10" s="1"/>
</calcChain>
</file>

<file path=xl/sharedStrings.xml><?xml version="1.0" encoding="utf-8"?>
<sst xmlns="http://schemas.openxmlformats.org/spreadsheetml/2006/main" count="1196" uniqueCount="552">
  <si>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</si>
  <si>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</si>
  <si>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</si>
  <si>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</si>
  <si>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</si>
  <si>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</si>
  <si>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</si>
  <si>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</si>
  <si>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</si>
  <si>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</si>
  <si>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</si>
  <si>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</si>
  <si>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</si>
  <si>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</si>
  <si>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</si>
  <si>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</si>
  <si>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</si>
  <si>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</si>
  <si>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</si>
  <si>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</si>
  <si>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</si>
  <si>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</si>
  <si>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</si>
  <si>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</si>
  <si>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</si>
  <si>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</si>
  <si>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</si>
  <si>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</si>
  <si>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</si>
  <si>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</si>
  <si>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</si>
  <si>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</si>
  <si>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</si>
  <si>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</si>
  <si>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</si>
  <si>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</si>
  <si>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</si>
  <si>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</si>
  <si>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</si>
  <si>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</si>
  <si>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</si>
  <si>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</si>
  <si>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</si>
  <si>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</si>
  <si>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</si>
  <si>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</si>
  <si>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</si>
  <si>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</si>
  <si>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</si>
  <si>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</si>
  <si>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</si>
  <si>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</si>
  <si>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</si>
  <si>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</si>
  <si>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</si>
  <si>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</si>
  <si>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</si>
  <si>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</si>
  <si>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</si>
  <si>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</si>
  <si>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</si>
  <si>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</si>
  <si>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</si>
  <si>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</si>
  <si>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</si>
  <si>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</si>
  <si>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</si>
  <si>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</si>
  <si>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 3.27</t>
  </si>
  <si>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</si>
  <si>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</si>
  <si>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</si>
  <si>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</si>
  <si>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</si>
  <si>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</si>
  <si>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</si>
  <si>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</si>
  <si>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</si>
  <si>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</si>
  <si>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</si>
  <si>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</si>
  <si>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</si>
  <si>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</si>
  <si>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</si>
  <si>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</si>
  <si>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</si>
  <si>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</si>
  <si>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</si>
  <si>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</si>
  <si>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</si>
  <si>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</si>
  <si>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</si>
  <si>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</si>
  <si>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</si>
  <si>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</si>
  <si>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</si>
  <si>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</si>
  <si>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</si>
  <si>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</si>
  <si>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</si>
  <si>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</si>
  <si>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</si>
  <si>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</si>
  <si>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</si>
  <si>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</si>
  <si>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</si>
  <si>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</si>
  <si>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</si>
  <si>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</si>
  <si>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</si>
  <si>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</si>
  <si>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</si>
  <si>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</si>
  <si>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</si>
  <si>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</si>
  <si>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</si>
  <si>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</si>
  <si>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</si>
  <si>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</si>
  <si>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</si>
  <si>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</si>
  <si>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</si>
  <si>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</si>
  <si>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</si>
  <si>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</si>
  <si>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</si>
  <si>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</si>
  <si>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</si>
  <si>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</si>
  <si>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</si>
  <si>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</si>
  <si>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</si>
  <si>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</si>
  <si>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</si>
  <si>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</si>
  <si>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</si>
  <si>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</si>
  <si>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</si>
  <si>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</si>
  <si>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</si>
  <si>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</si>
  <si>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</si>
  <si>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</si>
  <si>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Ⅱ－０</t>
  </si>
  <si>
    <t>職員の状況 (※8)</t>
    <rPh sb="0" eb="2">
      <t>ショクイン</t>
    </rPh>
    <rPh sb="3" eb="5">
      <t>ジョウキョウ</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</si>
  <si>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</si>
  <si>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</si>
  <si>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</si>
  <si>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</si>
  <si>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</si>
  <si>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</si>
  <si>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</si>
  <si>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</si>
  <si>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</si>
  <si>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</si>
  <si>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</si>
  <si>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</si>
  <si>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</si>
  <si>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</si>
  <si>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</si>
  <si>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</si>
  <si>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綾町</t>
  </si>
  <si>
    <t>失業対策事業費</t>
  </si>
  <si>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</si>
  <si>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</si>
  <si>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</si>
  <si>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</si>
  <si>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</si>
  <si>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</si>
  <si>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</si>
  <si>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</si>
  <si>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</si>
  <si>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</si>
  <si>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</si>
  <si>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</si>
  <si>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</si>
  <si>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</si>
  <si>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</si>
  <si>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</si>
  <si>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</si>
  <si>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</si>
  <si>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</si>
  <si>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</si>
  <si>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-5.6</t>
  </si>
  <si>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</si>
  <si>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</si>
  <si>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</si>
  <si>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</si>
  <si>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</si>
  <si>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</si>
  <si>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</si>
  <si>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</si>
  <si>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</si>
  <si>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山振</t>
    <rPh sb="0" eb="1">
      <t>ヤマ</t>
    </rPh>
    <rPh sb="1" eb="2">
      <t>フ</t>
    </rPh>
    <phoneticPr fontId="5"/>
  </si>
  <si>
    <t>○</t>
  </si>
  <si>
    <t>参考</t>
    <rPh sb="0" eb="2">
      <t>サンコウ</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</si>
  <si>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</si>
  <si>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</si>
  <si>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</si>
  <si>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</si>
  <si>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</si>
  <si>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</si>
  <si>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</si>
  <si>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</si>
  <si>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</si>
  <si>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</si>
  <si>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</si>
  <si>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</si>
  <si>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</si>
  <si>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</si>
  <si>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</si>
  <si>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</si>
  <si>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</si>
  <si>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</si>
  <si>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</si>
  <si>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</si>
  <si>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</si>
  <si>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</si>
  <si>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</si>
  <si>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</si>
  <si>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</si>
  <si>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</si>
  <si>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</si>
  <si>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</si>
  <si>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</si>
  <si>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</si>
  <si>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</si>
  <si>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-1.0</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</si>
  <si>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</si>
  <si>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</si>
  <si>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</si>
  <si>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</si>
  <si>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</si>
  <si>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</si>
  <si>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</si>
  <si>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</si>
  <si>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</si>
  <si>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</si>
  <si>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</si>
  <si>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</si>
  <si>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</si>
  <si>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</si>
  <si>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</si>
  <si>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</si>
  <si>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</si>
  <si>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</si>
  <si>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</si>
  <si>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宮崎県綾町</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</si>
  <si>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</si>
  <si>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</si>
  <si>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</si>
  <si>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</si>
  <si>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</si>
  <si>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</si>
  <si>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</si>
  <si>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</si>
  <si>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</si>
  <si>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</si>
  <si>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</si>
  <si>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</si>
  <si>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</si>
  <si>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</si>
  <si>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</si>
  <si>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</si>
  <si>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</si>
  <si>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</si>
  <si>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7"/>
  </si>
  <si>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8"/>
  </si>
  <si>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</si>
  <si>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</si>
  <si>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</si>
  <si>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</si>
  <si>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</si>
  <si>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</si>
  <si>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</si>
  <si>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</si>
  <si>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</si>
  <si>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</si>
  <si>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</si>
  <si>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</si>
  <si>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</si>
  <si>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</si>
  <si>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</si>
  <si>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</si>
  <si>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</si>
  <si>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</si>
  <si>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</si>
  <si>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</si>
  <si>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</si>
  <si>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</si>
  <si>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</si>
  <si>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</si>
  <si>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</si>
  <si>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</si>
  <si>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</si>
  <si>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</si>
  <si>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</si>
  <si>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</si>
  <si>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</si>
  <si>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</si>
  <si>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40"/>
  </si>
  <si>
    <t>▲ 2.98</t>
  </si>
  <si>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</si>
  <si>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</si>
  <si>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</si>
  <si>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</si>
  <si>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</si>
  <si>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</si>
  <si>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</si>
  <si>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</si>
  <si>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</si>
  <si>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</si>
  <si>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</si>
  <si>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</si>
  <si>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</si>
  <si>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</si>
  <si>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</si>
  <si>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</si>
  <si>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</si>
  <si>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</si>
  <si>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</si>
  <si>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</si>
  <si>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</si>
  <si>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</si>
  <si>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</si>
  <si>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</si>
  <si>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</si>
  <si>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</si>
  <si>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</si>
  <si>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</si>
  <si>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</si>
  <si>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</si>
  <si>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</si>
  <si>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</si>
  <si>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</si>
  <si>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</si>
  <si>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</si>
  <si>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</si>
  <si>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</si>
  <si>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</si>
  <si>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</si>
  <si>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</si>
  <si>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</si>
  <si>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</si>
  <si>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</si>
  <si>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</si>
  <si>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</si>
  <si>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</si>
  <si>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</si>
  <si>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</si>
  <si>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</si>
  <si>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</si>
  <si>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</si>
  <si>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</si>
  <si>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</si>
  <si>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</si>
  <si>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</si>
  <si>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</si>
  <si>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</si>
  <si>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</si>
  <si>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</si>
  <si>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</si>
  <si>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</si>
  <si>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</si>
  <si>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</si>
  <si>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</si>
  <si>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</si>
  <si>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</si>
  <si>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</si>
  <si>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</si>
  <si>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</si>
  <si>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</si>
  <si>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▲0</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</si>
  <si>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</si>
  <si>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</si>
  <si>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</si>
  <si>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</si>
  <si>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</si>
  <si>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</si>
  <si>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</si>
  <si>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</si>
  <si>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</si>
  <si>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</si>
  <si>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</si>
  <si>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</si>
  <si>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</si>
  <si>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</si>
  <si>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</si>
  <si>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</si>
  <si>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</si>
  <si>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</si>
  <si>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</si>
  <si>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</si>
  <si>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</si>
  <si>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</si>
  <si>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</si>
  <si>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</si>
  <si>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</si>
  <si>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</si>
  <si>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</si>
  <si>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</si>
  <si>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</si>
  <si>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</si>
  <si>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</si>
  <si>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</si>
  <si>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</si>
  <si>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</si>
  <si>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</si>
  <si>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</si>
  <si>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</si>
  <si>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</si>
  <si>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</si>
  <si>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</si>
  <si>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</si>
  <si>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</si>
  <si>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</si>
  <si>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</si>
  <si>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</si>
  <si>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</si>
  <si>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</si>
  <si>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</si>
  <si>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</si>
  <si>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</si>
  <si>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</si>
  <si>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</si>
  <si>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</si>
  <si>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</si>
  <si>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</si>
  <si>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</si>
  <si>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</si>
  <si>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</si>
  <si>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</si>
  <si>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</si>
  <si>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</si>
  <si>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宮崎県市町村総合事務組合　一般会計</t>
  </si>
  <si>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</si>
  <si>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</si>
  <si>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</si>
  <si>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</si>
  <si>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</si>
  <si>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</si>
  <si>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</si>
  <si>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</si>
  <si>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</si>
  <si>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</si>
  <si>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</si>
  <si>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</si>
  <si>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</si>
  <si>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</si>
  <si>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</si>
  <si>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</si>
  <si>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</si>
  <si>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</si>
  <si>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</si>
  <si>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</si>
  <si>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</si>
  <si>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</si>
  <si>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8"/>
  </si>
  <si>
    <t>法適用企業</t>
  </si>
  <si>
    <t>公共下水道事業特別会計</t>
  </si>
  <si>
    <t>農業集落排水事業特別会計</t>
  </si>
  <si>
    <t>人件費</t>
    <rPh sb="0" eb="3">
      <t>ジンケンヒ</t>
    </rPh>
    <phoneticPr fontId="5"/>
  </si>
  <si>
    <t>浄化槽事業特別会計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</si>
  <si>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</si>
  <si>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</si>
  <si>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</si>
  <si>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</si>
  <si>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</si>
  <si>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</si>
  <si>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</si>
  <si>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</si>
  <si>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</si>
  <si>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</si>
  <si>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</si>
  <si>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</si>
  <si>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</si>
  <si>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</si>
  <si>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</si>
  <si>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</si>
  <si>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</si>
  <si>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</si>
  <si>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</si>
  <si>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</si>
  <si>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</si>
  <si>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</si>
  <si>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</si>
  <si>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</si>
  <si>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</si>
  <si>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</si>
  <si>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</si>
  <si>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</si>
  <si>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</si>
  <si>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</si>
  <si>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</si>
  <si>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</si>
  <si>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</si>
  <si>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</si>
  <si>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</si>
  <si>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</si>
  <si>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</si>
  <si>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</si>
  <si>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</si>
  <si>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</si>
  <si>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</si>
  <si>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</si>
  <si>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</si>
  <si>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</si>
  <si>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</si>
  <si>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</si>
  <si>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</si>
  <si>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</si>
  <si>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</si>
  <si>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</si>
  <si>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</si>
  <si>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</si>
  <si>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</si>
  <si>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</si>
  <si>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</si>
  <si>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</si>
  <si>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</si>
  <si>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</si>
  <si>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</si>
  <si>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</si>
  <si>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</si>
  <si>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</si>
  <si>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</si>
  <si>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</si>
  <si>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</si>
  <si>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</si>
  <si>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</si>
  <si>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</si>
  <si>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綾町農業支援センター</t>
    <rPh sb="0" eb="2">
      <t>アヤチョウ</t>
    </rPh>
    <rPh sb="2" eb="4">
      <t>ノウギョウ</t>
    </rPh>
    <rPh sb="4" eb="6">
      <t>シエン</t>
    </rPh>
    <phoneticPr fontId="5"/>
  </si>
  <si>
    <t>（百万円）</t>
  </si>
  <si>
    <t>宮崎県後期高齢者医療広域連合　一般会計</t>
  </si>
  <si>
    <t>綾町土地開発公社</t>
    <rPh sb="0" eb="2">
      <t>アヤチョウ</t>
    </rPh>
    <rPh sb="2" eb="4">
      <t>トチ</t>
    </rPh>
    <rPh sb="4" eb="6">
      <t>カイハツ</t>
    </rPh>
    <rPh sb="6" eb="8">
      <t>コウシャ</t>
    </rPh>
    <phoneticPr fontId="5"/>
  </si>
  <si>
    <t>(ふるさと綾サポート基金)</t>
  </si>
  <si>
    <t>(地域福祉基金)</t>
  </si>
  <si>
    <t>(公共施設等整備基金)</t>
  </si>
  <si>
    <t>(森林環境譲与税基金)</t>
    <rPh sb="1" eb="3">
      <t>シンリン</t>
    </rPh>
    <rPh sb="3" eb="5">
      <t>カンキョウ</t>
    </rPh>
    <rPh sb="5" eb="7">
      <t>ジョウヨ</t>
    </rPh>
    <rPh sb="7" eb="8">
      <t>ゼイ</t>
    </rPh>
    <rPh sb="8" eb="10">
      <t>キキン</t>
    </rPh>
    <phoneticPr fontId="5"/>
  </si>
  <si>
    <t>(ふるさと農村活性化基金)</t>
  </si>
  <si>
    <t>‐</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</si>
  <si>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</si>
  <si>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</si>
  <si>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と比較し高い状況であり、平成30年度以降やや上昇しているが、基金残高の増加により令和3年度改善に転じた。有形固定資産減価償却率も類似団体内平均よりもやや高く、上昇傾向である。
建設から３０年以上経過している公共施設も多く老朽化が進んでいる。今後は、長寿命化へ向けての維持補修費の増額が見込まれるので、除却も視野に入れた検討を行う必要がある。
　計画的な財政運営を行い、将来負担比率の抑制に努める。</t>
  </si>
  <si>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</si>
  <si>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</si>
  <si>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</si>
  <si>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</si>
  <si>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</si>
  <si>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</si>
  <si>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30年度以降、類似団体内平均と比較してやや低い水準にある。将来負担比率は、類似団体内平均と比較し高い状況であり、平成30年度以降、基金残高の減少に伴い上昇していたが、基金残高の増加により令和3年度改善に転じた。また、類似団体と比較して上回っている状況であるので、基金取崩しを抑え、歳入に見合った予算編成を行い、引き続き新規起債発行額を抑制し、適正な運用に努めていく方針である。　</t>
  </si>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</sst>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charset val="128"/>
    </font>
    <font>
      <sz val="1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1" fillId="3" borderId="0" xfId="1" applyFill="1" applyAlignment="1">
      <alignment vertical="center"/>
    </xf>
    <xf numFmtId="0" fontId="3" fillId="0" borderId="30" xfId="19" applyFont="1" applyBorder="1">
      <alignment vertical="center"/>
    </xf>
    <xf numFmtId="189" fontId="3" fillId="0" borderId="23" xfId="19" applyNumberFormat="1" applyFont="1" applyBorder="1">
      <alignment vertical="center"/>
    </xf>
    <xf numFmtId="0" fontId="3" fillId="0" borderId="35"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xf numFmtId="0" fontId="47" fillId="0" borderId="0" xfId="20"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45E4FF72-FB73-414B-80A3-EB7B8ABDBD6F}"/>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5064-4662-B842-D95531500D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87999</c:v>
                </c:pt>
                <c:pt idx="1">
                  <c:v>59597</c:v>
                </c:pt>
                <c:pt idx="2">
                  <c:v>83726</c:v>
                </c:pt>
                <c:pt idx="3">
                  <c:v>106225</c:v>
                </c:pt>
                <c:pt idx="4">
                  <c:v>184375</c:v>
                </c:pt>
              </c:numCache>
            </c:numRef>
          </c:val>
          <c:smooth val="0"/>
          <c:extLst>
            <c:ext xmlns:c16="http://schemas.microsoft.com/office/drawing/2014/chart" uri="{C3380CC4-5D6E-409C-BE32-E72D297353CC}">
              <c16:uniqueId val="{00000001-5064-4662-B842-D95531500D3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83703954181E-2"/>
              <c:y val="7.5163890104014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5.97</c:v>
                </c:pt>
                <c:pt idx="1">
                  <c:v>5.12</c:v>
                </c:pt>
                <c:pt idx="2">
                  <c:v>7.51</c:v>
                </c:pt>
                <c:pt idx="3">
                  <c:v>7.88</c:v>
                </c:pt>
                <c:pt idx="4">
                  <c:v>7.7</c:v>
                </c:pt>
              </c:numCache>
            </c:numRef>
          </c:val>
          <c:extLst>
            <c:ext xmlns:c16="http://schemas.microsoft.com/office/drawing/2014/chart" uri="{C3380CC4-5D6E-409C-BE32-E72D297353CC}">
              <c16:uniqueId val="{00000000-F381-4EE0-B986-F51DCC9FCF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14.22</c:v>
                </c:pt>
                <c:pt idx="1">
                  <c:v>11.81</c:v>
                </c:pt>
                <c:pt idx="2">
                  <c:v>9.3000000000000007</c:v>
                </c:pt>
                <c:pt idx="3">
                  <c:v>20.149999999999999</c:v>
                </c:pt>
                <c:pt idx="4">
                  <c:v>22.43</c:v>
                </c:pt>
              </c:numCache>
            </c:numRef>
          </c:val>
          <c:extLst>
            <c:ext xmlns:c16="http://schemas.microsoft.com/office/drawing/2014/chart" uri="{C3380CC4-5D6E-409C-BE32-E72D297353CC}">
              <c16:uniqueId val="{00000001-F381-4EE0-B986-F51DCC9FCF1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-2.98</c:v>
                </c:pt>
                <c:pt idx="1">
                  <c:v>-3.27</c:v>
                </c:pt>
                <c:pt idx="2">
                  <c:v>0.94</c:v>
                </c:pt>
                <c:pt idx="3">
                  <c:v>12.66</c:v>
                </c:pt>
                <c:pt idx="4">
                  <c:v>2.54</c:v>
                </c:pt>
              </c:numCache>
            </c:numRef>
          </c:val>
          <c:smooth val="0"/>
          <c:extLst>
            <c:ext xmlns:c16="http://schemas.microsoft.com/office/drawing/2014/chart" uri="{C3380CC4-5D6E-409C-BE32-E72D297353CC}">
              <c16:uniqueId val="{00000002-F381-4EE0-B986-F51DCC9FCF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6F-4915-941A-8EF184FC44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6F-4915-941A-8EF184FC444C}"/>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0.03</c:v>
                </c:pt>
                <c:pt idx="4">
                  <c:v>#N/A</c:v>
                </c:pt>
                <c:pt idx="5">
                  <c:v>0.04</c:v>
                </c:pt>
                <c:pt idx="6">
                  <c:v>#N/A</c:v>
                </c:pt>
                <c:pt idx="7">
                  <c:v>0</c:v>
                </c:pt>
                <c:pt idx="8">
                  <c:v>#N/A</c:v>
                </c:pt>
                <c:pt idx="9">
                  <c:v>0.06</c:v>
                </c:pt>
              </c:numCache>
            </c:numRef>
          </c:val>
          <c:extLst>
            <c:ext xmlns:c16="http://schemas.microsoft.com/office/drawing/2014/chart" uri="{C3380CC4-5D6E-409C-BE32-E72D297353CC}">
              <c16:uniqueId val="{00000002-E96F-4915-941A-8EF184FC444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0.12</c:v>
                </c:pt>
              </c:numCache>
            </c:numRef>
          </c:val>
          <c:extLst>
            <c:ext xmlns:c16="http://schemas.microsoft.com/office/drawing/2014/chart" uri="{C3380CC4-5D6E-409C-BE32-E72D297353CC}">
              <c16:uniqueId val="{00000003-E96F-4915-941A-8EF184FC444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0.11</c:v>
                </c:pt>
                <c:pt idx="8">
                  <c:v>#N/A</c:v>
                </c:pt>
                <c:pt idx="9">
                  <c:v>0.17</c:v>
                </c:pt>
              </c:numCache>
            </c:numRef>
          </c:val>
          <c:extLst>
            <c:ext xmlns:c16="http://schemas.microsoft.com/office/drawing/2014/chart" uri="{C3380CC4-5D6E-409C-BE32-E72D297353CC}">
              <c16:uniqueId val="{00000004-E96F-4915-941A-8EF184FC444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0.02</c:v>
                </c:pt>
                <c:pt idx="4">
                  <c:v>#N/A</c:v>
                </c:pt>
                <c:pt idx="5">
                  <c:v>7.0000000000000007E-2</c:v>
                </c:pt>
                <c:pt idx="6">
                  <c:v>#N/A</c:v>
                </c:pt>
                <c:pt idx="7">
                  <c:v>0.06</c:v>
                </c:pt>
                <c:pt idx="8">
                  <c:v>#N/A</c:v>
                </c:pt>
                <c:pt idx="9">
                  <c:v>0.2</c:v>
                </c:pt>
              </c:numCache>
            </c:numRef>
          </c:val>
          <c:extLst>
            <c:ext xmlns:c16="http://schemas.microsoft.com/office/drawing/2014/chart" uri="{C3380CC4-5D6E-409C-BE32-E72D297353CC}">
              <c16:uniqueId val="{00000005-E96F-4915-941A-8EF184FC444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0.66</c:v>
                </c:pt>
                <c:pt idx="2">
                  <c:v>#N/A</c:v>
                </c:pt>
                <c:pt idx="3">
                  <c:v>0.48</c:v>
                </c:pt>
                <c:pt idx="4">
                  <c:v>#N/A</c:v>
                </c:pt>
                <c:pt idx="5">
                  <c:v>0.9</c:v>
                </c:pt>
                <c:pt idx="6">
                  <c:v>#N/A</c:v>
                </c:pt>
                <c:pt idx="7">
                  <c:v>1.1499999999999999</c:v>
                </c:pt>
                <c:pt idx="8">
                  <c:v>#N/A</c:v>
                </c:pt>
                <c:pt idx="9">
                  <c:v>1.1299999999999999</c:v>
                </c:pt>
              </c:numCache>
            </c:numRef>
          </c:val>
          <c:extLst>
            <c:ext xmlns:c16="http://schemas.microsoft.com/office/drawing/2014/chart" uri="{C3380CC4-5D6E-409C-BE32-E72D297353CC}">
              <c16:uniqueId val="{00000006-E96F-4915-941A-8EF184FC444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c:v>
                </c:pt>
                <c:pt idx="2">
                  <c:v>#N/A</c:v>
                </c:pt>
                <c:pt idx="3">
                  <c:v>1.1399999999999999</c:v>
                </c:pt>
                <c:pt idx="4">
                  <c:v>#N/A</c:v>
                </c:pt>
                <c:pt idx="5">
                  <c:v>1.57</c:v>
                </c:pt>
                <c:pt idx="6">
                  <c:v>#N/A</c:v>
                </c:pt>
                <c:pt idx="7">
                  <c:v>1.1399999999999999</c:v>
                </c:pt>
                <c:pt idx="8">
                  <c:v>#N/A</c:v>
                </c:pt>
                <c:pt idx="9">
                  <c:v>2.0699999999999998</c:v>
                </c:pt>
              </c:numCache>
            </c:numRef>
          </c:val>
          <c:extLst>
            <c:ext xmlns:c16="http://schemas.microsoft.com/office/drawing/2014/chart" uri="{C3380CC4-5D6E-409C-BE32-E72D297353CC}">
              <c16:uniqueId val="{00000007-E96F-4915-941A-8EF184FC44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1.82</c:v>
                </c:pt>
                <c:pt idx="2">
                  <c:v>#N/A</c:v>
                </c:pt>
                <c:pt idx="3">
                  <c:v>1.82</c:v>
                </c:pt>
                <c:pt idx="4">
                  <c:v>#N/A</c:v>
                </c:pt>
                <c:pt idx="5">
                  <c:v>2.2200000000000002</c:v>
                </c:pt>
                <c:pt idx="6">
                  <c:v>#N/A</c:v>
                </c:pt>
                <c:pt idx="7">
                  <c:v>1.98</c:v>
                </c:pt>
                <c:pt idx="8">
                  <c:v>#N/A</c:v>
                </c:pt>
                <c:pt idx="9">
                  <c:v>2.74</c:v>
                </c:pt>
              </c:numCache>
            </c:numRef>
          </c:val>
          <c:extLst>
            <c:ext xmlns:c16="http://schemas.microsoft.com/office/drawing/2014/chart" uri="{C3380CC4-5D6E-409C-BE32-E72D297353CC}">
              <c16:uniqueId val="{00000008-E96F-4915-941A-8EF184FC44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5.97</c:v>
                </c:pt>
                <c:pt idx="2">
                  <c:v>#N/A</c:v>
                </c:pt>
                <c:pt idx="3">
                  <c:v>5.12</c:v>
                </c:pt>
                <c:pt idx="4">
                  <c:v>#N/A</c:v>
                </c:pt>
                <c:pt idx="5">
                  <c:v>7.5</c:v>
                </c:pt>
                <c:pt idx="6">
                  <c:v>#N/A</c:v>
                </c:pt>
                <c:pt idx="7">
                  <c:v>7.88</c:v>
                </c:pt>
                <c:pt idx="8">
                  <c:v>#N/A</c:v>
                </c:pt>
                <c:pt idx="9">
                  <c:v>7.7</c:v>
                </c:pt>
              </c:numCache>
            </c:numRef>
          </c:val>
          <c:extLst>
            <c:ext xmlns:c16="http://schemas.microsoft.com/office/drawing/2014/chart" uri="{C3380CC4-5D6E-409C-BE32-E72D297353CC}">
              <c16:uniqueId val="{00000009-E96F-4915-941A-8EF184FC444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367</c:v>
                </c:pt>
                <c:pt idx="5">
                  <c:v>355</c:v>
                </c:pt>
                <c:pt idx="8">
                  <c:v>353</c:v>
                </c:pt>
                <c:pt idx="11">
                  <c:v>356</c:v>
                </c:pt>
                <c:pt idx="14">
                  <c:v>366</c:v>
                </c:pt>
              </c:numCache>
            </c:numRef>
          </c:val>
          <c:extLst>
            <c:ext xmlns:c16="http://schemas.microsoft.com/office/drawing/2014/chart" uri="{C3380CC4-5D6E-409C-BE32-E72D297353CC}">
              <c16:uniqueId val="{00000000-C2EF-4C4B-962A-EC0CFAA12C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EF-4C4B-962A-EC0CFAA12C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EF-4C4B-962A-EC0CFAA12C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EF-4C4B-962A-EC0CFAA12C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c:v>
                </c:pt>
                <c:pt idx="3">
                  <c:v>47</c:v>
                </c:pt>
                <c:pt idx="6">
                  <c:v>60</c:v>
                </c:pt>
                <c:pt idx="9">
                  <c:v>73</c:v>
                </c:pt>
                <c:pt idx="12">
                  <c:v>77</c:v>
                </c:pt>
              </c:numCache>
            </c:numRef>
          </c:val>
          <c:extLst>
            <c:ext xmlns:c16="http://schemas.microsoft.com/office/drawing/2014/chart" uri="{C3380CC4-5D6E-409C-BE32-E72D297353CC}">
              <c16:uniqueId val="{00000004-C2EF-4C4B-962A-EC0CFAA12C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EF-4C4B-962A-EC0CFAA12C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EF-4C4B-962A-EC0CFAA12C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517</c:v>
                </c:pt>
                <c:pt idx="3">
                  <c:v>478</c:v>
                </c:pt>
                <c:pt idx="6">
                  <c:v>438</c:v>
                </c:pt>
                <c:pt idx="9">
                  <c:v>487</c:v>
                </c:pt>
                <c:pt idx="12">
                  <c:v>498</c:v>
                </c:pt>
              </c:numCache>
            </c:numRef>
          </c:val>
          <c:extLst>
            <c:ext xmlns:c16="http://schemas.microsoft.com/office/drawing/2014/chart" uri="{C3380CC4-5D6E-409C-BE32-E72D297353CC}">
              <c16:uniqueId val="{00000007-C2EF-4C4B-962A-EC0CFAA12CA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c:v>
                </c:pt>
                <c:pt idx="2">
                  <c:v>#N/A</c:v>
                </c:pt>
                <c:pt idx="3">
                  <c:v>#N/A</c:v>
                </c:pt>
                <c:pt idx="4">
                  <c:v>170</c:v>
                </c:pt>
                <c:pt idx="5">
                  <c:v>#N/A</c:v>
                </c:pt>
                <c:pt idx="6">
                  <c:v>#N/A</c:v>
                </c:pt>
                <c:pt idx="7">
                  <c:v>145</c:v>
                </c:pt>
                <c:pt idx="8">
                  <c:v>#N/A</c:v>
                </c:pt>
                <c:pt idx="9">
                  <c:v>#N/A</c:v>
                </c:pt>
                <c:pt idx="10">
                  <c:v>204</c:v>
                </c:pt>
                <c:pt idx="11">
                  <c:v>#N/A</c:v>
                </c:pt>
                <c:pt idx="12">
                  <c:v>#N/A</c:v>
                </c:pt>
                <c:pt idx="13">
                  <c:v>209</c:v>
                </c:pt>
                <c:pt idx="14">
                  <c:v>#N/A</c:v>
                </c:pt>
              </c:numCache>
            </c:numRef>
          </c:val>
          <c:smooth val="0"/>
          <c:extLst>
            <c:ext xmlns:c16="http://schemas.microsoft.com/office/drawing/2014/chart" uri="{C3380CC4-5D6E-409C-BE32-E72D297353CC}">
              <c16:uniqueId val="{00000008-C2EF-4C4B-962A-EC0CFAA12C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3640</c:v>
                </c:pt>
                <c:pt idx="5">
                  <c:v>3582</c:v>
                </c:pt>
                <c:pt idx="8">
                  <c:v>3547</c:v>
                </c:pt>
                <c:pt idx="11">
                  <c:v>3459</c:v>
                </c:pt>
                <c:pt idx="14">
                  <c:v>3404</c:v>
                </c:pt>
              </c:numCache>
            </c:numRef>
          </c:val>
          <c:extLst>
            <c:ext xmlns:c16="http://schemas.microsoft.com/office/drawing/2014/chart" uri="{C3380CC4-5D6E-409C-BE32-E72D297353CC}">
              <c16:uniqueId val="{00000000-9380-4BA9-8424-75FD40A0B0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147</c:v>
                </c:pt>
                <c:pt idx="5">
                  <c:v>121</c:v>
                </c:pt>
                <c:pt idx="8">
                  <c:v>104</c:v>
                </c:pt>
                <c:pt idx="11">
                  <c:v>87</c:v>
                </c:pt>
                <c:pt idx="14">
                  <c:v>70</c:v>
                </c:pt>
              </c:numCache>
            </c:numRef>
          </c:val>
          <c:extLst>
            <c:ext xmlns:c16="http://schemas.microsoft.com/office/drawing/2014/chart" uri="{C3380CC4-5D6E-409C-BE32-E72D297353CC}">
              <c16:uniqueId val="{00000001-9380-4BA9-8424-75FD40A0B0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1018</c:v>
                </c:pt>
                <c:pt idx="5">
                  <c:v>891</c:v>
                </c:pt>
                <c:pt idx="8">
                  <c:v>899</c:v>
                </c:pt>
                <c:pt idx="11">
                  <c:v>1437</c:v>
                </c:pt>
                <c:pt idx="14">
                  <c:v>1566</c:v>
                </c:pt>
              </c:numCache>
            </c:numRef>
          </c:val>
          <c:extLst>
            <c:ext xmlns:c16="http://schemas.microsoft.com/office/drawing/2014/chart" uri="{C3380CC4-5D6E-409C-BE32-E72D297353CC}">
              <c16:uniqueId val="{00000002-9380-4BA9-8424-75FD40A0B0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80-4BA9-8424-75FD40A0B0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80-4BA9-8424-75FD40A0B0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42</c:v>
                </c:pt>
                <c:pt idx="3">
                  <c:v>42</c:v>
                </c:pt>
                <c:pt idx="6">
                  <c:v>38</c:v>
                </c:pt>
                <c:pt idx="9">
                  <c:v>0</c:v>
                </c:pt>
                <c:pt idx="12">
                  <c:v>0</c:v>
                </c:pt>
              </c:numCache>
            </c:numRef>
          </c:val>
          <c:extLst>
            <c:ext xmlns:c16="http://schemas.microsoft.com/office/drawing/2014/chart" uri="{C3380CC4-5D6E-409C-BE32-E72D297353CC}">
              <c16:uniqueId val="{00000005-9380-4BA9-8424-75FD40A0B0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516</c:v>
                </c:pt>
                <c:pt idx="3">
                  <c:v>431</c:v>
                </c:pt>
                <c:pt idx="6">
                  <c:v>437</c:v>
                </c:pt>
                <c:pt idx="9">
                  <c:v>536</c:v>
                </c:pt>
                <c:pt idx="12">
                  <c:v>521</c:v>
                </c:pt>
              </c:numCache>
            </c:numRef>
          </c:val>
          <c:extLst>
            <c:ext xmlns:c16="http://schemas.microsoft.com/office/drawing/2014/chart" uri="{C3380CC4-5D6E-409C-BE32-E72D297353CC}">
              <c16:uniqueId val="{00000006-9380-4BA9-8424-75FD40A0B0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80-4BA9-8424-75FD40A0B0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744</c:v>
                </c:pt>
                <c:pt idx="3">
                  <c:v>743</c:v>
                </c:pt>
                <c:pt idx="6">
                  <c:v>891</c:v>
                </c:pt>
                <c:pt idx="9">
                  <c:v>991</c:v>
                </c:pt>
                <c:pt idx="12">
                  <c:v>1147</c:v>
                </c:pt>
              </c:numCache>
            </c:numRef>
          </c:val>
          <c:extLst>
            <c:ext xmlns:c16="http://schemas.microsoft.com/office/drawing/2014/chart" uri="{C3380CC4-5D6E-409C-BE32-E72D297353CC}">
              <c16:uniqueId val="{00000008-9380-4BA9-8424-75FD40A0B0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80-4BA9-8424-75FD40A0B0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4583</c:v>
                </c:pt>
                <c:pt idx="3">
                  <c:v>4507</c:v>
                </c:pt>
                <c:pt idx="6">
                  <c:v>4492</c:v>
                </c:pt>
                <c:pt idx="9">
                  <c:v>4350</c:v>
                </c:pt>
                <c:pt idx="12">
                  <c:v>4225</c:v>
                </c:pt>
              </c:numCache>
            </c:numRef>
          </c:val>
          <c:extLst>
            <c:ext xmlns:c16="http://schemas.microsoft.com/office/drawing/2014/chart" uri="{C3380CC4-5D6E-409C-BE32-E72D297353CC}">
              <c16:uniqueId val="{0000000A-9380-4BA9-8424-75FD40A0B04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1081</c:v>
                </c:pt>
                <c:pt idx="2">
                  <c:v>#N/A</c:v>
                </c:pt>
                <c:pt idx="3">
                  <c:v>#N/A</c:v>
                </c:pt>
                <c:pt idx="4">
                  <c:v>1130</c:v>
                </c:pt>
                <c:pt idx="5">
                  <c:v>#N/A</c:v>
                </c:pt>
                <c:pt idx="6">
                  <c:v>#N/A</c:v>
                </c:pt>
                <c:pt idx="7">
                  <c:v>1307</c:v>
                </c:pt>
                <c:pt idx="8">
                  <c:v>#N/A</c:v>
                </c:pt>
                <c:pt idx="9">
                  <c:v>#N/A</c:v>
                </c:pt>
                <c:pt idx="10">
                  <c:v>895</c:v>
                </c:pt>
                <c:pt idx="11">
                  <c:v>#N/A</c:v>
                </c:pt>
                <c:pt idx="12">
                  <c:v>#N/A</c:v>
                </c:pt>
                <c:pt idx="13">
                  <c:v>852</c:v>
                </c:pt>
                <c:pt idx="14">
                  <c:v>#N/A</c:v>
                </c:pt>
              </c:numCache>
            </c:numRef>
          </c:val>
          <c:smooth val="0"/>
          <c:extLst>
            <c:ext xmlns:c16="http://schemas.microsoft.com/office/drawing/2014/chart" uri="{C3380CC4-5D6E-409C-BE32-E72D297353CC}">
              <c16:uniqueId val="{0000000B-9380-4BA9-8424-75FD40A0B0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243</c:v>
                </c:pt>
                <c:pt idx="1">
                  <c:v>576</c:v>
                </c:pt>
                <c:pt idx="2">
                  <c:v>628</c:v>
                </c:pt>
              </c:numCache>
            </c:numRef>
          </c:val>
          <c:extLst>
            <c:ext xmlns:c16="http://schemas.microsoft.com/office/drawing/2014/chart" uri="{C3380CC4-5D6E-409C-BE32-E72D297353CC}">
              <c16:uniqueId val="{00000000-B0C6-435F-A9B7-3D7D9337C5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93</c:v>
                </c:pt>
                <c:pt idx="1">
                  <c:v>123</c:v>
                </c:pt>
                <c:pt idx="2">
                  <c:v>94</c:v>
                </c:pt>
              </c:numCache>
            </c:numRef>
          </c:val>
          <c:extLst>
            <c:ext xmlns:c16="http://schemas.microsoft.com/office/drawing/2014/chart" uri="{C3380CC4-5D6E-409C-BE32-E72D297353CC}">
              <c16:uniqueId val="{00000001-B0C6-435F-A9B7-3D7D9337C5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436</c:v>
                </c:pt>
                <c:pt idx="1">
                  <c:v>592</c:v>
                </c:pt>
                <c:pt idx="2">
                  <c:v>701</c:v>
                </c:pt>
              </c:numCache>
            </c:numRef>
          </c:val>
          <c:extLst>
            <c:ext xmlns:c16="http://schemas.microsoft.com/office/drawing/2014/chart" uri="{C3380CC4-5D6E-409C-BE32-E72D297353CC}">
              <c16:uniqueId val="{00000002-B0C6-435F-A9B7-3D7D9337C5E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5ED-418A-A142-DBD13581FC46}"/>
              </c:ext>
            </c:extLst>
          </c:dPt>
          <c:dPt>
            <c:idx val="1"/>
            <c:bubble3D val="0"/>
            <c:extLst>
              <c:ext xmlns:c16="http://schemas.microsoft.com/office/drawing/2014/chart" uri="{C3380CC4-5D6E-409C-BE32-E72D297353CC}">
                <c16:uniqueId val="{00000001-65ED-418A-A142-DBD13581FC46}"/>
              </c:ext>
            </c:extLst>
          </c:dPt>
          <c:dPt>
            <c:idx val="2"/>
            <c:bubble3D val="0"/>
            <c:extLst>
              <c:ext xmlns:c16="http://schemas.microsoft.com/office/drawing/2014/chart" uri="{C3380CC4-5D6E-409C-BE32-E72D297353CC}">
                <c16:uniqueId val="{00000002-65ED-418A-A142-DBD13581FC46}"/>
              </c:ext>
            </c:extLst>
          </c:dPt>
          <c:dPt>
            <c:idx val="3"/>
            <c:bubble3D val="0"/>
            <c:extLst>
              <c:ext xmlns:c16="http://schemas.microsoft.com/office/drawing/2014/chart" uri="{C3380CC4-5D6E-409C-BE32-E72D297353CC}">
                <c16:uniqueId val="{00000003-65ED-418A-A142-DBD13581FC46}"/>
              </c:ext>
            </c:extLst>
          </c:dPt>
          <c:dPt>
            <c:idx val="4"/>
            <c:bubble3D val="0"/>
            <c:extLst>
              <c:ext xmlns:c16="http://schemas.microsoft.com/office/drawing/2014/chart" uri="{C3380CC4-5D6E-409C-BE32-E72D297353CC}">
                <c16:uniqueId val="{00000004-65ED-418A-A142-DBD13581FC46}"/>
              </c:ext>
            </c:extLst>
          </c:dPt>
          <c:dPt>
            <c:idx val="8"/>
            <c:bubble3D val="0"/>
            <c:extLst>
              <c:ext xmlns:c16="http://schemas.microsoft.com/office/drawing/2014/chart" uri="{C3380CC4-5D6E-409C-BE32-E72D297353CC}">
                <c16:uniqueId val="{00000005-65ED-418A-A142-DBD13581FC46}"/>
              </c:ext>
            </c:extLst>
          </c:dPt>
          <c:dPt>
            <c:idx val="16"/>
            <c:bubble3D val="0"/>
            <c:extLst>
              <c:ext xmlns:c16="http://schemas.microsoft.com/office/drawing/2014/chart" uri="{C3380CC4-5D6E-409C-BE32-E72D297353CC}">
                <c16:uniqueId val="{00000006-65ED-418A-A142-DBD13581FC46}"/>
              </c:ext>
            </c:extLst>
          </c:dPt>
          <c:dPt>
            <c:idx val="24"/>
            <c:bubble3D val="0"/>
            <c:extLst>
              <c:ext xmlns:c16="http://schemas.microsoft.com/office/drawing/2014/chart" uri="{C3380CC4-5D6E-409C-BE32-E72D297353CC}">
                <c16:uniqueId val="{00000007-65ED-418A-A142-DBD13581FC46}"/>
              </c:ext>
            </c:extLst>
          </c:dPt>
          <c:dPt>
            <c:idx val="32"/>
            <c:bubble3D val="0"/>
            <c:extLst>
              <c:ext xmlns:c16="http://schemas.microsoft.com/office/drawing/2014/chart" uri="{C3380CC4-5D6E-409C-BE32-E72D297353CC}">
                <c16:uniqueId val="{00000008-65ED-418A-A142-DBD13581FC46}"/>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5ED-418A-A142-DBD13581FC46}"/>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5ED-418A-A142-DBD13581FC46}"/>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5ED-418A-A142-DBD13581FC46}"/>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5ED-418A-A142-DBD13581FC46}"/>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5ED-418A-A142-DBD13581FC46}"/>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5ED-418A-A142-DBD13581FC46}"/>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5ED-418A-A142-DBD13581FC46}"/>
                </c:ext>
              </c:extLst>
            </c:dLbl>
            <c:dLbl>
              <c:idx val="24"/>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5ED-418A-A142-DBD13581FC46}"/>
                </c:ext>
              </c:extLst>
            </c:dLbl>
            <c:dLbl>
              <c:idx val="32"/>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5ED-418A-A142-DBD13581FC4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64</c:v>
                </c:pt>
                <c:pt idx="16">
                  <c:v>65.400000000000006</c:v>
                </c:pt>
                <c:pt idx="24">
                  <c:v>66.7</c:v>
                </c:pt>
                <c:pt idx="32">
                  <c:v>67.5</c:v>
                </c:pt>
              </c:numCache>
            </c:numRef>
          </c:xVal>
          <c:yVal>
            <c:numRef>
              <c:f>公会計指標分析・財政指標組合せ分析表!$BP$51:$DC$51</c:f>
              <c:numCache>
                <c:formatCode>#,##0.0;"▲ "#,##0.0</c:formatCode>
                <c:ptCount val="40"/>
                <c:pt idx="0">
                  <c:v>50.2</c:v>
                </c:pt>
                <c:pt idx="8">
                  <c:v>52.3</c:v>
                </c:pt>
                <c:pt idx="16">
                  <c:v>57.3</c:v>
                </c:pt>
                <c:pt idx="24">
                  <c:v>35.4</c:v>
                </c:pt>
                <c:pt idx="32">
                  <c:v>34.700000000000003</c:v>
                </c:pt>
              </c:numCache>
            </c:numRef>
          </c:yVal>
          <c:smooth val="0"/>
          <c:extLst>
            <c:ext xmlns:c16="http://schemas.microsoft.com/office/drawing/2014/chart" uri="{C3380CC4-5D6E-409C-BE32-E72D297353CC}">
              <c16:uniqueId val="{00000009-65ED-418A-A142-DBD13581FC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5ED-418A-A142-DBD13581FC46}"/>
              </c:ext>
            </c:extLst>
          </c:dPt>
          <c:dPt>
            <c:idx val="1"/>
            <c:bubble3D val="0"/>
            <c:extLst>
              <c:ext xmlns:c16="http://schemas.microsoft.com/office/drawing/2014/chart" uri="{C3380CC4-5D6E-409C-BE32-E72D297353CC}">
                <c16:uniqueId val="{0000000B-65ED-418A-A142-DBD13581FC46}"/>
              </c:ext>
            </c:extLst>
          </c:dPt>
          <c:dPt>
            <c:idx val="2"/>
            <c:bubble3D val="0"/>
            <c:extLst>
              <c:ext xmlns:c16="http://schemas.microsoft.com/office/drawing/2014/chart" uri="{C3380CC4-5D6E-409C-BE32-E72D297353CC}">
                <c16:uniqueId val="{0000000C-65ED-418A-A142-DBD13581FC46}"/>
              </c:ext>
            </c:extLst>
          </c:dPt>
          <c:dPt>
            <c:idx val="3"/>
            <c:bubble3D val="0"/>
            <c:extLst>
              <c:ext xmlns:c16="http://schemas.microsoft.com/office/drawing/2014/chart" uri="{C3380CC4-5D6E-409C-BE32-E72D297353CC}">
                <c16:uniqueId val="{0000000D-65ED-418A-A142-DBD13581FC46}"/>
              </c:ext>
            </c:extLst>
          </c:dPt>
          <c:dPt>
            <c:idx val="4"/>
            <c:bubble3D val="0"/>
            <c:extLst>
              <c:ext xmlns:c16="http://schemas.microsoft.com/office/drawing/2014/chart" uri="{C3380CC4-5D6E-409C-BE32-E72D297353CC}">
                <c16:uniqueId val="{0000000E-65ED-418A-A142-DBD13581FC46}"/>
              </c:ext>
            </c:extLst>
          </c:dPt>
          <c:dPt>
            <c:idx val="8"/>
            <c:bubble3D val="0"/>
            <c:extLst>
              <c:ext xmlns:c16="http://schemas.microsoft.com/office/drawing/2014/chart" uri="{C3380CC4-5D6E-409C-BE32-E72D297353CC}">
                <c16:uniqueId val="{0000000F-65ED-418A-A142-DBD13581FC46}"/>
              </c:ext>
            </c:extLst>
          </c:dPt>
          <c:dPt>
            <c:idx val="16"/>
            <c:bubble3D val="0"/>
            <c:extLst>
              <c:ext xmlns:c16="http://schemas.microsoft.com/office/drawing/2014/chart" uri="{C3380CC4-5D6E-409C-BE32-E72D297353CC}">
                <c16:uniqueId val="{00000010-65ED-418A-A142-DBD13581FC46}"/>
              </c:ext>
            </c:extLst>
          </c:dPt>
          <c:dPt>
            <c:idx val="24"/>
            <c:bubble3D val="0"/>
            <c:extLst>
              <c:ext xmlns:c16="http://schemas.microsoft.com/office/drawing/2014/chart" uri="{C3380CC4-5D6E-409C-BE32-E72D297353CC}">
                <c16:uniqueId val="{00000011-65ED-418A-A142-DBD13581FC46}"/>
              </c:ext>
            </c:extLst>
          </c:dPt>
          <c:dPt>
            <c:idx val="32"/>
            <c:bubble3D val="0"/>
            <c:extLst>
              <c:ext xmlns:c16="http://schemas.microsoft.com/office/drawing/2014/chart" uri="{C3380CC4-5D6E-409C-BE32-E72D297353CC}">
                <c16:uniqueId val="{00000012-65ED-418A-A142-DBD13581FC46}"/>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5ED-418A-A142-DBD13581FC46}"/>
                </c:ext>
              </c:extLst>
            </c:dLbl>
            <c:dLbl>
              <c:idx val="1"/>
              <c:delete val="1"/>
              <c:extLst>
                <c:ext xmlns:c15="http://schemas.microsoft.com/office/drawing/2012/chart" uri="{CE6537A1-D6FC-4f65-9D91-7224C49458BB}"/>
                <c:ext xmlns:c16="http://schemas.microsoft.com/office/drawing/2014/chart" uri="{C3380CC4-5D6E-409C-BE32-E72D297353CC}">
                  <c16:uniqueId val="{0000000B-65ED-418A-A142-DBD13581FC46}"/>
                </c:ext>
              </c:extLst>
            </c:dLbl>
            <c:dLbl>
              <c:idx val="2"/>
              <c:delete val="1"/>
              <c:extLst>
                <c:ext xmlns:c15="http://schemas.microsoft.com/office/drawing/2012/chart" uri="{CE6537A1-D6FC-4f65-9D91-7224C49458BB}"/>
                <c:ext xmlns:c16="http://schemas.microsoft.com/office/drawing/2014/chart" uri="{C3380CC4-5D6E-409C-BE32-E72D297353CC}">
                  <c16:uniqueId val="{0000000C-65ED-418A-A142-DBD13581FC46}"/>
                </c:ext>
              </c:extLst>
            </c:dLbl>
            <c:dLbl>
              <c:idx val="3"/>
              <c:delete val="1"/>
              <c:extLst>
                <c:ext xmlns:c15="http://schemas.microsoft.com/office/drawing/2012/chart" uri="{CE6537A1-D6FC-4f65-9D91-7224C49458BB}"/>
                <c:ext xmlns:c16="http://schemas.microsoft.com/office/drawing/2014/chart" uri="{C3380CC4-5D6E-409C-BE32-E72D297353CC}">
                  <c16:uniqueId val="{0000000D-65ED-418A-A142-DBD13581FC46}"/>
                </c:ext>
              </c:extLst>
            </c:dLbl>
            <c:dLbl>
              <c:idx val="4"/>
              <c:delete val="1"/>
              <c:extLst>
                <c:ext xmlns:c15="http://schemas.microsoft.com/office/drawing/2012/chart" uri="{CE6537A1-D6FC-4f65-9D91-7224C49458BB}"/>
                <c:ext xmlns:c16="http://schemas.microsoft.com/office/drawing/2014/chart" uri="{C3380CC4-5D6E-409C-BE32-E72D297353CC}">
                  <c16:uniqueId val="{0000000E-65ED-418A-A142-DBD13581FC46}"/>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5ED-418A-A142-DBD13581FC46}"/>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5ED-418A-A142-DBD13581FC46}"/>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5ED-418A-A142-DBD13581FC46}"/>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5ED-418A-A142-DBD13581FC4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ED-418A-A142-DBD13581FC46}"/>
            </c:ext>
          </c:extLst>
        </c:ser>
        <c:dLbls>
          <c:showLegendKey val="0"/>
          <c:showVal val="1"/>
          <c:showCatName val="0"/>
          <c:showSerName val="0"/>
          <c:showPercent val="0"/>
          <c:showBubbleSize val="0"/>
        </c:dLbls>
        <c:axId val="3"/>
        <c:axId val="2"/>
      </c:scatterChart>
      <c:valAx>
        <c:axId val="3"/>
        <c:scaling>
          <c:orientation val="maxMin"/>
          <c:max val="68"/>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072-494F-BACF-7555F2054A8A}"/>
              </c:ext>
            </c:extLst>
          </c:dPt>
          <c:dPt>
            <c:idx val="1"/>
            <c:bubble3D val="0"/>
            <c:extLst>
              <c:ext xmlns:c16="http://schemas.microsoft.com/office/drawing/2014/chart" uri="{C3380CC4-5D6E-409C-BE32-E72D297353CC}">
                <c16:uniqueId val="{00000001-0072-494F-BACF-7555F2054A8A}"/>
              </c:ext>
            </c:extLst>
          </c:dPt>
          <c:dPt>
            <c:idx val="2"/>
            <c:bubble3D val="0"/>
            <c:extLst>
              <c:ext xmlns:c16="http://schemas.microsoft.com/office/drawing/2014/chart" uri="{C3380CC4-5D6E-409C-BE32-E72D297353CC}">
                <c16:uniqueId val="{00000002-0072-494F-BACF-7555F2054A8A}"/>
              </c:ext>
            </c:extLst>
          </c:dPt>
          <c:dPt>
            <c:idx val="3"/>
            <c:bubble3D val="0"/>
            <c:extLst>
              <c:ext xmlns:c16="http://schemas.microsoft.com/office/drawing/2014/chart" uri="{C3380CC4-5D6E-409C-BE32-E72D297353CC}">
                <c16:uniqueId val="{00000003-0072-494F-BACF-7555F2054A8A}"/>
              </c:ext>
            </c:extLst>
          </c:dPt>
          <c:dPt>
            <c:idx val="4"/>
            <c:bubble3D val="0"/>
            <c:extLst>
              <c:ext xmlns:c16="http://schemas.microsoft.com/office/drawing/2014/chart" uri="{C3380CC4-5D6E-409C-BE32-E72D297353CC}">
                <c16:uniqueId val="{00000004-0072-494F-BACF-7555F2054A8A}"/>
              </c:ext>
            </c:extLst>
          </c:dPt>
          <c:dPt>
            <c:idx val="8"/>
            <c:bubble3D val="0"/>
            <c:extLst>
              <c:ext xmlns:c16="http://schemas.microsoft.com/office/drawing/2014/chart" uri="{C3380CC4-5D6E-409C-BE32-E72D297353CC}">
                <c16:uniqueId val="{00000005-0072-494F-BACF-7555F2054A8A}"/>
              </c:ext>
            </c:extLst>
          </c:dPt>
          <c:dPt>
            <c:idx val="16"/>
            <c:bubble3D val="0"/>
            <c:extLst>
              <c:ext xmlns:c16="http://schemas.microsoft.com/office/drawing/2014/chart" uri="{C3380CC4-5D6E-409C-BE32-E72D297353CC}">
                <c16:uniqueId val="{00000006-0072-494F-BACF-7555F2054A8A}"/>
              </c:ext>
            </c:extLst>
          </c:dPt>
          <c:dPt>
            <c:idx val="24"/>
            <c:bubble3D val="0"/>
            <c:extLst>
              <c:ext xmlns:c16="http://schemas.microsoft.com/office/drawing/2014/chart" uri="{C3380CC4-5D6E-409C-BE32-E72D297353CC}">
                <c16:uniqueId val="{00000007-0072-494F-BACF-7555F2054A8A}"/>
              </c:ext>
            </c:extLst>
          </c:dPt>
          <c:dPt>
            <c:idx val="32"/>
            <c:bubble3D val="0"/>
            <c:extLst>
              <c:ext xmlns:c16="http://schemas.microsoft.com/office/drawing/2014/chart" uri="{C3380CC4-5D6E-409C-BE32-E72D297353CC}">
                <c16:uniqueId val="{00000008-0072-494F-BACF-7555F2054A8A}"/>
              </c:ext>
            </c:extLst>
          </c:dPt>
          <c:dLbls>
            <c:dLbl>
              <c:idx val="0"/>
              <c:layout>
                <c:manualLayout>
                  <c:x val="-4.5096530706953818E-2"/>
                  <c:y val="-6.2416647087793951E-2"/>
                </c:manualLayout>
              </c:layout>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072-494F-BACF-7555F2054A8A}"/>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72-494F-BACF-7555F2054A8A}"/>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72-494F-BACF-7555F2054A8A}"/>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72-494F-BACF-7555F2054A8A}"/>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72-494F-BACF-7555F2054A8A}"/>
                </c:ext>
              </c:extLst>
            </c:dLbl>
            <c:dLbl>
              <c:idx val="8"/>
              <c:layout>
                <c:manualLayout>
                  <c:x val="-1.8171803637232468E-2"/>
                  <c:y val="-6.2416647087793951E-2"/>
                </c:manualLayout>
              </c:layout>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072-494F-BACF-7555F2054A8A}"/>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072-494F-BACF-7555F2054A8A}"/>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072-494F-BACF-7555F2054A8A}"/>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072-494F-BACF-7555F2054A8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8.4</c:v>
                </c:pt>
                <c:pt idx="16">
                  <c:v>7.7</c:v>
                </c:pt>
                <c:pt idx="24">
                  <c:v>7.4</c:v>
                </c:pt>
                <c:pt idx="32">
                  <c:v>7.6</c:v>
                </c:pt>
              </c:numCache>
            </c:numRef>
          </c:xVal>
          <c:yVal>
            <c:numRef>
              <c:f>公会計指標分析・財政指標組合せ分析表!$BP$73:$DC$73</c:f>
              <c:numCache>
                <c:formatCode>#,##0.0;"▲ "#,##0.0</c:formatCode>
                <c:ptCount val="40"/>
                <c:pt idx="0">
                  <c:v>50.2</c:v>
                </c:pt>
                <c:pt idx="8">
                  <c:v>52.3</c:v>
                </c:pt>
                <c:pt idx="16">
                  <c:v>57.3</c:v>
                </c:pt>
                <c:pt idx="24">
                  <c:v>35.4</c:v>
                </c:pt>
                <c:pt idx="32">
                  <c:v>34.700000000000003</c:v>
                </c:pt>
              </c:numCache>
            </c:numRef>
          </c:yVal>
          <c:smooth val="0"/>
          <c:extLst>
            <c:ext xmlns:c16="http://schemas.microsoft.com/office/drawing/2014/chart" uri="{C3380CC4-5D6E-409C-BE32-E72D297353CC}">
              <c16:uniqueId val="{00000009-0072-494F-BACF-7555F2054A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072-494F-BACF-7555F2054A8A}"/>
              </c:ext>
            </c:extLst>
          </c:dPt>
          <c:dPt>
            <c:idx val="1"/>
            <c:bubble3D val="0"/>
            <c:extLst>
              <c:ext xmlns:c16="http://schemas.microsoft.com/office/drawing/2014/chart" uri="{C3380CC4-5D6E-409C-BE32-E72D297353CC}">
                <c16:uniqueId val="{0000000B-0072-494F-BACF-7555F2054A8A}"/>
              </c:ext>
            </c:extLst>
          </c:dPt>
          <c:dPt>
            <c:idx val="2"/>
            <c:bubble3D val="0"/>
            <c:extLst>
              <c:ext xmlns:c16="http://schemas.microsoft.com/office/drawing/2014/chart" uri="{C3380CC4-5D6E-409C-BE32-E72D297353CC}">
                <c16:uniqueId val="{0000000C-0072-494F-BACF-7555F2054A8A}"/>
              </c:ext>
            </c:extLst>
          </c:dPt>
          <c:dPt>
            <c:idx val="3"/>
            <c:bubble3D val="0"/>
            <c:extLst>
              <c:ext xmlns:c16="http://schemas.microsoft.com/office/drawing/2014/chart" uri="{C3380CC4-5D6E-409C-BE32-E72D297353CC}">
                <c16:uniqueId val="{0000000D-0072-494F-BACF-7555F2054A8A}"/>
              </c:ext>
            </c:extLst>
          </c:dPt>
          <c:dPt>
            <c:idx val="4"/>
            <c:bubble3D val="0"/>
            <c:extLst>
              <c:ext xmlns:c16="http://schemas.microsoft.com/office/drawing/2014/chart" uri="{C3380CC4-5D6E-409C-BE32-E72D297353CC}">
                <c16:uniqueId val="{0000000E-0072-494F-BACF-7555F2054A8A}"/>
              </c:ext>
            </c:extLst>
          </c:dPt>
          <c:dPt>
            <c:idx val="8"/>
            <c:bubble3D val="0"/>
            <c:extLst>
              <c:ext xmlns:c16="http://schemas.microsoft.com/office/drawing/2014/chart" uri="{C3380CC4-5D6E-409C-BE32-E72D297353CC}">
                <c16:uniqueId val="{0000000F-0072-494F-BACF-7555F2054A8A}"/>
              </c:ext>
            </c:extLst>
          </c:dPt>
          <c:dPt>
            <c:idx val="16"/>
            <c:bubble3D val="0"/>
            <c:extLst>
              <c:ext xmlns:c16="http://schemas.microsoft.com/office/drawing/2014/chart" uri="{C3380CC4-5D6E-409C-BE32-E72D297353CC}">
                <c16:uniqueId val="{00000010-0072-494F-BACF-7555F2054A8A}"/>
              </c:ext>
            </c:extLst>
          </c:dPt>
          <c:dPt>
            <c:idx val="24"/>
            <c:bubble3D val="0"/>
            <c:extLst>
              <c:ext xmlns:c16="http://schemas.microsoft.com/office/drawing/2014/chart" uri="{C3380CC4-5D6E-409C-BE32-E72D297353CC}">
                <c16:uniqueId val="{00000011-0072-494F-BACF-7555F2054A8A}"/>
              </c:ext>
            </c:extLst>
          </c:dPt>
          <c:dPt>
            <c:idx val="32"/>
            <c:bubble3D val="0"/>
            <c:extLst>
              <c:ext xmlns:c16="http://schemas.microsoft.com/office/drawing/2014/chart" uri="{C3380CC4-5D6E-409C-BE32-E72D297353CC}">
                <c16:uniqueId val="{00000012-0072-494F-BACF-7555F2054A8A}"/>
              </c:ext>
            </c:extLst>
          </c:dPt>
          <c:dLbls>
            <c:dLbl>
              <c:idx val="0"/>
              <c:layout>
                <c:manualLayout>
                  <c:x val="-4.5096530706953818E-2"/>
                  <c:y val="-8.1337372860052048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072-494F-BACF-7555F2054A8A}"/>
                </c:ext>
              </c:extLst>
            </c:dLbl>
            <c:dLbl>
              <c:idx val="1"/>
              <c:delete val="1"/>
              <c:extLst>
                <c:ext xmlns:c15="http://schemas.microsoft.com/office/drawing/2012/chart" uri="{CE6537A1-D6FC-4f65-9D91-7224C49458BB}"/>
                <c:ext xmlns:c16="http://schemas.microsoft.com/office/drawing/2014/chart" uri="{C3380CC4-5D6E-409C-BE32-E72D297353CC}">
                  <c16:uniqueId val="{0000000B-0072-494F-BACF-7555F2054A8A}"/>
                </c:ext>
              </c:extLst>
            </c:dLbl>
            <c:dLbl>
              <c:idx val="2"/>
              <c:delete val="1"/>
              <c:extLst>
                <c:ext xmlns:c15="http://schemas.microsoft.com/office/drawing/2012/chart" uri="{CE6537A1-D6FC-4f65-9D91-7224C49458BB}"/>
                <c:ext xmlns:c16="http://schemas.microsoft.com/office/drawing/2014/chart" uri="{C3380CC4-5D6E-409C-BE32-E72D297353CC}">
                  <c16:uniqueId val="{0000000C-0072-494F-BACF-7555F2054A8A}"/>
                </c:ext>
              </c:extLst>
            </c:dLbl>
            <c:dLbl>
              <c:idx val="3"/>
              <c:delete val="1"/>
              <c:extLst>
                <c:ext xmlns:c15="http://schemas.microsoft.com/office/drawing/2012/chart" uri="{CE6537A1-D6FC-4f65-9D91-7224C49458BB}"/>
                <c:ext xmlns:c16="http://schemas.microsoft.com/office/drawing/2014/chart" uri="{C3380CC4-5D6E-409C-BE32-E72D297353CC}">
                  <c16:uniqueId val="{0000000D-0072-494F-BACF-7555F2054A8A}"/>
                </c:ext>
              </c:extLst>
            </c:dLbl>
            <c:dLbl>
              <c:idx val="4"/>
              <c:delete val="1"/>
              <c:extLst>
                <c:ext xmlns:c15="http://schemas.microsoft.com/office/drawing/2012/chart" uri="{CE6537A1-D6FC-4f65-9D91-7224C49458BB}"/>
                <c:ext xmlns:c16="http://schemas.microsoft.com/office/drawing/2014/chart" uri="{C3380CC4-5D6E-409C-BE32-E72D297353CC}">
                  <c16:uniqueId val="{0000000E-0072-494F-BACF-7555F2054A8A}"/>
                </c:ext>
              </c:extLst>
            </c:dLbl>
            <c:dLbl>
              <c:idx val="8"/>
              <c:layout>
                <c:manualLayout>
                  <c:x val="-1.8171803637232534E-2"/>
                  <c:y val="-4.3495921315535875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072-494F-BACF-7555F2054A8A}"/>
                </c:ext>
              </c:extLst>
            </c:dLbl>
            <c:dLbl>
              <c:idx val="16"/>
              <c:layout>
                <c:manualLayout>
                  <c:x val="-4.4905057365901176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072-494F-BACF-7555F2054A8A}"/>
                </c:ext>
              </c:extLst>
            </c:dLbl>
            <c:dLbl>
              <c:idx val="24"/>
              <c:layout>
                <c:manualLayout>
                  <c:x val="-1.8235628084249993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072-494F-BACF-7555F2054A8A}"/>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072-494F-BACF-7555F2054A8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72-494F-BACF-7555F2054A8A}"/>
            </c:ext>
          </c:extLst>
        </c:ser>
        <c:dLbls>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703061547274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町内に中心となる産業がないことで財政基盤が弱いこともあり、全国平均、県平均より低い水準となっている。近年は</a:t>
          </a:r>
          <a:r>
            <a:rPr kumimoji="1" lang="ja-JP" altLang="en-US" sz="1300">
              <a:solidFill>
                <a:schemeClr val="dk1"/>
              </a:solidFill>
              <a:effectLst/>
              <a:latin typeface="ＭＳ Ｐゴシック"/>
              <a:ea typeface="ＭＳ Ｐゴシック"/>
              <a:cs typeface="+mn-cs"/>
            </a:rPr>
            <a:t>ほぼ横ばい</a:t>
          </a:r>
          <a:r>
            <a:rPr kumimoji="1" lang="ja-JP" altLang="ja-JP" sz="1300">
              <a:solidFill>
                <a:schemeClr val="dk1"/>
              </a:solidFill>
              <a:effectLst/>
              <a:latin typeface="ＭＳ Ｐゴシック"/>
              <a:ea typeface="ＭＳ Ｐゴシック"/>
              <a:cs typeface="+mn-cs"/>
            </a:rPr>
            <a:t>で推移しており、令和4年度は類似団体</a:t>
          </a:r>
          <a:r>
            <a:rPr kumimoji="1" lang="ja-JP" altLang="ja-JP" sz="1300">
              <a:solidFill>
                <a:sysClr val="windowText" lastClr="000000"/>
              </a:solidFill>
              <a:effectLst/>
              <a:latin typeface="ＭＳ Ｐゴシック"/>
              <a:ea typeface="ＭＳ Ｐゴシック"/>
              <a:cs typeface="+mn-cs"/>
            </a:rPr>
            <a:t>平均と同じ0.27となっている。自主財源の確保が課題であり、</a:t>
          </a:r>
          <a:r>
            <a:rPr kumimoji="1" lang="ja-JP" altLang="ja-JP" sz="1300">
              <a:solidFill>
                <a:schemeClr val="dk1"/>
              </a:solidFill>
              <a:effectLst/>
              <a:latin typeface="ＭＳ Ｐゴシック"/>
              <a:ea typeface="ＭＳ Ｐゴシック"/>
              <a:cs typeface="+mn-cs"/>
            </a:rPr>
            <a:t>徴収率向上等により</a:t>
          </a:r>
          <a:r>
            <a:rPr kumimoji="1" lang="ja-JP" altLang="en-US" sz="1300">
              <a:solidFill>
                <a:schemeClr val="dk1"/>
              </a:solidFill>
              <a:effectLst/>
              <a:latin typeface="ＭＳ Ｐゴシック"/>
              <a:ea typeface="ＭＳ Ｐゴシック"/>
              <a:cs typeface="+mn-cs"/>
            </a:rPr>
            <a:t>財政基盤の強化</a:t>
          </a:r>
          <a:r>
            <a:rPr kumimoji="1" lang="ja-JP" altLang="ja-JP"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35560</xdr:rowOff>
    </xdr:from>
    <xdr:to>
      <xdr:col>23</xdr:col>
      <xdr:colOff>133350</xdr:colOff>
      <xdr:row>44</xdr:row>
      <xdr:rowOff>71120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760"/>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43180</xdr:rowOff>
    </xdr:from>
    <xdr:ext cx="762000" cy="25781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6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71120</xdr:rowOff>
    </xdr:from>
    <xdr:to>
      <xdr:col>24</xdr:col>
      <xdr:colOff>12700</xdr:colOff>
      <xdr:row>44</xdr:row>
      <xdr:rowOff>71120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121920</xdr:rowOff>
    </xdr:from>
    <xdr:ext cx="762000" cy="25781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1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35560</xdr:rowOff>
    </xdr:from>
    <xdr:to>
      <xdr:col>24</xdr:col>
      <xdr:colOff>12700</xdr:colOff>
      <xdr:row>36</xdr:row>
      <xdr:rowOff>35560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41910</xdr:rowOff>
    </xdr:from>
    <xdr:to>
      <xdr:col>23</xdr:col>
      <xdr:colOff>133350</xdr:colOff>
      <xdr:row>43</xdr:row>
      <xdr:rowOff>55245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42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147955</xdr:rowOff>
    </xdr:from>
    <xdr:ext cx="762000" cy="2584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27940</xdr:rowOff>
    </xdr:from>
    <xdr:to>
      <xdr:col>19</xdr:col>
      <xdr:colOff>133350</xdr:colOff>
      <xdr:row>43</xdr:row>
      <xdr:rowOff>41910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106045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27940</xdr:rowOff>
    </xdr:from>
    <xdr:to>
      <xdr:col>15</xdr:col>
      <xdr:colOff>82550</xdr:colOff>
      <xdr:row>43</xdr:row>
      <xdr:rowOff>41910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162560</xdr:rowOff>
    </xdr:from>
    <xdr:to>
      <xdr:col>15</xdr:col>
      <xdr:colOff>133350</xdr:colOff>
      <xdr:row>43</xdr:row>
      <xdr:rowOff>92710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77470</xdr:rowOff>
    </xdr:from>
    <xdr:ext cx="762000" cy="25781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41910</xdr:rowOff>
    </xdr:from>
    <xdr:to>
      <xdr:col>11</xdr:col>
      <xdr:colOff>31750</xdr:colOff>
      <xdr:row>43</xdr:row>
      <xdr:rowOff>55245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162560</xdr:rowOff>
    </xdr:from>
    <xdr:to>
      <xdr:col>11</xdr:col>
      <xdr:colOff>82550</xdr:colOff>
      <xdr:row>43</xdr:row>
      <xdr:rowOff>92710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77470</xdr:rowOff>
    </xdr:from>
    <xdr:ext cx="762000" cy="25781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20955</xdr:rowOff>
    </xdr:from>
    <xdr:ext cx="762000" cy="25781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162560</xdr:rowOff>
    </xdr:from>
    <xdr:to>
      <xdr:col>19</xdr:col>
      <xdr:colOff>184150</xdr:colOff>
      <xdr:row>43</xdr:row>
      <xdr:rowOff>92710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102870</xdr:rowOff>
    </xdr:from>
    <xdr:ext cx="7366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148590</xdr:rowOff>
    </xdr:from>
    <xdr:to>
      <xdr:col>15</xdr:col>
      <xdr:colOff>133350</xdr:colOff>
      <xdr:row>43</xdr:row>
      <xdr:rowOff>78740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88900</xdr:rowOff>
    </xdr:from>
    <xdr:ext cx="762000" cy="25781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162560</xdr:rowOff>
    </xdr:from>
    <xdr:to>
      <xdr:col>11</xdr:col>
      <xdr:colOff>82550</xdr:colOff>
      <xdr:row>43</xdr:row>
      <xdr:rowOff>92710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102870</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116205</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固定資産税、法人町民税が増加したものの、地方交付税や臨時財政対策債の減少が上回ったことにより</a:t>
          </a:r>
          <a:r>
            <a:rPr kumimoji="1" lang="ja-JP" altLang="en-US" sz="1300">
              <a:solidFill>
                <a:sysClr val="windowText" lastClr="000000"/>
              </a:solidFill>
              <a:effectLst/>
              <a:latin typeface="ＭＳ Ｐゴシック"/>
              <a:ea typeface="ＭＳ Ｐゴシック"/>
              <a:cs typeface="+mn-cs"/>
            </a:rPr>
            <a:t>、前年度比で5.3ポイント上昇</a:t>
          </a:r>
          <a:r>
            <a:rPr kumimoji="1" lang="ja-JP" altLang="en-US" sz="1300">
              <a:solidFill>
                <a:schemeClr val="dk1"/>
              </a:solidFill>
              <a:effectLst/>
              <a:latin typeface="ＭＳ Ｐゴシック"/>
              <a:ea typeface="ＭＳ Ｐゴシック"/>
              <a:cs typeface="+mn-cs"/>
            </a:rPr>
            <a:t>した。</a:t>
          </a:r>
          <a:r>
            <a:rPr kumimoji="1" lang="ja-JP" altLang="ja-JP" sz="1300">
              <a:solidFill>
                <a:schemeClr val="dk1"/>
              </a:solidFill>
              <a:effectLst/>
              <a:latin typeface="ＭＳ Ｐゴシック"/>
              <a:ea typeface="ＭＳ Ｐゴシック"/>
              <a:cs typeface="+mn-cs"/>
            </a:rPr>
            <a:t>類似団体平均と比較して高い状況であるが、令和2年度以前と比較すると改善している。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今後とも</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事業の</a:t>
          </a:r>
          <a:r>
            <a:rPr kumimoji="1" lang="ja-JP" altLang="ja-JP" sz="1300">
              <a:solidFill>
                <a:schemeClr val="dk1"/>
              </a:solidFill>
              <a:effectLst/>
              <a:latin typeface="ＭＳ Ｐゴシック"/>
              <a:ea typeface="ＭＳ Ｐゴシック"/>
              <a:cs typeface="+mn-cs"/>
            </a:rPr>
            <a:t>廃止及び内容見直しなどを行い、経常収支比率が</a:t>
          </a:r>
          <a:r>
            <a:rPr kumimoji="1" lang="ja-JP" altLang="en-US" sz="1300">
              <a:solidFill>
                <a:schemeClr val="dk1"/>
              </a:solidFill>
              <a:effectLst/>
              <a:latin typeface="ＭＳ Ｐゴシック"/>
              <a:ea typeface="ＭＳ Ｐゴシック"/>
              <a:cs typeface="+mn-cs"/>
            </a:rPr>
            <a:t>類似団体平均</a:t>
          </a:r>
          <a:r>
            <a:rPr kumimoji="1" lang="ja-JP" altLang="ja-JP" sz="1300">
              <a:solidFill>
                <a:schemeClr val="dk1"/>
              </a:solidFill>
              <a:effectLst/>
              <a:latin typeface="ＭＳ Ｐゴシック"/>
              <a:ea typeface="ＭＳ Ｐゴシック"/>
              <a:cs typeface="+mn-cs"/>
            </a:rPr>
            <a:t>へ</a:t>
          </a:r>
          <a:r>
            <a:rPr kumimoji="1" lang="ja-JP" altLang="en-US" sz="1300">
              <a:solidFill>
                <a:schemeClr val="dk1"/>
              </a:solidFill>
              <a:effectLst/>
              <a:latin typeface="ＭＳ Ｐゴシック"/>
              <a:ea typeface="ＭＳ Ｐゴシック"/>
              <a:cs typeface="+mn-cs"/>
            </a:rPr>
            <a:t>近づくよう</a:t>
          </a:r>
          <a:r>
            <a:rPr kumimoji="1" lang="ja-JP" altLang="ja-JP" sz="1300">
              <a:solidFill>
                <a:schemeClr val="dk1"/>
              </a:solidFill>
              <a:effectLst/>
              <a:latin typeface="ＭＳ Ｐゴシック"/>
              <a:ea typeface="ＭＳ Ｐゴシック"/>
              <a:cs typeface="+mn-cs"/>
            </a:rPr>
            <a:t>改善することを目標としている。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164465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1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136525</xdr:rowOff>
    </xdr:from>
    <xdr:ext cx="762000" cy="2584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164465</xdr:rowOff>
    </xdr:from>
    <xdr:to>
      <xdr:col>24</xdr:col>
      <xdr:colOff>12700</xdr:colOff>
      <xdr:row>66</xdr:row>
      <xdr:rowOff>164465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87630</xdr:rowOff>
    </xdr:from>
    <xdr:ext cx="762000" cy="25781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74.5</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56515</xdr:rowOff>
    </xdr:from>
    <xdr:to>
      <xdr:col>23</xdr:col>
      <xdr:colOff>133350</xdr:colOff>
      <xdr:row>64</xdr:row>
      <xdr:rowOff>140970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57865"/>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41275</xdr:rowOff>
    </xdr:from>
    <xdr:ext cx="762000" cy="25781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1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24765</xdr:rowOff>
    </xdr:from>
    <xdr:to>
      <xdr:col>23</xdr:col>
      <xdr:colOff>184150</xdr:colOff>
      <xdr:row>63</xdr:row>
      <xdr:rowOff>126365</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56515</xdr:rowOff>
    </xdr:from>
    <xdr:to>
      <xdr:col>19</xdr:col>
      <xdr:colOff>133350</xdr:colOff>
      <xdr:row>66</xdr:row>
      <xdr:rowOff>10160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57865"/>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153670</xdr:rowOff>
    </xdr:from>
    <xdr:ext cx="736600" cy="259080"/>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133350</xdr:rowOff>
    </xdr:from>
    <xdr:to>
      <xdr:col>15</xdr:col>
      <xdr:colOff>82550</xdr:colOff>
      <xdr:row>66</xdr:row>
      <xdr:rowOff>10160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776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48895</xdr:rowOff>
    </xdr:from>
    <xdr:to>
      <xdr:col>15</xdr:col>
      <xdr:colOff>133350</xdr:colOff>
      <xdr:row>63</xdr:row>
      <xdr:rowOff>150495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160655</xdr:rowOff>
    </xdr:from>
    <xdr:ext cx="7620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133350</xdr:rowOff>
    </xdr:from>
    <xdr:to>
      <xdr:col>11</xdr:col>
      <xdr:colOff>31750</xdr:colOff>
      <xdr:row>65</xdr:row>
      <xdr:rowOff>138430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277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92710</xdr:rowOff>
    </xdr:from>
    <xdr:to>
      <xdr:col>11</xdr:col>
      <xdr:colOff>82550</xdr:colOff>
      <xdr:row>64</xdr:row>
      <xdr:rowOff>22860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33020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82550</xdr:rowOff>
    </xdr:from>
    <xdr:to>
      <xdr:col>7</xdr:col>
      <xdr:colOff>31750</xdr:colOff>
      <xdr:row>64</xdr:row>
      <xdr:rowOff>12700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22860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90170</xdr:rowOff>
    </xdr:from>
    <xdr:to>
      <xdr:col>23</xdr:col>
      <xdr:colOff>184150</xdr:colOff>
      <xdr:row>65</xdr:row>
      <xdr:rowOff>20320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62230</xdr:rowOff>
    </xdr:from>
    <xdr:ext cx="762000" cy="25908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35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6350</xdr:rowOff>
    </xdr:from>
    <xdr:to>
      <xdr:col>19</xdr:col>
      <xdr:colOff>184150</xdr:colOff>
      <xdr:row>63</xdr:row>
      <xdr:rowOff>107315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92075</xdr:rowOff>
    </xdr:from>
    <xdr:ext cx="736600" cy="25908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93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45720</xdr:rowOff>
    </xdr:from>
    <xdr:ext cx="7620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168910</xdr:rowOff>
    </xdr:from>
    <xdr:ext cx="762000" cy="25781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1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87630</xdr:rowOff>
    </xdr:from>
    <xdr:to>
      <xdr:col>7</xdr:col>
      <xdr:colOff>31750</xdr:colOff>
      <xdr:row>66</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2540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1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[287,037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類似団体平均を下回っ</a:t>
          </a:r>
          <a:r>
            <a:rPr kumimoji="1" lang="ja-JP" altLang="en-US" sz="1300">
              <a:solidFill>
                <a:schemeClr val="dk1"/>
              </a:solidFill>
              <a:effectLst/>
              <a:latin typeface="ＭＳ Ｐゴシック"/>
              <a:ea typeface="ＭＳ Ｐゴシック"/>
              <a:cs typeface="+mn-cs"/>
            </a:rPr>
            <a:t>ているが</a:t>
          </a:r>
          <a:r>
            <a:rPr kumimoji="1" lang="en-US" altLang="ja-JP" sz="1300">
              <a:solidFill>
                <a:schemeClr val="dk1"/>
              </a:solidFill>
              <a:effectLst/>
              <a:latin typeface="ＭＳ Ｐゴシック"/>
              <a:ea typeface="ＭＳ Ｐゴシック"/>
              <a:cs typeface="+mn-cs"/>
            </a:rPr>
            <a:t>R2</a:t>
          </a:r>
          <a:r>
            <a:rPr kumimoji="1" lang="ja-JP" altLang="en-US" sz="1300">
              <a:solidFill>
                <a:schemeClr val="dk1"/>
              </a:solidFill>
              <a:effectLst/>
              <a:latin typeface="ＭＳ Ｐゴシック"/>
              <a:ea typeface="ＭＳ Ｐゴシック"/>
              <a:cs typeface="+mn-cs"/>
            </a:rPr>
            <a:t>年度から数値が上昇している</a:t>
          </a:r>
          <a:r>
            <a:rPr kumimoji="1" lang="ja-JP" altLang="ja-JP" sz="1300">
              <a:solidFill>
                <a:schemeClr val="dk1"/>
              </a:solidFill>
              <a:effectLst/>
              <a:latin typeface="ＭＳ Ｐゴシック"/>
              <a:ea typeface="ＭＳ Ｐゴシック"/>
              <a:cs typeface="+mn-cs"/>
            </a:rPr>
            <a:t>。これは、会計年度任用職員制度の開始により人件費が増加</a:t>
          </a:r>
          <a:r>
            <a:rPr kumimoji="1" lang="ja-JP" altLang="en-US" sz="1300">
              <a:solidFill>
                <a:schemeClr val="dk1"/>
              </a:solidFill>
              <a:effectLst/>
              <a:latin typeface="ＭＳ Ｐゴシック"/>
              <a:ea typeface="ＭＳ Ｐゴシック"/>
              <a:cs typeface="+mn-cs"/>
            </a:rPr>
            <a:t>したことと、</a:t>
          </a:r>
          <a:r>
            <a:rPr kumimoji="1" lang="ja-JP" altLang="ja-JP" sz="1300">
              <a:solidFill>
                <a:schemeClr val="dk1"/>
              </a:solidFill>
              <a:effectLst/>
              <a:latin typeface="ＭＳ Ｐゴシック"/>
              <a:ea typeface="ＭＳ Ｐゴシック"/>
              <a:cs typeface="+mn-cs"/>
            </a:rPr>
            <a:t>ふるさと納税寄附金の</a:t>
          </a:r>
          <a:r>
            <a:rPr kumimoji="1" lang="ja-JP" altLang="en-US" sz="1300">
              <a:solidFill>
                <a:schemeClr val="dk1"/>
              </a:solidFill>
              <a:effectLst/>
              <a:latin typeface="ＭＳ Ｐゴシック"/>
              <a:ea typeface="ＭＳ Ｐゴシック"/>
              <a:cs typeface="+mn-cs"/>
            </a:rPr>
            <a:t>関連経費の増</a:t>
          </a:r>
          <a:r>
            <a:rPr kumimoji="1" lang="ja-JP" altLang="ja-JP" sz="1300">
              <a:solidFill>
                <a:schemeClr val="dk1"/>
              </a:solidFill>
              <a:effectLst/>
              <a:latin typeface="ＭＳ Ｐゴシック"/>
              <a:ea typeface="ＭＳ Ｐゴシック"/>
              <a:cs typeface="+mn-cs"/>
            </a:rPr>
            <a:t>により物件費が増加したためである。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781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110490</xdr:rowOff>
    </xdr:from>
    <xdr:to>
      <xdr:col>23</xdr:col>
      <xdr:colOff>133350</xdr:colOff>
      <xdr:row>87</xdr:row>
      <xdr:rowOff>169545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490"/>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141605</xdr:rowOff>
    </xdr:from>
    <xdr:ext cx="762000" cy="259080"/>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699,278</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169545</xdr:rowOff>
    </xdr:from>
    <xdr:to>
      <xdr:col>24</xdr:col>
      <xdr:colOff>12700</xdr:colOff>
      <xdr:row>87</xdr:row>
      <xdr:rowOff>169545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25400</xdr:rowOff>
    </xdr:from>
    <xdr:ext cx="762000" cy="259080"/>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177,324</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110490</xdr:rowOff>
    </xdr:from>
    <xdr:to>
      <xdr:col>24</xdr:col>
      <xdr:colOff>12700</xdr:colOff>
      <xdr:row>80</xdr:row>
      <xdr:rowOff>110490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168275</xdr:rowOff>
    </xdr:from>
    <xdr:to>
      <xdr:col>23</xdr:col>
      <xdr:colOff>133350</xdr:colOff>
      <xdr:row>82</xdr:row>
      <xdr:rowOff>32385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557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109220</xdr:rowOff>
    </xdr:from>
    <xdr:ext cx="762000" cy="257810"/>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1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137160</xdr:rowOff>
    </xdr:from>
    <xdr:to>
      <xdr:col>23</xdr:col>
      <xdr:colOff>184150</xdr:colOff>
      <xdr:row>83</xdr:row>
      <xdr:rowOff>67310</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151130</xdr:rowOff>
    </xdr:from>
    <xdr:to>
      <xdr:col>19</xdr:col>
      <xdr:colOff>133350</xdr:colOff>
      <xdr:row>81</xdr:row>
      <xdr:rowOff>168275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385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111125</xdr:rowOff>
    </xdr:from>
    <xdr:to>
      <xdr:col>19</xdr:col>
      <xdr:colOff>184150</xdr:colOff>
      <xdr:row>83</xdr:row>
      <xdr:rowOff>41275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26035</xdr:rowOff>
    </xdr:from>
    <xdr:ext cx="736600" cy="259080"/>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71120</xdr:rowOff>
    </xdr:from>
    <xdr:to>
      <xdr:col>15</xdr:col>
      <xdr:colOff>82550</xdr:colOff>
      <xdr:row>81</xdr:row>
      <xdr:rowOff>151130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585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64135</xdr:rowOff>
    </xdr:from>
    <xdr:to>
      <xdr:col>15</xdr:col>
      <xdr:colOff>133350</xdr:colOff>
      <xdr:row>82</xdr:row>
      <xdr:rowOff>166370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150495</xdr:rowOff>
    </xdr:from>
    <xdr:ext cx="7620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71120</xdr:rowOff>
    </xdr:from>
    <xdr:to>
      <xdr:col>11</xdr:col>
      <xdr:colOff>31750</xdr:colOff>
      <xdr:row>81</xdr:row>
      <xdr:rowOff>79375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58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3175</xdr:rowOff>
    </xdr:from>
    <xdr:to>
      <xdr:col>11</xdr:col>
      <xdr:colOff>82550</xdr:colOff>
      <xdr:row>82</xdr:row>
      <xdr:rowOff>104775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89535</xdr:rowOff>
    </xdr:from>
    <xdr:ext cx="762000" cy="25781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151130</xdr:rowOff>
    </xdr:from>
    <xdr:to>
      <xdr:col>7</xdr:col>
      <xdr:colOff>31750</xdr:colOff>
      <xdr:row>82</xdr:row>
      <xdr:rowOff>81280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66040</xdr:rowOff>
    </xdr:from>
    <xdr:ext cx="762000" cy="25781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153035</xdr:rowOff>
    </xdr:from>
    <xdr:to>
      <xdr:col>23</xdr:col>
      <xdr:colOff>184150</xdr:colOff>
      <xdr:row>82</xdr:row>
      <xdr:rowOff>83185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169545</xdr:rowOff>
    </xdr:from>
    <xdr:ext cx="762000" cy="257810"/>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85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117475</xdr:rowOff>
    </xdr:from>
    <xdr:to>
      <xdr:col>19</xdr:col>
      <xdr:colOff>184150</xdr:colOff>
      <xdr:row>82</xdr:row>
      <xdr:rowOff>47625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57785</xdr:rowOff>
    </xdr:from>
    <xdr:ext cx="7366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73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272,456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100330</xdr:rowOff>
    </xdr:from>
    <xdr:to>
      <xdr:col>15</xdr:col>
      <xdr:colOff>133350</xdr:colOff>
      <xdr:row>82</xdr:row>
      <xdr:rowOff>30480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40640</xdr:rowOff>
    </xdr:from>
    <xdr:ext cx="762000" cy="25781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56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20320</xdr:rowOff>
    </xdr:from>
    <xdr:to>
      <xdr:col>11</xdr:col>
      <xdr:colOff>82550</xdr:colOff>
      <xdr:row>81</xdr:row>
      <xdr:rowOff>121920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132080</xdr:rowOff>
    </xdr:from>
    <xdr:ext cx="762000" cy="25781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76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231,998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29210</xdr:rowOff>
    </xdr:from>
    <xdr:to>
      <xdr:col>7</xdr:col>
      <xdr:colOff>31750</xdr:colOff>
      <xdr:row>81</xdr:row>
      <xdr:rowOff>130175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16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140335</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8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235,569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横ばいで推移しており、類似団体平均を下回っている。</a:t>
          </a:r>
          <a:r>
            <a:rPr kumimoji="1" lang="ja-JP" altLang="en-US" sz="1300">
              <a:solidFill>
                <a:schemeClr val="dk1"/>
              </a:solidFill>
              <a:effectLst/>
              <a:latin typeface="ＭＳ Ｐゴシック"/>
              <a:ea typeface="ＭＳ Ｐゴシック"/>
              <a:cs typeface="+mn-cs"/>
            </a:rPr>
            <a:t>全国町村</a:t>
          </a:r>
          <a:r>
            <a:rPr kumimoji="1" lang="ja-JP" altLang="ja-JP" sz="1300">
              <a:solidFill>
                <a:schemeClr val="dk1"/>
              </a:solidFill>
              <a:effectLst/>
              <a:latin typeface="ＭＳ Ｐゴシック"/>
              <a:ea typeface="ＭＳ Ｐゴシック"/>
              <a:cs typeface="+mn-cs"/>
            </a:rPr>
            <a:t>平均も下回っており適正な範囲に位置している。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今後も地域における給与水準の適正な反映、他団体との均衡を図りながら適正化に努めていく。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781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781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49530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21590</xdr:rowOff>
    </xdr:from>
    <xdr:ext cx="762000" cy="259080"/>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49530</xdr:rowOff>
    </xdr:from>
    <xdr:to>
      <xdr:col>81</xdr:col>
      <xdr:colOff>133350</xdr:colOff>
      <xdr:row>89</xdr:row>
      <xdr:rowOff>49530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19685</xdr:rowOff>
    </xdr:from>
    <xdr:ext cx="762000" cy="257810"/>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132715</xdr:rowOff>
    </xdr:from>
    <xdr:to>
      <xdr:col>81</xdr:col>
      <xdr:colOff>44450</xdr:colOff>
      <xdr:row>84</xdr:row>
      <xdr:rowOff>132715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34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84455</xdr:rowOff>
    </xdr:from>
    <xdr:ext cx="762000" cy="259080"/>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132715</xdr:rowOff>
    </xdr:from>
    <xdr:to>
      <xdr:col>77</xdr:col>
      <xdr:colOff>44450</xdr:colOff>
      <xdr:row>84</xdr:row>
      <xdr:rowOff>132715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34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132080</xdr:rowOff>
    </xdr:from>
    <xdr:to>
      <xdr:col>77</xdr:col>
      <xdr:colOff>95250</xdr:colOff>
      <xdr:row>85</xdr:row>
      <xdr:rowOff>62230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46990</xdr:rowOff>
    </xdr:from>
    <xdr:ext cx="7366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132715</xdr:rowOff>
    </xdr:from>
    <xdr:to>
      <xdr:col>72</xdr:col>
      <xdr:colOff>203200</xdr:colOff>
      <xdr:row>84</xdr:row>
      <xdr:rowOff>132715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34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67310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132715</xdr:rowOff>
    </xdr:from>
    <xdr:to>
      <xdr:col>68</xdr:col>
      <xdr:colOff>152400</xdr:colOff>
      <xdr:row>85</xdr:row>
      <xdr:rowOff>11430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345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67310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162560</xdr:rowOff>
    </xdr:from>
    <xdr:to>
      <xdr:col>64</xdr:col>
      <xdr:colOff>152400</xdr:colOff>
      <xdr:row>85</xdr:row>
      <xdr:rowOff>92710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77470</xdr:rowOff>
    </xdr:from>
    <xdr:ext cx="762000" cy="25781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81915</xdr:rowOff>
    </xdr:from>
    <xdr:to>
      <xdr:col>81</xdr:col>
      <xdr:colOff>95250</xdr:colOff>
      <xdr:row>85</xdr:row>
      <xdr:rowOff>12065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98425</xdr:rowOff>
    </xdr:from>
    <xdr:ext cx="762000" cy="25781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28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81915</xdr:rowOff>
    </xdr:from>
    <xdr:to>
      <xdr:col>77</xdr:col>
      <xdr:colOff>95250</xdr:colOff>
      <xdr:row>85</xdr:row>
      <xdr:rowOff>12065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22225</xdr:rowOff>
    </xdr:from>
    <xdr:ext cx="736600" cy="2584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52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81915</xdr:rowOff>
    </xdr:from>
    <xdr:to>
      <xdr:col>73</xdr:col>
      <xdr:colOff>44450</xdr:colOff>
      <xdr:row>85</xdr:row>
      <xdr:rowOff>12065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22225</xdr:rowOff>
    </xdr:from>
    <xdr:ext cx="762000" cy="2584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81915</xdr:rowOff>
    </xdr:from>
    <xdr:to>
      <xdr:col>68</xdr:col>
      <xdr:colOff>203200</xdr:colOff>
      <xdr:row>85</xdr:row>
      <xdr:rowOff>12065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22225</xdr:rowOff>
    </xdr:from>
    <xdr:ext cx="762000" cy="2584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132080</xdr:rowOff>
    </xdr:from>
    <xdr:to>
      <xdr:col>64</xdr:col>
      <xdr:colOff>152400</xdr:colOff>
      <xdr:row>85</xdr:row>
      <xdr:rowOff>62230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72390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ほぼ横ばいで推移しており、類似団体平均を下回っているので、適正な範囲に位置している。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今後も人員の適正な配置、他団体との均衡を図りながら適正化に努めていく。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781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42545</xdr:rowOff>
    </xdr:from>
    <xdr:to>
      <xdr:col>81</xdr:col>
      <xdr:colOff>44450</xdr:colOff>
      <xdr:row>67</xdr:row>
      <xdr:rowOff>42545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809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2000" cy="259080"/>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128905</xdr:rowOff>
    </xdr:from>
    <xdr:ext cx="762000" cy="259080"/>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42545</xdr:rowOff>
    </xdr:from>
    <xdr:to>
      <xdr:col>81</xdr:col>
      <xdr:colOff>133350</xdr:colOff>
      <xdr:row>59</xdr:row>
      <xdr:rowOff>42545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168275</xdr:rowOff>
    </xdr:from>
    <xdr:to>
      <xdr:col>81</xdr:col>
      <xdr:colOff>44450</xdr:colOff>
      <xdr:row>60</xdr:row>
      <xdr:rowOff>20955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8382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52705</xdr:rowOff>
    </xdr:from>
    <xdr:ext cx="762000" cy="257810"/>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160020</xdr:rowOff>
    </xdr:from>
    <xdr:to>
      <xdr:col>77</xdr:col>
      <xdr:colOff>44450</xdr:colOff>
      <xdr:row>59</xdr:row>
      <xdr:rowOff>168275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75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67945</xdr:rowOff>
    </xdr:from>
    <xdr:to>
      <xdr:col>77</xdr:col>
      <xdr:colOff>95250</xdr:colOff>
      <xdr:row>61</xdr:row>
      <xdr:rowOff>169545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154940</xdr:rowOff>
    </xdr:from>
    <xdr:ext cx="736600" cy="257810"/>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33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132080</xdr:rowOff>
    </xdr:from>
    <xdr:to>
      <xdr:col>72</xdr:col>
      <xdr:colOff>203200</xdr:colOff>
      <xdr:row>59</xdr:row>
      <xdr:rowOff>160020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476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25400</xdr:rowOff>
    </xdr:from>
    <xdr:to>
      <xdr:col>73</xdr:col>
      <xdr:colOff>44450</xdr:colOff>
      <xdr:row>61</xdr:row>
      <xdr:rowOff>127000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111760</xdr:rowOff>
    </xdr:from>
    <xdr:ext cx="762000" cy="25781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7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132080</xdr:rowOff>
    </xdr:from>
    <xdr:to>
      <xdr:col>68</xdr:col>
      <xdr:colOff>152400</xdr:colOff>
      <xdr:row>59</xdr:row>
      <xdr:rowOff>140970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247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49530</xdr:rowOff>
    </xdr:from>
    <xdr:to>
      <xdr:col>68</xdr:col>
      <xdr:colOff>203200</xdr:colOff>
      <xdr:row>61</xdr:row>
      <xdr:rowOff>151130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135890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30480</xdr:rowOff>
    </xdr:from>
    <xdr:to>
      <xdr:col>64</xdr:col>
      <xdr:colOff>152400</xdr:colOff>
      <xdr:row>61</xdr:row>
      <xdr:rowOff>132080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116840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141605</xdr:rowOff>
    </xdr:from>
    <xdr:to>
      <xdr:col>81</xdr:col>
      <xdr:colOff>95250</xdr:colOff>
      <xdr:row>60</xdr:row>
      <xdr:rowOff>71755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158115</xdr:rowOff>
    </xdr:from>
    <xdr:ext cx="762000" cy="257810"/>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02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117475</xdr:rowOff>
    </xdr:from>
    <xdr:to>
      <xdr:col>77</xdr:col>
      <xdr:colOff>95250</xdr:colOff>
      <xdr:row>60</xdr:row>
      <xdr:rowOff>47625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57785</xdr:rowOff>
    </xdr:from>
    <xdr:ext cx="7366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01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109220</xdr:rowOff>
    </xdr:from>
    <xdr:to>
      <xdr:col>73</xdr:col>
      <xdr:colOff>44450</xdr:colOff>
      <xdr:row>60</xdr:row>
      <xdr:rowOff>39370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49530</xdr:rowOff>
    </xdr:from>
    <xdr:ext cx="7620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93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81280</xdr:rowOff>
    </xdr:from>
    <xdr:to>
      <xdr:col>68</xdr:col>
      <xdr:colOff>203200</xdr:colOff>
      <xdr:row>60</xdr:row>
      <xdr:rowOff>11430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21590</xdr:rowOff>
    </xdr:from>
    <xdr:ext cx="7620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6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90170</xdr:rowOff>
    </xdr:from>
    <xdr:to>
      <xdr:col>64</xdr:col>
      <xdr:colOff>152400</xdr:colOff>
      <xdr:row>60</xdr:row>
      <xdr:rowOff>20320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30480</xdr:rowOff>
    </xdr:from>
    <xdr:ext cx="762000" cy="25781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74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前年度比で0.2ポイント上昇し、全国平均及び県平均を上回っているが、類似団体平均は下回っている。</a:t>
          </a:r>
          <a:endParaRPr kumimoji="1" lang="en-US" altLang="ja-JP" sz="1300" strike="sngStrike" baseline="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新規起債発行額の上限を</a:t>
          </a:r>
          <a:r>
            <a:rPr kumimoji="1" lang="en-US" altLang="ja-JP" sz="1300">
              <a:solidFill>
                <a:sysClr val="windowText" lastClr="000000"/>
              </a:solidFill>
              <a:effectLst/>
              <a:latin typeface="ＭＳ Ｐゴシック"/>
              <a:ea typeface="ＭＳ Ｐゴシック"/>
              <a:cs typeface="+mn-cs"/>
            </a:rPr>
            <a:t>3</a:t>
          </a:r>
          <a:r>
            <a:rPr kumimoji="1" lang="ja-JP" altLang="ja-JP" sz="1300">
              <a:solidFill>
                <a:sysClr val="windowText" lastClr="000000"/>
              </a:solidFill>
              <a:effectLst/>
              <a:latin typeface="ＭＳ Ｐゴシック"/>
              <a:ea typeface="ＭＳ Ｐゴシック"/>
              <a:cs typeface="+mn-cs"/>
            </a:rPr>
            <a:t>億円としており</a:t>
          </a:r>
          <a:r>
            <a:rPr kumimoji="1" lang="ja-JP" altLang="en-US" sz="1300">
              <a:solidFill>
                <a:sysClr val="windowText" lastClr="000000"/>
              </a:solidFill>
              <a:effectLst/>
              <a:latin typeface="ＭＳ Ｐゴシック"/>
              <a:ea typeface="ＭＳ Ｐゴシック"/>
              <a:cs typeface="+mn-cs"/>
            </a:rPr>
            <a:t>、引き続き健全な財政運営に努める。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8255</xdr:rowOff>
    </xdr:from>
    <xdr:to>
      <xdr:col>81</xdr:col>
      <xdr:colOff>44450</xdr:colOff>
      <xdr:row>43</xdr:row>
      <xdr:rowOff>127635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45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99695</xdr:rowOff>
    </xdr:from>
    <xdr:ext cx="762000" cy="257810"/>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2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127635</xdr:rowOff>
    </xdr:from>
    <xdr:to>
      <xdr:col>81</xdr:col>
      <xdr:colOff>133350</xdr:colOff>
      <xdr:row>43</xdr:row>
      <xdr:rowOff>127635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94615</xdr:rowOff>
    </xdr:from>
    <xdr:ext cx="762000" cy="259080"/>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8255</xdr:rowOff>
    </xdr:from>
    <xdr:to>
      <xdr:col>81</xdr:col>
      <xdr:colOff>133350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89535</xdr:rowOff>
    </xdr:from>
    <xdr:to>
      <xdr:col>81</xdr:col>
      <xdr:colOff>44450</xdr:colOff>
      <xdr:row>39</xdr:row>
      <xdr:rowOff>105410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760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147320</xdr:rowOff>
    </xdr:from>
    <xdr:ext cx="762000" cy="259080"/>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89535</xdr:rowOff>
    </xdr:from>
    <xdr:to>
      <xdr:col>77</xdr:col>
      <xdr:colOff>44450</xdr:colOff>
      <xdr:row>39</xdr:row>
      <xdr:rowOff>113665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7760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159385</xdr:rowOff>
    </xdr:from>
    <xdr:to>
      <xdr:col>77</xdr:col>
      <xdr:colOff>95250</xdr:colOff>
      <xdr:row>40</xdr:row>
      <xdr:rowOff>89535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74930</xdr:rowOff>
    </xdr:from>
    <xdr:ext cx="736600" cy="25781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113665</xdr:rowOff>
    </xdr:from>
    <xdr:to>
      <xdr:col>72</xdr:col>
      <xdr:colOff>203200</xdr:colOff>
      <xdr:row>39</xdr:row>
      <xdr:rowOff>169545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002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159385</xdr:rowOff>
    </xdr:from>
    <xdr:to>
      <xdr:col>73</xdr:col>
      <xdr:colOff>44450</xdr:colOff>
      <xdr:row>40</xdr:row>
      <xdr:rowOff>89535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74930</xdr:rowOff>
    </xdr:from>
    <xdr:ext cx="762000" cy="25781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169545</xdr:rowOff>
    </xdr:from>
    <xdr:to>
      <xdr:col>68</xdr:col>
      <xdr:colOff>152400</xdr:colOff>
      <xdr:row>39</xdr:row>
      <xdr:rowOff>169545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56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135255</xdr:rowOff>
    </xdr:from>
    <xdr:to>
      <xdr:col>68</xdr:col>
      <xdr:colOff>203200</xdr:colOff>
      <xdr:row>40</xdr:row>
      <xdr:rowOff>65405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50165</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135255</xdr:rowOff>
    </xdr:from>
    <xdr:to>
      <xdr:col>64</xdr:col>
      <xdr:colOff>152400</xdr:colOff>
      <xdr:row>40</xdr:row>
      <xdr:rowOff>65405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50165</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71120</xdr:rowOff>
    </xdr:from>
    <xdr:ext cx="762000" cy="259080"/>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38735</xdr:rowOff>
    </xdr:from>
    <xdr:to>
      <xdr:col>77</xdr:col>
      <xdr:colOff>95250</xdr:colOff>
      <xdr:row>39</xdr:row>
      <xdr:rowOff>140335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150495</xdr:rowOff>
    </xdr:from>
    <xdr:ext cx="7366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94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63500</xdr:rowOff>
    </xdr:from>
    <xdr:to>
      <xdr:col>73</xdr:col>
      <xdr:colOff>44450</xdr:colOff>
      <xdr:row>39</xdr:row>
      <xdr:rowOff>164465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3175</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1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118745</xdr:rowOff>
    </xdr:from>
    <xdr:to>
      <xdr:col>68</xdr:col>
      <xdr:colOff>203200</xdr:colOff>
      <xdr:row>40</xdr:row>
      <xdr:rowOff>48895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59055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7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118745</xdr:rowOff>
    </xdr:from>
    <xdr:to>
      <xdr:col>64</xdr:col>
      <xdr:colOff>152400</xdr:colOff>
      <xdr:row>40</xdr:row>
      <xdr:rowOff>48895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59055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7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類似団体平均及び全国平均、県平均を上回っている。平成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年度以降基金</a:t>
          </a:r>
          <a:r>
            <a:rPr kumimoji="1" lang="ja-JP" altLang="en-US" sz="1300">
              <a:solidFill>
                <a:schemeClr val="dk1"/>
              </a:solidFill>
              <a:effectLst/>
              <a:latin typeface="ＭＳ Ｐゴシック"/>
              <a:ea typeface="ＭＳ Ｐゴシック"/>
              <a:cs typeface="+mn-cs"/>
            </a:rPr>
            <a:t>取崩し</a:t>
          </a:r>
          <a:r>
            <a:rPr kumimoji="1" lang="ja-JP" altLang="ja-JP" sz="1300">
              <a:solidFill>
                <a:schemeClr val="dk1"/>
              </a:solidFill>
              <a:effectLst/>
              <a:latin typeface="ＭＳ Ｐゴシック"/>
              <a:ea typeface="ＭＳ Ｐゴシック"/>
              <a:cs typeface="+mn-cs"/>
            </a:rPr>
            <a:t>が多くなり基金残高が減少</a:t>
          </a:r>
          <a:r>
            <a:rPr kumimoji="1" lang="ja-JP" altLang="en-US" sz="1300">
              <a:solidFill>
                <a:schemeClr val="dk1"/>
              </a:solidFill>
              <a:effectLst/>
              <a:latin typeface="ＭＳ Ｐゴシック"/>
              <a:ea typeface="ＭＳ Ｐゴシック"/>
              <a:cs typeface="+mn-cs"/>
            </a:rPr>
            <a:t>していたが令和</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年度基金残高が増加したことに</a:t>
          </a:r>
          <a:r>
            <a:rPr kumimoji="1" lang="ja-JP" altLang="en-US" sz="1300">
              <a:solidFill>
                <a:sysClr val="windowText" lastClr="000000"/>
              </a:solidFill>
              <a:effectLst/>
              <a:latin typeface="ＭＳ Ｐゴシック"/>
              <a:ea typeface="ＭＳ Ｐゴシック"/>
              <a:cs typeface="+mn-cs"/>
            </a:rPr>
            <a:t>より</a:t>
          </a:r>
          <a:r>
            <a:rPr kumimoji="1" lang="ja-JP" altLang="en-US" sz="1300">
              <a:solidFill>
                <a:schemeClr val="dk1"/>
              </a:solidFill>
              <a:effectLst/>
              <a:latin typeface="ＭＳ Ｐゴシック"/>
              <a:ea typeface="ＭＳ Ｐゴシック"/>
              <a:cs typeface="+mn-cs"/>
            </a:rPr>
            <a:t>改善し</a:t>
          </a:r>
          <a:r>
            <a:rPr kumimoji="1" lang="ja-JP" altLang="en-US" sz="1300">
              <a:solidFill>
                <a:srgbClr val="FF0000"/>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令和4年度</a:t>
          </a:r>
          <a:r>
            <a:rPr kumimoji="1" lang="ja-JP" altLang="en-US" sz="1300">
              <a:solidFill>
                <a:sysClr val="windowText" lastClr="000000"/>
              </a:solidFill>
              <a:effectLst/>
              <a:latin typeface="ＭＳ Ｐゴシック"/>
              <a:ea typeface="ＭＳ Ｐゴシック"/>
              <a:cs typeface="+mn-cs"/>
            </a:rPr>
            <a:t>も</a:t>
          </a:r>
          <a:r>
            <a:rPr kumimoji="1" lang="ja-JP" altLang="en-US" sz="1300">
              <a:solidFill>
                <a:schemeClr val="dk1"/>
              </a:solidFill>
              <a:effectLst/>
              <a:latin typeface="ＭＳ Ｐゴシック"/>
              <a:ea typeface="ＭＳ Ｐゴシック"/>
              <a:cs typeface="+mn-cs"/>
            </a:rPr>
            <a:t>0.7ポイント減少した。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今後も新規起債発行額の上限</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億円を堅持し、歳入に見合った歳出となるよう適正な運用に努め、基金残高の増加を図る。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34925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3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7810"/>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81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140335</xdr:rowOff>
    </xdr:from>
    <xdr:to>
      <xdr:col>81</xdr:col>
      <xdr:colOff>44450</xdr:colOff>
      <xdr:row>15</xdr:row>
      <xdr:rowOff>147955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1208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781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9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147955</xdr:rowOff>
    </xdr:from>
    <xdr:to>
      <xdr:col>77</xdr:col>
      <xdr:colOff>44450</xdr:colOff>
      <xdr:row>17</xdr:row>
      <xdr:rowOff>57150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19705"/>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81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170815</xdr:rowOff>
    </xdr:from>
    <xdr:to>
      <xdr:col>72</xdr:col>
      <xdr:colOff>203200</xdr:colOff>
      <xdr:row>17</xdr:row>
      <xdr:rowOff>57150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9140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781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146685</xdr:rowOff>
    </xdr:from>
    <xdr:to>
      <xdr:col>68</xdr:col>
      <xdr:colOff>152400</xdr:colOff>
      <xdr:row>16</xdr:row>
      <xdr:rowOff>170815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8898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33655</xdr:rowOff>
    </xdr:from>
    <xdr:to>
      <xdr:col>68</xdr:col>
      <xdr:colOff>203200</xdr:colOff>
      <xdr:row>13</xdr:row>
      <xdr:rowOff>135255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781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781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89535</xdr:rowOff>
    </xdr:from>
    <xdr:to>
      <xdr:col>81</xdr:col>
      <xdr:colOff>95250</xdr:colOff>
      <xdr:row>16</xdr:row>
      <xdr:rowOff>19685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61595</xdr:rowOff>
    </xdr:from>
    <xdr:ext cx="762000" cy="259080"/>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3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97790</xdr:rowOff>
    </xdr:from>
    <xdr:to>
      <xdr:col>77</xdr:col>
      <xdr:colOff>95250</xdr:colOff>
      <xdr:row>16</xdr:row>
      <xdr:rowOff>27305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6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12065</xdr:rowOff>
    </xdr:from>
    <xdr:ext cx="7366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5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6350</xdr:rowOff>
    </xdr:from>
    <xdr:to>
      <xdr:col>73</xdr:col>
      <xdr:colOff>44450</xdr:colOff>
      <xdr:row>17</xdr:row>
      <xdr:rowOff>107950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0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120650</xdr:rowOff>
    </xdr:from>
    <xdr:to>
      <xdr:col>68</xdr:col>
      <xdr:colOff>203200</xdr:colOff>
      <xdr:row>17</xdr:row>
      <xdr:rowOff>50165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63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34925</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95885</xdr:rowOff>
    </xdr:from>
    <xdr:to>
      <xdr:col>64</xdr:col>
      <xdr:colOff>152400</xdr:colOff>
      <xdr:row>17</xdr:row>
      <xdr:rowOff>26035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10795</xdr:rowOff>
    </xdr:from>
    <xdr:ext cx="762000"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2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近年は人事院勧告による給与引き上げ</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会計年度任用職員制度が開始されたこと</a:t>
          </a:r>
          <a:r>
            <a:rPr kumimoji="1" lang="ja-JP" altLang="en-US" sz="1300">
              <a:solidFill>
                <a:schemeClr val="dk1"/>
              </a:solidFill>
              <a:effectLst/>
              <a:latin typeface="ＭＳ Ｐゴシック"/>
              <a:ea typeface="ＭＳ Ｐゴシック"/>
              <a:cs typeface="+mn-cs"/>
            </a:rPr>
            <a:t>で上昇傾向で推移している。類似団体平均より高い状況が続いている。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今後、定年延長が始まると退職者が減少し採用者も抑制されるので、しばらくは上昇傾向が続く見込みである。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781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1270</xdr:rowOff>
    </xdr:from>
    <xdr:ext cx="73533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92710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100330</xdr:rowOff>
    </xdr:from>
    <xdr:ext cx="762000" cy="25781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92710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165100</xdr:rowOff>
    </xdr:from>
    <xdr:ext cx="76073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165100</xdr:rowOff>
    </xdr:from>
    <xdr:ext cx="76073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151130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33020</xdr:rowOff>
    </xdr:from>
    <xdr:ext cx="73533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82550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128270</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2540</xdr:rowOff>
    </xdr:from>
    <xdr:ext cx="76073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ja-JP" altLang="en-US" sz="1300">
              <a:solidFill>
                <a:sysClr val="windowText" lastClr="000000"/>
              </a:solidFill>
              <a:effectLst/>
              <a:latin typeface="ＭＳ Ｐゴシック"/>
              <a:ea typeface="ＭＳ Ｐゴシック"/>
              <a:cs typeface="+mn-cs"/>
            </a:rPr>
            <a:t>0.5</a:t>
          </a:r>
          <a:r>
            <a:rPr kumimoji="1" lang="ja-JP" altLang="ja-JP" sz="1300">
              <a:solidFill>
                <a:sysClr val="windowText" lastClr="000000"/>
              </a:solidFill>
              <a:effectLst/>
              <a:latin typeface="ＭＳ Ｐゴシック"/>
              <a:ea typeface="ＭＳ Ｐゴシック"/>
              <a:cs typeface="+mn-cs"/>
            </a:rPr>
            <a:t>ポイント上昇し</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類似団体平均より高い状況である。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ふるさと納税が堅調に推移していることや、保有する施設数が多いうえ築年数も経過しており維持補修が多いためである。</a:t>
          </a:r>
          <a:endParaRPr lang="ja-JP" altLang="ja-JP" sz="1300">
            <a:solidFill>
              <a:sysClr val="windowText" lastClr="00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a:t>
          </a:r>
          <a:r>
            <a:rPr kumimoji="1" lang="ja-JP" altLang="en-US" sz="1300">
              <a:solidFill>
                <a:schemeClr val="dk1"/>
              </a:solidFill>
              <a:effectLst/>
              <a:latin typeface="ＭＳ Ｐゴシック"/>
              <a:ea typeface="ＭＳ Ｐゴシック"/>
              <a:cs typeface="+mn-cs"/>
            </a:rPr>
            <a:t>原油高、物価高騰の影響があるので適正な維持管理及び</a:t>
          </a:r>
          <a:r>
            <a:rPr kumimoji="1" lang="ja-JP" altLang="ja-JP" sz="1300">
              <a:solidFill>
                <a:schemeClr val="dk1"/>
              </a:solidFill>
              <a:effectLst/>
              <a:latin typeface="ＭＳ Ｐゴシック"/>
              <a:ea typeface="ＭＳ Ｐゴシック"/>
              <a:cs typeface="+mn-cs"/>
            </a:rPr>
            <a:t>施設の統廃合を検討し物件費の圧縮に努めていく。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6730" cy="25781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6730"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116205</xdr:rowOff>
    </xdr:from>
    <xdr:ext cx="762000" cy="25908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110490</xdr:rowOff>
    </xdr:from>
    <xdr:ext cx="762000" cy="25781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98425</xdr:rowOff>
    </xdr:from>
    <xdr:to>
      <xdr:col>82</xdr:col>
      <xdr:colOff>107950</xdr:colOff>
      <xdr:row>15</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701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12700</xdr:rowOff>
    </xdr:from>
    <xdr:ext cx="762000" cy="259080"/>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16</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7017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56515</xdr:rowOff>
    </xdr:from>
    <xdr:ext cx="736600" cy="2584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104140</xdr:rowOff>
    </xdr:from>
    <xdr:to>
      <xdr:col>73</xdr:col>
      <xdr:colOff>180975</xdr:colOff>
      <xdr:row>16</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47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62230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104140</xdr:rowOff>
    </xdr:from>
    <xdr:to>
      <xdr:col>69</xdr:col>
      <xdr:colOff>92075</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47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16510</xdr:rowOff>
    </xdr:from>
    <xdr:ext cx="76073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170815</xdr:rowOff>
    </xdr:from>
    <xdr:ext cx="762000" cy="2584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48260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47625</xdr:rowOff>
    </xdr:from>
    <xdr:to>
      <xdr:col>78</xdr:col>
      <xdr:colOff>120650</xdr:colOff>
      <xdr:row>15</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133985</xdr:rowOff>
    </xdr:from>
    <xdr:ext cx="736600" cy="25781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057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139700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13970</xdr:rowOff>
    </xdr:from>
    <xdr:ext cx="76073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28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139700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ja-JP" altLang="en-US" sz="1300">
              <a:solidFill>
                <a:sysClr val="windowText" lastClr="000000"/>
              </a:solidFill>
              <a:effectLst/>
              <a:latin typeface="ＭＳ Ｐゴシック"/>
              <a:ea typeface="ＭＳ Ｐゴシック"/>
              <a:cs typeface="+mn-cs"/>
            </a:rPr>
            <a:t>0.5</a:t>
          </a:r>
          <a:r>
            <a:rPr kumimoji="1" lang="ja-JP" altLang="ja-JP" sz="1300">
              <a:solidFill>
                <a:schemeClr val="dk1"/>
              </a:solidFill>
              <a:effectLst/>
              <a:latin typeface="ＭＳ Ｐゴシック"/>
              <a:ea typeface="ＭＳ Ｐゴシック"/>
              <a:cs typeface="+mn-cs"/>
            </a:rPr>
            <a:t>ポイント上昇しているが、中学生までの医療費無料化や高校生等就学支援などによる扶助費の増加が影響しており、類似団体の中では高い状況となっている。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これは町民のニーズにあった福祉サ</a:t>
          </a:r>
          <a:r>
            <a:rPr kumimoji="1" lang="ja-JP" altLang="ja-JP" sz="1300">
              <a:solidFill>
                <a:sysClr val="windowText" lastClr="000000"/>
              </a:solidFill>
              <a:effectLst/>
              <a:latin typeface="ＭＳ Ｐゴシック"/>
              <a:ea typeface="ＭＳ Ｐゴシック"/>
              <a:cs typeface="+mn-cs"/>
            </a:rPr>
            <a:t>ービス</a:t>
          </a:r>
          <a:r>
            <a:rPr kumimoji="1" lang="ja-JP" altLang="en-US" sz="1300" strike="noStrike" baseline="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充実</a:t>
          </a:r>
          <a:r>
            <a:rPr kumimoji="1" lang="ja-JP" altLang="en-US" sz="1300">
              <a:solidFill>
                <a:sysClr val="windowText" lastClr="000000"/>
              </a:solidFill>
              <a:effectLst/>
              <a:latin typeface="ＭＳ Ｐゴシック"/>
              <a:ea typeface="ＭＳ Ｐゴシック"/>
              <a:cs typeface="+mn-cs"/>
            </a:rPr>
            <a:t>を図ってきた</a:t>
          </a:r>
          <a:r>
            <a:rPr kumimoji="1" lang="ja-JP" altLang="ja-JP" sz="1300">
              <a:solidFill>
                <a:sysClr val="windowText" lastClr="000000"/>
              </a:solidFill>
              <a:effectLst/>
              <a:latin typeface="ＭＳ Ｐゴシック"/>
              <a:ea typeface="ＭＳ Ｐゴシック"/>
              <a:cs typeface="+mn-cs"/>
            </a:rPr>
            <a:t>結果であるが、財政を圧迫する要因であるため、町民の理解が得られる町単独事業については、廃止及び見直しなど行い扶助費の抑制に努めていく。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137160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2345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168910</xdr:rowOff>
    </xdr:from>
    <xdr:ext cx="762000" cy="25781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234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73660</xdr:rowOff>
    </xdr:from>
    <xdr:ext cx="73533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12700</xdr:rowOff>
    </xdr:from>
    <xdr:to>
      <xdr:col>15</xdr:col>
      <xdr:colOff>98425</xdr:colOff>
      <xdr:row>59</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5680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111760</xdr:rowOff>
    </xdr:from>
    <xdr:ext cx="762000" cy="25781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50800</xdr:rowOff>
    </xdr:from>
    <xdr:to>
      <xdr:col>11</xdr:col>
      <xdr:colOff>9525</xdr:colOff>
      <xdr:row>59</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52000"/>
          <a:ext cx="88900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16510</xdr:rowOff>
    </xdr:from>
    <xdr:ext cx="76073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168910</xdr:rowOff>
    </xdr:from>
    <xdr:ext cx="760730" cy="25781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67310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86360</xdr:rowOff>
    </xdr:from>
    <xdr:ext cx="735330" cy="25781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590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162560</xdr:rowOff>
    </xdr:from>
    <xdr:ext cx="76073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78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86360</xdr:rowOff>
    </xdr:from>
    <xdr:ext cx="760730" cy="25781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87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ja-JP" altLang="en-US" sz="1300">
              <a:solidFill>
                <a:sysClr val="windowText" lastClr="000000"/>
              </a:solidFill>
              <a:effectLst/>
              <a:latin typeface="ＭＳ Ｐゴシック"/>
              <a:ea typeface="ＭＳ Ｐゴシック"/>
              <a:cs typeface="+mn-cs"/>
            </a:rPr>
            <a:t>1.5</a:t>
          </a:r>
          <a:r>
            <a:rPr kumimoji="1" lang="ja-JP" altLang="en-US" sz="1300">
              <a:solidFill>
                <a:schemeClr val="dk1"/>
              </a:solidFill>
              <a:effectLst/>
              <a:latin typeface="ＭＳ Ｐゴシック"/>
              <a:ea typeface="ＭＳ Ｐゴシック"/>
              <a:cs typeface="+mn-cs"/>
            </a:rPr>
            <a:t>ポイント上昇しており、</a:t>
          </a:r>
          <a:r>
            <a:rPr kumimoji="1" lang="ja-JP" altLang="ja-JP" sz="1300">
              <a:solidFill>
                <a:schemeClr val="dk1"/>
              </a:solidFill>
              <a:effectLst/>
              <a:latin typeface="ＭＳ Ｐゴシック"/>
              <a:ea typeface="ＭＳ Ｐゴシック"/>
              <a:cs typeface="+mn-cs"/>
            </a:rPr>
            <a:t>類似団体平均より高い状況である。</a:t>
          </a:r>
          <a:r>
            <a:rPr kumimoji="1" lang="ja-JP" altLang="ja-JP" sz="1300" u="none">
              <a:solidFill>
                <a:schemeClr val="dk1"/>
              </a:solidFill>
              <a:effectLst/>
              <a:latin typeface="ＭＳ Ｐゴシック"/>
              <a:ea typeface="ＭＳ Ｐゴシック"/>
              <a:cs typeface="+mn-cs"/>
            </a:rPr>
            <a:t>公共下水道事業特別会計等が企業会計に移行するための準備経費が必要となったため、繰出金が増加したものである。</a:t>
          </a:r>
          <a:endParaRPr lang="ja-JP" altLang="ja-JP" sz="1300" u="none">
            <a:solidFill>
              <a:srgbClr val="FF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今後、独立採算の原則</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立ち返った事業運営に努め、普通会計からの負担額の圧縮に努めていく。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76200</xdr:rowOff>
    </xdr:from>
    <xdr:ext cx="762000" cy="25781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26670</xdr:rowOff>
    </xdr:from>
    <xdr:ext cx="762000" cy="25908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16510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7486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127000</xdr:rowOff>
    </xdr:from>
    <xdr:ext cx="762000" cy="259080"/>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57</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748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43180</xdr:rowOff>
    </xdr:from>
    <xdr:ext cx="736600" cy="25781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157480</xdr:rowOff>
    </xdr:from>
    <xdr:to>
      <xdr:col>73</xdr:col>
      <xdr:colOff>180975</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586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88900</xdr:rowOff>
    </xdr:from>
    <xdr:ext cx="762000" cy="25781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111760</xdr:rowOff>
    </xdr:from>
    <xdr:to>
      <xdr:col>69</xdr:col>
      <xdr:colOff>92075</xdr:colOff>
      <xdr:row>56</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12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96520</xdr:rowOff>
    </xdr:from>
    <xdr:ext cx="76073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104140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109220</xdr:rowOff>
    </xdr:from>
    <xdr:ext cx="762000" cy="25781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10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109220</xdr:rowOff>
    </xdr:from>
    <xdr:ext cx="736600" cy="25781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104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59690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21590</xdr:rowOff>
    </xdr:from>
    <xdr:ext cx="76073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94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147320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4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en-US" altLang="ja-JP" sz="1300">
              <a:solidFill>
                <a:schemeClr val="dk1"/>
              </a:solidFill>
              <a:effectLst/>
              <a:latin typeface="ＭＳ Ｐゴシック"/>
              <a:ea typeface="ＭＳ Ｐゴシック"/>
              <a:cs typeface="+mn-cs"/>
            </a:rPr>
            <a:t>1.1</a:t>
          </a:r>
          <a:r>
            <a:rPr kumimoji="1" lang="ja-JP" altLang="ja-JP" sz="1300">
              <a:solidFill>
                <a:schemeClr val="dk1"/>
              </a:solidFill>
              <a:effectLst/>
              <a:latin typeface="ＭＳ Ｐゴシック"/>
              <a:ea typeface="ＭＳ Ｐゴシック"/>
              <a:cs typeface="+mn-cs"/>
            </a:rPr>
            <a:t>ポイント上昇しているが</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類似団体平均よりも低い状況を維持できている。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今後は、既存の補助事業の廃止及び見直しに取り組み、住民サービスの低下を招かないよう適正な財政運営に努める。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39</xdr:row>
      <xdr:rowOff>147320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80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119380</xdr:rowOff>
    </xdr:from>
    <xdr:ext cx="76200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147320</xdr:rowOff>
    </xdr:from>
    <xdr:to>
      <xdr:col>82</xdr:col>
      <xdr:colOff>196850</xdr:colOff>
      <xdr:row>39</xdr:row>
      <xdr:rowOff>147320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40640</xdr:rowOff>
    </xdr:from>
    <xdr:to>
      <xdr:col>82</xdr:col>
      <xdr:colOff>107950</xdr:colOff>
      <xdr:row>36</xdr:row>
      <xdr:rowOff>90170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128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148590</xdr:rowOff>
    </xdr:from>
    <xdr:ext cx="762000" cy="259080"/>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0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5080</xdr:rowOff>
    </xdr:from>
    <xdr:to>
      <xdr:col>82</xdr:col>
      <xdr:colOff>158750</xdr:colOff>
      <xdr:row>37</xdr:row>
      <xdr:rowOff>106680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40640</xdr:rowOff>
    </xdr:from>
    <xdr:to>
      <xdr:col>78</xdr:col>
      <xdr:colOff>69850</xdr:colOff>
      <xdr:row>36</xdr:row>
      <xdr:rowOff>109220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12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55245</xdr:rowOff>
    </xdr:from>
    <xdr:ext cx="736600" cy="25781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8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76835</xdr:rowOff>
    </xdr:from>
    <xdr:to>
      <xdr:col>73</xdr:col>
      <xdr:colOff>180975</xdr:colOff>
      <xdr:row>36</xdr:row>
      <xdr:rowOff>109220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490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10160</xdr:rowOff>
    </xdr:from>
    <xdr:to>
      <xdr:col>74</xdr:col>
      <xdr:colOff>31750</xdr:colOff>
      <xdr:row>37</xdr:row>
      <xdr:rowOff>111760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96520</xdr:rowOff>
    </xdr:from>
    <xdr:ext cx="7620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76835</xdr:rowOff>
    </xdr:from>
    <xdr:to>
      <xdr:col>69</xdr:col>
      <xdr:colOff>92075</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490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0730" cy="25781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7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153670</xdr:rowOff>
    </xdr:from>
    <xdr:to>
      <xdr:col>65</xdr:col>
      <xdr:colOff>53975</xdr:colOff>
      <xdr:row>37</xdr:row>
      <xdr:rowOff>83820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68580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39370</xdr:rowOff>
    </xdr:from>
    <xdr:to>
      <xdr:col>82</xdr:col>
      <xdr:colOff>158750</xdr:colOff>
      <xdr:row>36</xdr:row>
      <xdr:rowOff>140970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55880</xdr:rowOff>
    </xdr:from>
    <xdr:ext cx="762000" cy="25908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5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160655</xdr:rowOff>
    </xdr:from>
    <xdr:to>
      <xdr:col>78</xdr:col>
      <xdr:colOff>120650</xdr:colOff>
      <xdr:row>36</xdr:row>
      <xdr:rowOff>90805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100965</xdr:rowOff>
    </xdr:from>
    <xdr:ext cx="736600" cy="25781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302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57785</xdr:rowOff>
    </xdr:from>
    <xdr:to>
      <xdr:col>74</xdr:col>
      <xdr:colOff>31750</xdr:colOff>
      <xdr:row>36</xdr:row>
      <xdr:rowOff>159385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169545</xdr:rowOff>
    </xdr:from>
    <xdr:ext cx="762000" cy="25781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98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26035</xdr:rowOff>
    </xdr:from>
    <xdr:to>
      <xdr:col>69</xdr:col>
      <xdr:colOff>142875</xdr:colOff>
      <xdr:row>36</xdr:row>
      <xdr:rowOff>127635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137795</xdr:rowOff>
    </xdr:from>
    <xdr:ext cx="76073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70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85090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近年は減少傾向であったが前年度と比較し0.9ポイント上昇したものの、類似団体平均は下回っている。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これは一般会計の起債発行額を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億円以内とし抑制してきた結果である。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引き続き新規発行額</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億円以下を堅持し、健全財政に努めていく。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781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130810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67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135890</xdr:rowOff>
    </xdr:from>
    <xdr:ext cx="762000" cy="259080"/>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92710</xdr:rowOff>
    </xdr:from>
    <xdr:to>
      <xdr:col>19</xdr:col>
      <xdr:colOff>187325</xdr:colOff>
      <xdr:row>76</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22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118110</xdr:rowOff>
    </xdr:from>
    <xdr:to>
      <xdr:col>20</xdr:col>
      <xdr:colOff>38100</xdr:colOff>
      <xdr:row>77</xdr:row>
      <xdr:rowOff>48260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33020</xdr:rowOff>
    </xdr:from>
    <xdr:ext cx="73533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92710</xdr:rowOff>
    </xdr:from>
    <xdr:to>
      <xdr:col>15</xdr:col>
      <xdr:colOff>98425</xdr:colOff>
      <xdr:row>76</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229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55880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161290</xdr:rowOff>
    </xdr:from>
    <xdr:to>
      <xdr:col>11</xdr:col>
      <xdr:colOff>9525</xdr:colOff>
      <xdr:row>77</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14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55880</xdr:rowOff>
    </xdr:from>
    <xdr:ext cx="76073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6073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80010</xdr:rowOff>
    </xdr:from>
    <xdr:to>
      <xdr:col>24</xdr:col>
      <xdr:colOff>76200</xdr:colOff>
      <xdr:row>77</xdr:row>
      <xdr:rowOff>10160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96520</xdr:rowOff>
    </xdr:from>
    <xdr:ext cx="762000" cy="259080"/>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5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157480</xdr:rowOff>
    </xdr:from>
    <xdr:ext cx="735330" cy="25781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47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41910</xdr:rowOff>
    </xdr:from>
    <xdr:to>
      <xdr:col>15</xdr:col>
      <xdr:colOff>149225</xdr:colOff>
      <xdr:row>76</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153670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4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110490</xdr:rowOff>
    </xdr:from>
    <xdr:to>
      <xdr:col>11</xdr:col>
      <xdr:colOff>60325</xdr:colOff>
      <xdr:row>77</xdr:row>
      <xdr:rowOff>40640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50800</xdr:rowOff>
    </xdr:from>
    <xdr:ext cx="76073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09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78740</xdr:rowOff>
    </xdr:from>
    <xdr:ext cx="76073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80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前年度と比較して4.4ポイント上昇しており類似団体平均を上回っている</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全国平均よりは低い状況である。令和3年度に減少したことの反動による上昇ではあるがそれ以前の数値よりは低い状況である。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今後、定年延長の影響で退職者数が減少することもあり人件費の削減は難しいので、全体的に既存事業の廃止及び見直しに取り組み、経常経費の縮減に努めていく。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118110</xdr:rowOff>
    </xdr:from>
    <xdr:ext cx="762000" cy="259080"/>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73660</xdr:rowOff>
    </xdr:from>
    <xdr:to>
      <xdr:col>82</xdr:col>
      <xdr:colOff>107950</xdr:colOff>
      <xdr:row>78</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7531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107950</xdr:rowOff>
    </xdr:from>
    <xdr:ext cx="762000" cy="259080"/>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91440</xdr:rowOff>
    </xdr:from>
    <xdr:to>
      <xdr:col>82</xdr:col>
      <xdr:colOff>158750</xdr:colOff>
      <xdr:row>77</xdr:row>
      <xdr:rowOff>21590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73660</xdr:rowOff>
    </xdr:from>
    <xdr:to>
      <xdr:col>78</xdr:col>
      <xdr:colOff>69850</xdr:colOff>
      <xdr:row>79</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7531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xdr:rowOff>
    </xdr:from>
    <xdr:to>
      <xdr:col>78</xdr:col>
      <xdr:colOff>120650</xdr:colOff>
      <xdr:row>76</xdr:row>
      <xdr:rowOff>116840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127000</xdr:rowOff>
    </xdr:from>
    <xdr:ext cx="736600" cy="25908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168910</xdr:rowOff>
    </xdr:from>
    <xdr:to>
      <xdr:col>73</xdr:col>
      <xdr:colOff>180975</xdr:colOff>
      <xdr:row>79</xdr:row>
      <xdr:rowOff>104140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420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73660</xdr:rowOff>
    </xdr:from>
    <xdr:ext cx="7620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119380</xdr:rowOff>
    </xdr:from>
    <xdr:to>
      <xdr:col>69</xdr:col>
      <xdr:colOff>92075</xdr:colOff>
      <xdr:row>78</xdr:row>
      <xdr:rowOff>168910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924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6073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148590</xdr:rowOff>
    </xdr:from>
    <xdr:to>
      <xdr:col>65</xdr:col>
      <xdr:colOff>53975</xdr:colOff>
      <xdr:row>77</xdr:row>
      <xdr:rowOff>78740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88900</xdr:rowOff>
    </xdr:from>
    <xdr:ext cx="762000" cy="25781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162560</xdr:rowOff>
    </xdr:from>
    <xdr:ext cx="762000" cy="259080"/>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22860</xdr:rowOff>
    </xdr:from>
    <xdr:to>
      <xdr:col>78</xdr:col>
      <xdr:colOff>120650</xdr:colOff>
      <xdr:row>77</xdr:row>
      <xdr:rowOff>124460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109220</xdr:rowOff>
    </xdr:from>
    <xdr:ext cx="736600" cy="25781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108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53340</xdr:rowOff>
    </xdr:from>
    <xdr:to>
      <xdr:col>74</xdr:col>
      <xdr:colOff>31750</xdr:colOff>
      <xdr:row>79</xdr:row>
      <xdr:rowOff>154940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139700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118110</xdr:rowOff>
    </xdr:from>
    <xdr:to>
      <xdr:col>69</xdr:col>
      <xdr:colOff>142875</xdr:colOff>
      <xdr:row>79</xdr:row>
      <xdr:rowOff>48260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33020</xdr:rowOff>
    </xdr:from>
    <xdr:ext cx="76073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77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154940</xdr:rowOff>
    </xdr:from>
    <xdr:ext cx="762000" cy="25781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28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宮崎県綾町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81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81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81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120650</xdr:rowOff>
    </xdr:from>
    <xdr:to>
      <xdr:col>29</xdr:col>
      <xdr:colOff>127000</xdr:colOff>
      <xdr:row>19</xdr:row>
      <xdr:rowOff>168910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397125"/>
          <a:ext cx="0" cy="1076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140970</xdr:rowOff>
    </xdr:from>
    <xdr:ext cx="760730"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61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101,292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168910</xdr:rowOff>
    </xdr:from>
    <xdr:to>
      <xdr:col>30</xdr:col>
      <xdr:colOff>25400</xdr:colOff>
      <xdr:row>19</xdr:row>
      <xdr:rowOff>168910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474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34925</xdr:rowOff>
    </xdr:from>
    <xdr:ext cx="76073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336,996</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120650</xdr:rowOff>
    </xdr:from>
    <xdr:to>
      <xdr:col>30</xdr:col>
      <xdr:colOff>25400</xdr:colOff>
      <xdr:row>13</xdr:row>
      <xdr:rowOff>120650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397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26670</xdr:rowOff>
    </xdr:from>
    <xdr:to>
      <xdr:col>29</xdr:col>
      <xdr:colOff>127000</xdr:colOff>
      <xdr:row>19</xdr:row>
      <xdr:rowOff>50165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331845"/>
          <a:ext cx="6477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47625</xdr:rowOff>
    </xdr:from>
    <xdr:ext cx="760730"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4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30480</xdr:rowOff>
    </xdr:from>
    <xdr:to>
      <xdr:col>29</xdr:col>
      <xdr:colOff>177800</xdr:colOff>
      <xdr:row>17</xdr:row>
      <xdr:rowOff>132080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50165</xdr:rowOff>
    </xdr:from>
    <xdr:to>
      <xdr:col>26</xdr:col>
      <xdr:colOff>50800</xdr:colOff>
      <xdr:row>19</xdr:row>
      <xdr:rowOff>113665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335534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55245</xdr:rowOff>
    </xdr:from>
    <xdr:to>
      <xdr:col>26</xdr:col>
      <xdr:colOff>101600</xdr:colOff>
      <xdr:row>17</xdr:row>
      <xdr:rowOff>156845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167005</xdr:rowOff>
    </xdr:from>
    <xdr:ext cx="736600" cy="25781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3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113665</xdr:rowOff>
    </xdr:from>
    <xdr:to>
      <xdr:col>22</xdr:col>
      <xdr:colOff>114300</xdr:colOff>
      <xdr:row>19</xdr:row>
      <xdr:rowOff>170815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418840"/>
          <a:ext cx="69850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81280</xdr:rowOff>
    </xdr:from>
    <xdr:to>
      <xdr:col>22</xdr:col>
      <xdr:colOff>165100</xdr:colOff>
      <xdr:row>18</xdr:row>
      <xdr:rowOff>11430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21590</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168910</xdr:rowOff>
    </xdr:from>
    <xdr:to>
      <xdr:col>18</xdr:col>
      <xdr:colOff>177800</xdr:colOff>
      <xdr:row>19</xdr:row>
      <xdr:rowOff>170815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347408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102870</xdr:rowOff>
    </xdr:from>
    <xdr:to>
      <xdr:col>19</xdr:col>
      <xdr:colOff>38100</xdr:colOff>
      <xdr:row>18</xdr:row>
      <xdr:rowOff>33020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43180</xdr:rowOff>
    </xdr:from>
    <xdr:ext cx="762000" cy="25781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4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110490</xdr:rowOff>
    </xdr:from>
    <xdr:to>
      <xdr:col>15</xdr:col>
      <xdr:colOff>101600</xdr:colOff>
      <xdr:row>18</xdr:row>
      <xdr:rowOff>40640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72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50800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147320</xdr:rowOff>
    </xdr:from>
    <xdr:to>
      <xdr:col>29</xdr:col>
      <xdr:colOff>177800</xdr:colOff>
      <xdr:row>19</xdr:row>
      <xdr:rowOff>77470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28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119380</xdr:rowOff>
    </xdr:from>
    <xdr:ext cx="760730"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31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132,348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170815</xdr:rowOff>
    </xdr:from>
    <xdr:to>
      <xdr:col>26</xdr:col>
      <xdr:colOff>101600</xdr:colOff>
      <xdr:row>19</xdr:row>
      <xdr:rowOff>100965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30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86360</xdr:rowOff>
    </xdr:from>
    <xdr:ext cx="736600" cy="25781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915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127,160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63500</xdr:rowOff>
    </xdr:from>
    <xdr:to>
      <xdr:col>22</xdr:col>
      <xdr:colOff>165100</xdr:colOff>
      <xdr:row>19</xdr:row>
      <xdr:rowOff>164465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368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149225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5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113,348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120650</xdr:rowOff>
    </xdr:from>
    <xdr:to>
      <xdr:col>19</xdr:col>
      <xdr:colOff>38100</xdr:colOff>
      <xdr:row>20</xdr:row>
      <xdr:rowOff>50165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4258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34925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1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118110</xdr:rowOff>
    </xdr:from>
    <xdr:to>
      <xdr:col>15</xdr:col>
      <xdr:colOff>101600</xdr:colOff>
      <xdr:row>20</xdr:row>
      <xdr:rowOff>48260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42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33020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0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101,202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45720</xdr:rowOff>
    </xdr:from>
    <xdr:to>
      <xdr:col>29</xdr:col>
      <xdr:colOff>127000</xdr:colOff>
      <xdr:row>38</xdr:row>
      <xdr:rowOff>7620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5970270"/>
          <a:ext cx="0" cy="1504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322580</xdr:rowOff>
    </xdr:from>
    <xdr:ext cx="760730"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7620</xdr:rowOff>
    </xdr:from>
    <xdr:to>
      <xdr:col>30</xdr:col>
      <xdr:colOff>25400</xdr:colOff>
      <xdr:row>38</xdr:row>
      <xdr:rowOff>7620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75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304165</xdr:rowOff>
    </xdr:from>
    <xdr:ext cx="760730" cy="25717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3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100,424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45720</xdr:rowOff>
    </xdr:from>
    <xdr:to>
      <xdr:col>30</xdr:col>
      <xdr:colOff>25400</xdr:colOff>
      <xdr:row>33</xdr:row>
      <xdr:rowOff>45720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5970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2540</xdr:rowOff>
    </xdr:from>
    <xdr:to>
      <xdr:col>29</xdr:col>
      <xdr:colOff>127000</xdr:colOff>
      <xdr:row>37</xdr:row>
      <xdr:rowOff>15875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12724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340360</xdr:rowOff>
    </xdr:from>
    <xdr:ext cx="760730" cy="25654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81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151765</xdr:rowOff>
    </xdr:from>
    <xdr:to>
      <xdr:col>29</xdr:col>
      <xdr:colOff>177800</xdr:colOff>
      <xdr:row>35</xdr:row>
      <xdr:rowOff>254000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15875</xdr:rowOff>
    </xdr:from>
    <xdr:to>
      <xdr:col>26</xdr:col>
      <xdr:colOff>50800</xdr:colOff>
      <xdr:row>37</xdr:row>
      <xdr:rowOff>156210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140575"/>
          <a:ext cx="698500" cy="140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213995</xdr:rowOff>
    </xdr:from>
    <xdr:to>
      <xdr:col>26</xdr:col>
      <xdr:colOff>101600</xdr:colOff>
      <xdr:row>35</xdr:row>
      <xdr:rowOff>316230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325120</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104775</xdr:rowOff>
    </xdr:from>
    <xdr:to>
      <xdr:col>22</xdr:col>
      <xdr:colOff>114300</xdr:colOff>
      <xdr:row>37</xdr:row>
      <xdr:rowOff>156210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22947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299720</xdr:rowOff>
    </xdr:from>
    <xdr:to>
      <xdr:col>22</xdr:col>
      <xdr:colOff>165100</xdr:colOff>
      <xdr:row>36</xdr:row>
      <xdr:rowOff>58420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68580</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61595</xdr:rowOff>
    </xdr:from>
    <xdr:to>
      <xdr:col>18</xdr:col>
      <xdr:colOff>177800</xdr:colOff>
      <xdr:row>37</xdr:row>
      <xdr:rowOff>104775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18629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330835</xdr:rowOff>
    </xdr:from>
    <xdr:to>
      <xdr:col>19</xdr:col>
      <xdr:colOff>38100</xdr:colOff>
      <xdr:row>36</xdr:row>
      <xdr:rowOff>89535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99695</xdr:rowOff>
    </xdr:from>
    <xdr:ext cx="762000" cy="25781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323850</xdr:rowOff>
    </xdr:from>
    <xdr:to>
      <xdr:col>15</xdr:col>
      <xdr:colOff>101600</xdr:colOff>
      <xdr:row>36</xdr:row>
      <xdr:rowOff>82550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92710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123825</xdr:rowOff>
    </xdr:from>
    <xdr:to>
      <xdr:col>29</xdr:col>
      <xdr:colOff>177800</xdr:colOff>
      <xdr:row>37</xdr:row>
      <xdr:rowOff>53975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95885</xdr:rowOff>
    </xdr:from>
    <xdr:ext cx="76073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91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29,596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136525</xdr:rowOff>
    </xdr:from>
    <xdr:to>
      <xdr:col>26</xdr:col>
      <xdr:colOff>101600</xdr:colOff>
      <xdr:row>37</xdr:row>
      <xdr:rowOff>67310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089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50800</xdr:rowOff>
    </xdr:from>
    <xdr:ext cx="7366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104775</xdr:rowOff>
    </xdr:from>
    <xdr:to>
      <xdr:col>22</xdr:col>
      <xdr:colOff>165100</xdr:colOff>
      <xdr:row>37</xdr:row>
      <xdr:rowOff>207010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2294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192405</xdr:rowOff>
    </xdr:from>
    <xdr:ext cx="762000" cy="25781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17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55245</xdr:rowOff>
    </xdr:from>
    <xdr:to>
      <xdr:col>19</xdr:col>
      <xdr:colOff>38100</xdr:colOff>
      <xdr:row>37</xdr:row>
      <xdr:rowOff>156210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179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140970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12065</xdr:rowOff>
    </xdr:from>
    <xdr:to>
      <xdr:col>15</xdr:col>
      <xdr:colOff>101600</xdr:colOff>
      <xdr:row>37</xdr:row>
      <xdr:rowOff>113030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136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98425</xdr:rowOff>
    </xdr:from>
    <xdr:ext cx="762000" cy="25781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3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4360" cy="25781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398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4360" cy="25781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50800</xdr:rowOff>
    </xdr:from>
    <xdr:to>
      <xdr:col>24</xdr:col>
      <xdr:colOff>62865</xdr:colOff>
      <xdr:row>38</xdr:row>
      <xdr:rowOff>114935</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7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118745</xdr:rowOff>
    </xdr:from>
    <xdr:ext cx="534670" cy="259080"/>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84,287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114935</xdr:rowOff>
    </xdr:from>
    <xdr:to>
      <xdr:col>24</xdr:col>
      <xdr:colOff>152400</xdr:colOff>
      <xdr:row>38</xdr:row>
      <xdr:rowOff>114935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168910</xdr:rowOff>
    </xdr:from>
    <xdr:ext cx="598805" cy="257810"/>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9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305,577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50800</xdr:rowOff>
    </xdr:from>
    <xdr:to>
      <xdr:col>24</xdr:col>
      <xdr:colOff>152400</xdr:colOff>
      <xdr:row>31</xdr:row>
      <xdr:rowOff>50800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30480</xdr:rowOff>
    </xdr:from>
    <xdr:to>
      <xdr:col>24</xdr:col>
      <xdr:colOff>63500</xdr:colOff>
      <xdr:row>37</xdr:row>
      <xdr:rowOff>63500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741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128905</xdr:rowOff>
    </xdr:from>
    <xdr:ext cx="598805" cy="259080"/>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63500</xdr:rowOff>
    </xdr:from>
    <xdr:to>
      <xdr:col>19</xdr:col>
      <xdr:colOff>177800</xdr:colOff>
      <xdr:row>37</xdr:row>
      <xdr:rowOff>83185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071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124460</xdr:rowOff>
    </xdr:from>
    <xdr:to>
      <xdr:col>20</xdr:col>
      <xdr:colOff>38100</xdr:colOff>
      <xdr:row>36</xdr:row>
      <xdr:rowOff>54610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71120</xdr:rowOff>
    </xdr:from>
    <xdr:ext cx="597535" cy="259080"/>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580" y="5900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83185</xdr:rowOff>
    </xdr:from>
    <xdr:to>
      <xdr:col>15</xdr:col>
      <xdr:colOff>50800</xdr:colOff>
      <xdr:row>38</xdr:row>
      <xdr:rowOff>74930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2683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114935</xdr:rowOff>
    </xdr:from>
    <xdr:ext cx="597535" cy="25908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580" y="5944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74930</xdr:rowOff>
    </xdr:from>
    <xdr:to>
      <xdr:col>10</xdr:col>
      <xdr:colOff>114300</xdr:colOff>
      <xdr:row>38</xdr:row>
      <xdr:rowOff>81915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90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87630</xdr:rowOff>
    </xdr:from>
    <xdr:to>
      <xdr:col>10</xdr:col>
      <xdr:colOff>165100</xdr:colOff>
      <xdr:row>37</xdr:row>
      <xdr:rowOff>17780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34290</xdr:rowOff>
    </xdr:from>
    <xdr:ext cx="5975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580" y="6035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103505</xdr:rowOff>
    </xdr:from>
    <xdr:to>
      <xdr:col>6</xdr:col>
      <xdr:colOff>38100</xdr:colOff>
      <xdr:row>37</xdr:row>
      <xdr:rowOff>33655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50165</xdr:rowOff>
    </xdr:from>
    <xdr:ext cx="597535"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580" y="60509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129540</xdr:rowOff>
    </xdr:from>
    <xdr:ext cx="598805" cy="259080"/>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01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104775</xdr:rowOff>
    </xdr:from>
    <xdr:ext cx="59753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580" y="64484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32385</xdr:rowOff>
    </xdr:from>
    <xdr:to>
      <xdr:col>15</xdr:col>
      <xdr:colOff>101600</xdr:colOff>
      <xdr:row>37</xdr:row>
      <xdr:rowOff>133985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125095</xdr:rowOff>
    </xdr:from>
    <xdr:ext cx="597535" cy="2584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580" y="64687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24130</xdr:rowOff>
    </xdr:from>
    <xdr:to>
      <xdr:col>10</xdr:col>
      <xdr:colOff>165100</xdr:colOff>
      <xdr:row>38</xdr:row>
      <xdr:rowOff>125730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116840</xdr:rowOff>
    </xdr:from>
    <xdr:ext cx="53340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1965" y="6631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31115</xdr:rowOff>
    </xdr:from>
    <xdr:to>
      <xdr:col>6</xdr:col>
      <xdr:colOff>38100</xdr:colOff>
      <xdr:row>38</xdr:row>
      <xdr:rowOff>132715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123825</xdr:rowOff>
    </xdr:from>
    <xdr:ext cx="533400" cy="25781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2965" y="6638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58</xdr:row>
      <xdr:rowOff>128270</xdr:rowOff>
    </xdr:from>
    <xdr:ext cx="594360" cy="2590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370" y="10072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37465</xdr:rowOff>
    </xdr:from>
    <xdr:to>
      <xdr:col>24</xdr:col>
      <xdr:colOff>62865</xdr:colOff>
      <xdr:row>59</xdr:row>
      <xdr:rowOff>128270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4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132080</xdr:rowOff>
    </xdr:from>
    <xdr:ext cx="534670" cy="25781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128270</xdr:rowOff>
    </xdr:from>
    <xdr:to>
      <xdr:col>24</xdr:col>
      <xdr:colOff>152400</xdr:colOff>
      <xdr:row>59</xdr:row>
      <xdr:rowOff>128270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155575</xdr:rowOff>
    </xdr:from>
    <xdr:ext cx="598805" cy="25781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6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538,732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37465</xdr:rowOff>
    </xdr:from>
    <xdr:to>
      <xdr:col>24</xdr:col>
      <xdr:colOff>152400</xdr:colOff>
      <xdr:row>51</xdr:row>
      <xdr:rowOff>37465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85090</xdr:rowOff>
    </xdr:from>
    <xdr:to>
      <xdr:col>24</xdr:col>
      <xdr:colOff>63500</xdr:colOff>
      <xdr:row>58</xdr:row>
      <xdr:rowOff>112395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291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xdr:rowOff>
    </xdr:from>
    <xdr:ext cx="598805" cy="25781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90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154940</xdr:rowOff>
    </xdr:from>
    <xdr:to>
      <xdr:col>24</xdr:col>
      <xdr:colOff>114300</xdr:colOff>
      <xdr:row>58</xdr:row>
      <xdr:rowOff>84455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58</xdr:row>
      <xdr:rowOff>117475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64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2540</xdr:rowOff>
    </xdr:from>
    <xdr:to>
      <xdr:col>20</xdr:col>
      <xdr:colOff>38100</xdr:colOff>
      <xdr:row>58</xdr:row>
      <xdr:rowOff>104140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120650</xdr:rowOff>
    </xdr:from>
    <xdr:ext cx="597535" cy="25781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580" y="97218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117475</xdr:rowOff>
    </xdr:from>
    <xdr:to>
      <xdr:col>15</xdr:col>
      <xdr:colOff>50800</xdr:colOff>
      <xdr:row>58</xdr:row>
      <xdr:rowOff>126365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615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46355</xdr:rowOff>
    </xdr:from>
    <xdr:to>
      <xdr:col>15</xdr:col>
      <xdr:colOff>101600</xdr:colOff>
      <xdr:row>58</xdr:row>
      <xdr:rowOff>147955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164465</xdr:rowOff>
    </xdr:from>
    <xdr:ext cx="597535"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580" y="9765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107950</xdr:rowOff>
    </xdr:from>
    <xdr:to>
      <xdr:col>10</xdr:col>
      <xdr:colOff>114300</xdr:colOff>
      <xdr:row>58</xdr:row>
      <xdr:rowOff>126365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520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53340</xdr:rowOff>
    </xdr:from>
    <xdr:to>
      <xdr:col>10</xdr:col>
      <xdr:colOff>165100</xdr:colOff>
      <xdr:row>58</xdr:row>
      <xdr:rowOff>154940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0</xdr:rowOff>
    </xdr:from>
    <xdr:ext cx="59753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580" y="97726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78740</xdr:rowOff>
    </xdr:from>
    <xdr:to>
      <xdr:col>6</xdr:col>
      <xdr:colOff>38100</xdr:colOff>
      <xdr:row>59</xdr:row>
      <xdr:rowOff>8890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171450</xdr:rowOff>
    </xdr:from>
    <xdr:ext cx="59753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580" y="101155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34290</xdr:rowOff>
    </xdr:from>
    <xdr:to>
      <xdr:col>24</xdr:col>
      <xdr:colOff>114300</xdr:colOff>
      <xdr:row>58</xdr:row>
      <xdr:rowOff>135890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12700</xdr:rowOff>
    </xdr:from>
    <xdr:ext cx="598805" cy="25908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56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156,659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61595</xdr:rowOff>
    </xdr:from>
    <xdr:to>
      <xdr:col>20</xdr:col>
      <xdr:colOff>38100</xdr:colOff>
      <xdr:row>58</xdr:row>
      <xdr:rowOff>163195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154940</xdr:rowOff>
    </xdr:from>
    <xdr:ext cx="597535" cy="25781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580" y="100990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66675</xdr:rowOff>
    </xdr:from>
    <xdr:to>
      <xdr:col>15</xdr:col>
      <xdr:colOff>101600</xdr:colOff>
      <xdr:row>58</xdr:row>
      <xdr:rowOff>168275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159385</xdr:rowOff>
    </xdr:from>
    <xdr:ext cx="597535"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580" y="101034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75565</xdr:rowOff>
    </xdr:from>
    <xdr:to>
      <xdr:col>10</xdr:col>
      <xdr:colOff>165100</xdr:colOff>
      <xdr:row>59</xdr:row>
      <xdr:rowOff>6350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168275</xdr:rowOff>
    </xdr:from>
    <xdr:ext cx="597535" cy="25781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580" y="101123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57150</xdr:rowOff>
    </xdr:from>
    <xdr:to>
      <xdr:col>6</xdr:col>
      <xdr:colOff>38100</xdr:colOff>
      <xdr:row>58</xdr:row>
      <xdr:rowOff>158750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3810</xdr:rowOff>
    </xdr:from>
    <xdr:ext cx="5975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580" y="9776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57150</xdr:rowOff>
    </xdr:from>
    <xdr:to>
      <xdr:col>24</xdr:col>
      <xdr:colOff>62865</xdr:colOff>
      <xdr:row>79</xdr:row>
      <xdr:rowOff>43815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1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47625</xdr:rowOff>
    </xdr:from>
    <xdr:ext cx="313690" cy="25908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3810</xdr:rowOff>
    </xdr:from>
    <xdr:ext cx="534670" cy="25908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71,326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57150</xdr:rowOff>
    </xdr:from>
    <xdr:to>
      <xdr:col>24</xdr:col>
      <xdr:colOff>152400</xdr:colOff>
      <xdr:row>71</xdr:row>
      <xdr:rowOff>57150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114300</xdr:rowOff>
    </xdr:from>
    <xdr:to>
      <xdr:col>24</xdr:col>
      <xdr:colOff>63500</xdr:colOff>
      <xdr:row>78</xdr:row>
      <xdr:rowOff>123190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74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119380</xdr:rowOff>
    </xdr:from>
    <xdr:ext cx="53467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96520</xdr:rowOff>
    </xdr:from>
    <xdr:to>
      <xdr:col>24</xdr:col>
      <xdr:colOff>114300</xdr:colOff>
      <xdr:row>77</xdr:row>
      <xdr:rowOff>26670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104775</xdr:rowOff>
    </xdr:from>
    <xdr:to>
      <xdr:col>19</xdr:col>
      <xdr:colOff>177800</xdr:colOff>
      <xdr:row>78</xdr:row>
      <xdr:rowOff>123190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78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119380</xdr:rowOff>
    </xdr:from>
    <xdr:to>
      <xdr:col>20</xdr:col>
      <xdr:colOff>38100</xdr:colOff>
      <xdr:row>77</xdr:row>
      <xdr:rowOff>49530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66040</xdr:rowOff>
    </xdr:from>
    <xdr:ext cx="533400" cy="25781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29965" y="12924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104775</xdr:rowOff>
    </xdr:from>
    <xdr:to>
      <xdr:col>15</xdr:col>
      <xdr:colOff>50800</xdr:colOff>
      <xdr:row>78</xdr:row>
      <xdr:rowOff>135890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78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163195</xdr:rowOff>
    </xdr:from>
    <xdr:to>
      <xdr:col>15</xdr:col>
      <xdr:colOff>101600</xdr:colOff>
      <xdr:row>77</xdr:row>
      <xdr:rowOff>93345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109855</xdr:rowOff>
    </xdr:from>
    <xdr:ext cx="533400" cy="25781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0965" y="12968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135890</xdr:rowOff>
    </xdr:from>
    <xdr:to>
      <xdr:col>10</xdr:col>
      <xdr:colOff>114300</xdr:colOff>
      <xdr:row>78</xdr:row>
      <xdr:rowOff>151765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089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33655</xdr:rowOff>
    </xdr:from>
    <xdr:to>
      <xdr:col>10</xdr:col>
      <xdr:colOff>165100</xdr:colOff>
      <xdr:row>77</xdr:row>
      <xdr:rowOff>135255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151765</xdr:rowOff>
    </xdr:from>
    <xdr:ext cx="5334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1965" y="13010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149860</xdr:rowOff>
    </xdr:from>
    <xdr:ext cx="5334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2965" y="13008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149860</xdr:rowOff>
    </xdr:from>
    <xdr:ext cx="469900" cy="25908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72390</xdr:rowOff>
    </xdr:from>
    <xdr:to>
      <xdr:col>20</xdr:col>
      <xdr:colOff>38100</xdr:colOff>
      <xdr:row>79</xdr:row>
      <xdr:rowOff>2540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165100</xdr:rowOff>
    </xdr:from>
    <xdr:ext cx="46863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538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53975</xdr:rowOff>
    </xdr:from>
    <xdr:to>
      <xdr:col>15</xdr:col>
      <xdr:colOff>101600</xdr:colOff>
      <xdr:row>78</xdr:row>
      <xdr:rowOff>155575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146685</xdr:rowOff>
    </xdr:from>
    <xdr:ext cx="468630" cy="25781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5197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85090</xdr:rowOff>
    </xdr:from>
    <xdr:to>
      <xdr:col>10</xdr:col>
      <xdr:colOff>165100</xdr:colOff>
      <xdr:row>79</xdr:row>
      <xdr:rowOff>15240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6350</xdr:rowOff>
    </xdr:from>
    <xdr:ext cx="468630" cy="25781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550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100965</xdr:rowOff>
    </xdr:from>
    <xdr:to>
      <xdr:col>6</xdr:col>
      <xdr:colOff>38100</xdr:colOff>
      <xdr:row>79</xdr:row>
      <xdr:rowOff>31115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22860</xdr:rowOff>
    </xdr:from>
    <xdr:ext cx="46863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567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xdr:rowOff>
    </xdr:from>
    <xdr:to>
      <xdr:col>24</xdr:col>
      <xdr:colOff>62865</xdr:colOff>
      <xdr:row>98</xdr:row>
      <xdr:rowOff>29210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32385</xdr:rowOff>
    </xdr:from>
    <xdr:ext cx="534670" cy="25781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4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29210</xdr:rowOff>
    </xdr:from>
    <xdr:to>
      <xdr:col>24</xdr:col>
      <xdr:colOff>152400</xdr:colOff>
      <xdr:row>98</xdr:row>
      <xdr:rowOff>29210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129540</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xdr:rowOff>
    </xdr:from>
    <xdr:to>
      <xdr:col>24</xdr:col>
      <xdr:colOff>152400</xdr:colOff>
      <xdr:row>90</xdr:row>
      <xdr:rowOff>11430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38100</xdr:rowOff>
    </xdr:from>
    <xdr:to>
      <xdr:col>24</xdr:col>
      <xdr:colOff>63500</xdr:colOff>
      <xdr:row>96</xdr:row>
      <xdr:rowOff>22225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2585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48895</xdr:rowOff>
    </xdr:from>
    <xdr:ext cx="5346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1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26035</xdr:rowOff>
    </xdr:from>
    <xdr:to>
      <xdr:col>24</xdr:col>
      <xdr:colOff>114300</xdr:colOff>
      <xdr:row>95</xdr:row>
      <xdr:rowOff>127635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38100</xdr:rowOff>
    </xdr:from>
    <xdr:to>
      <xdr:col>19</xdr:col>
      <xdr:colOff>177800</xdr:colOff>
      <xdr:row>96</xdr:row>
      <xdr:rowOff>139700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25850"/>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72390</xdr:rowOff>
    </xdr:from>
    <xdr:to>
      <xdr:col>20</xdr:col>
      <xdr:colOff>38100</xdr:colOff>
      <xdr:row>95</xdr:row>
      <xdr:rowOff>2540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19050</xdr:rowOff>
    </xdr:from>
    <xdr:ext cx="597535" cy="25781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580" y="159639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139700</xdr:rowOff>
    </xdr:from>
    <xdr:to>
      <xdr:col>15</xdr:col>
      <xdr:colOff>50800</xdr:colOff>
      <xdr:row>96</xdr:row>
      <xdr:rowOff>140970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989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56515</xdr:rowOff>
    </xdr:from>
    <xdr:to>
      <xdr:col>15</xdr:col>
      <xdr:colOff>101600</xdr:colOff>
      <xdr:row>96</xdr:row>
      <xdr:rowOff>158115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3175</xdr:rowOff>
    </xdr:from>
    <xdr:ext cx="5334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290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140970</xdr:rowOff>
    </xdr:from>
    <xdr:to>
      <xdr:col>10</xdr:col>
      <xdr:colOff>114300</xdr:colOff>
      <xdr:row>96</xdr:row>
      <xdr:rowOff>157480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0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69850</xdr:rowOff>
    </xdr:from>
    <xdr:to>
      <xdr:col>10</xdr:col>
      <xdr:colOff>165100</xdr:colOff>
      <xdr:row>96</xdr:row>
      <xdr:rowOff>171450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16510</xdr:rowOff>
    </xdr:from>
    <xdr:ext cx="5334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304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93345</xdr:rowOff>
    </xdr:from>
    <xdr:to>
      <xdr:col>6</xdr:col>
      <xdr:colOff>38100</xdr:colOff>
      <xdr:row>97</xdr:row>
      <xdr:rowOff>23495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40640</xdr:rowOff>
    </xdr:from>
    <xdr:ext cx="533400" cy="25781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328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143510</xdr:rowOff>
    </xdr:from>
    <xdr:to>
      <xdr:col>24</xdr:col>
      <xdr:colOff>114300</xdr:colOff>
      <xdr:row>96</xdr:row>
      <xdr:rowOff>73025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121285</xdr:rowOff>
    </xdr:from>
    <xdr:ext cx="534670" cy="25781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9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158750</xdr:rowOff>
    </xdr:from>
    <xdr:to>
      <xdr:col>20</xdr:col>
      <xdr:colOff>38100</xdr:colOff>
      <xdr:row>95</xdr:row>
      <xdr:rowOff>88900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80010</xdr:rowOff>
    </xdr:from>
    <xdr:ext cx="5334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6367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88900</xdr:rowOff>
    </xdr:from>
    <xdr:to>
      <xdr:col>15</xdr:col>
      <xdr:colOff>101600</xdr:colOff>
      <xdr:row>97</xdr:row>
      <xdr:rowOff>19050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10160</xdr:rowOff>
    </xdr:from>
    <xdr:ext cx="5334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6640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90170</xdr:rowOff>
    </xdr:from>
    <xdr:to>
      <xdr:col>10</xdr:col>
      <xdr:colOff>165100</xdr:colOff>
      <xdr:row>97</xdr:row>
      <xdr:rowOff>20320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11430</xdr:rowOff>
    </xdr:from>
    <xdr:ext cx="53340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6642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106680</xdr:rowOff>
    </xdr:from>
    <xdr:to>
      <xdr:col>6</xdr:col>
      <xdr:colOff>38100</xdr:colOff>
      <xdr:row>97</xdr:row>
      <xdr:rowOff>36830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27940</xdr:rowOff>
    </xdr:from>
    <xdr:ext cx="53340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658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650" cy="25781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168910</xdr:rowOff>
    </xdr:from>
    <xdr:ext cx="594360" cy="25781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512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360" cy="25781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360" cy="25781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360" cy="25781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56515</xdr:rowOff>
    </xdr:from>
    <xdr:to>
      <xdr:col>54</xdr:col>
      <xdr:colOff>189865</xdr:colOff>
      <xdr:row>38</xdr:row>
      <xdr:rowOff>170815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4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3175</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93,226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170815</xdr:rowOff>
    </xdr:from>
    <xdr:to>
      <xdr:col>55</xdr:col>
      <xdr:colOff>88900</xdr:colOff>
      <xdr:row>38</xdr:row>
      <xdr:rowOff>170815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3175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380,663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56515</xdr:rowOff>
    </xdr:from>
    <xdr:to>
      <xdr:col>55</xdr:col>
      <xdr:colOff>88900</xdr:colOff>
      <xdr:row>31</xdr:row>
      <xdr:rowOff>56515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69850</xdr:rowOff>
    </xdr:from>
    <xdr:to>
      <xdr:col>55</xdr:col>
      <xdr:colOff>0</xdr:colOff>
      <xdr:row>38</xdr:row>
      <xdr:rowOff>106045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8495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33020</xdr:rowOff>
    </xdr:from>
    <xdr:ext cx="598805" cy="259080"/>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10160</xdr:rowOff>
    </xdr:from>
    <xdr:to>
      <xdr:col>55</xdr:col>
      <xdr:colOff>50800</xdr:colOff>
      <xdr:row>36</xdr:row>
      <xdr:rowOff>111760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162560</xdr:rowOff>
    </xdr:from>
    <xdr:to>
      <xdr:col>50</xdr:col>
      <xdr:colOff>114300</xdr:colOff>
      <xdr:row>38</xdr:row>
      <xdr:rowOff>106045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63310"/>
          <a:ext cx="8890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87630</xdr:rowOff>
    </xdr:from>
    <xdr:to>
      <xdr:col>50</xdr:col>
      <xdr:colOff>165100</xdr:colOff>
      <xdr:row>37</xdr:row>
      <xdr:rowOff>17780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34290</xdr:rowOff>
    </xdr:from>
    <xdr:ext cx="59753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580" y="6035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162560</xdr:rowOff>
    </xdr:from>
    <xdr:to>
      <xdr:col>45</xdr:col>
      <xdr:colOff>177800</xdr:colOff>
      <xdr:row>39</xdr:row>
      <xdr:rowOff>24765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63310"/>
          <a:ext cx="889000" cy="548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128905</xdr:rowOff>
    </xdr:from>
    <xdr:to>
      <xdr:col>46</xdr:col>
      <xdr:colOff>38100</xdr:colOff>
      <xdr:row>34</xdr:row>
      <xdr:rowOff>59055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75565</xdr:rowOff>
    </xdr:from>
    <xdr:ext cx="597535" cy="25781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580" y="55619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146050</xdr:rowOff>
    </xdr:from>
    <xdr:to>
      <xdr:col>41</xdr:col>
      <xdr:colOff>50800</xdr:colOff>
      <xdr:row>39</xdr:row>
      <xdr:rowOff>24765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611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31750</xdr:rowOff>
    </xdr:from>
    <xdr:to>
      <xdr:col>41</xdr:col>
      <xdr:colOff>101600</xdr:colOff>
      <xdr:row>37</xdr:row>
      <xdr:rowOff>133350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149860</xdr:rowOff>
    </xdr:from>
    <xdr:ext cx="59753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580" y="6150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46355</xdr:rowOff>
    </xdr:from>
    <xdr:to>
      <xdr:col>36</xdr:col>
      <xdr:colOff>165100</xdr:colOff>
      <xdr:row>37</xdr:row>
      <xdr:rowOff>147955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164465</xdr:rowOff>
    </xdr:from>
    <xdr:ext cx="59753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580" y="61652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19050</xdr:rowOff>
    </xdr:from>
    <xdr:to>
      <xdr:col>55</xdr:col>
      <xdr:colOff>50800</xdr:colOff>
      <xdr:row>38</xdr:row>
      <xdr:rowOff>120650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105410</xdr:rowOff>
    </xdr:from>
    <xdr:ext cx="598805" cy="25908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4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115,341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55245</xdr:rowOff>
    </xdr:from>
    <xdr:to>
      <xdr:col>50</xdr:col>
      <xdr:colOff>165100</xdr:colOff>
      <xdr:row>38</xdr:row>
      <xdr:rowOff>156845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147955</xdr:rowOff>
    </xdr:from>
    <xdr:ext cx="597535" cy="2584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66630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111760</xdr:rowOff>
    </xdr:from>
    <xdr:to>
      <xdr:col>46</xdr:col>
      <xdr:colOff>38100</xdr:colOff>
      <xdr:row>36</xdr:row>
      <xdr:rowOff>41910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33020</xdr:rowOff>
    </xdr:from>
    <xdr:ext cx="59753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580" y="6205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145415</xdr:rowOff>
    </xdr:from>
    <xdr:to>
      <xdr:col>41</xdr:col>
      <xdr:colOff>101600</xdr:colOff>
      <xdr:row>39</xdr:row>
      <xdr:rowOff>75565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66675</xdr:rowOff>
    </xdr:from>
    <xdr:ext cx="533400" cy="25781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3965" y="6753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95250</xdr:rowOff>
    </xdr:from>
    <xdr:to>
      <xdr:col>36</xdr:col>
      <xdr:colOff>165100</xdr:colOff>
      <xdr:row>39</xdr:row>
      <xdr:rowOff>25400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16510</xdr:rowOff>
    </xdr:from>
    <xdr:ext cx="53340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70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360" cy="25781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360" cy="25781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360" cy="25781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130175</xdr:rowOff>
    </xdr:from>
    <xdr:to>
      <xdr:col>54</xdr:col>
      <xdr:colOff>189865</xdr:colOff>
      <xdr:row>58</xdr:row>
      <xdr:rowOff>74930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7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78740</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74930</xdr:rowOff>
    </xdr:from>
    <xdr:to>
      <xdr:col>55</xdr:col>
      <xdr:colOff>88900</xdr:colOff>
      <xdr:row>58</xdr:row>
      <xdr:rowOff>74930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76835</xdr:rowOff>
    </xdr:from>
    <xdr:ext cx="598805" cy="25781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130175</xdr:rowOff>
    </xdr:from>
    <xdr:to>
      <xdr:col>55</xdr:col>
      <xdr:colOff>88900</xdr:colOff>
      <xdr:row>50</xdr:row>
      <xdr:rowOff>130175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60960</xdr:rowOff>
    </xdr:from>
    <xdr:to>
      <xdr:col>55</xdr:col>
      <xdr:colOff>0</xdr:colOff>
      <xdr:row>57</xdr:row>
      <xdr:rowOff>68580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6216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158115</xdr:rowOff>
    </xdr:from>
    <xdr:ext cx="598805" cy="25781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41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135255</xdr:rowOff>
    </xdr:from>
    <xdr:to>
      <xdr:col>55</xdr:col>
      <xdr:colOff>50800</xdr:colOff>
      <xdr:row>56</xdr:row>
      <xdr:rowOff>65405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68580</xdr:rowOff>
    </xdr:from>
    <xdr:to>
      <xdr:col>50</xdr:col>
      <xdr:colOff>114300</xdr:colOff>
      <xdr:row>57</xdr:row>
      <xdr:rowOff>120650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412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153035</xdr:rowOff>
    </xdr:from>
    <xdr:to>
      <xdr:col>50</xdr:col>
      <xdr:colOff>165100</xdr:colOff>
      <xdr:row>56</xdr:row>
      <xdr:rowOff>83185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99695</xdr:rowOff>
    </xdr:from>
    <xdr:ext cx="597535" cy="25781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580" y="93579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120650</xdr:rowOff>
    </xdr:from>
    <xdr:to>
      <xdr:col>45</xdr:col>
      <xdr:colOff>177800</xdr:colOff>
      <xdr:row>58</xdr:row>
      <xdr:rowOff>3175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933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145415</xdr:rowOff>
    </xdr:from>
    <xdr:to>
      <xdr:col>46</xdr:col>
      <xdr:colOff>38100</xdr:colOff>
      <xdr:row>56</xdr:row>
      <xdr:rowOff>75565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92075</xdr:rowOff>
    </xdr:from>
    <xdr:ext cx="59753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580" y="9350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109855</xdr:rowOff>
    </xdr:from>
    <xdr:to>
      <xdr:col>41</xdr:col>
      <xdr:colOff>50800</xdr:colOff>
      <xdr:row>58</xdr:row>
      <xdr:rowOff>3175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825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168275</xdr:rowOff>
    </xdr:from>
    <xdr:to>
      <xdr:col>41</xdr:col>
      <xdr:colOff>101600</xdr:colOff>
      <xdr:row>56</xdr:row>
      <xdr:rowOff>98425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114935</xdr:rowOff>
    </xdr:from>
    <xdr:ext cx="59753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580" y="9373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48895</xdr:rowOff>
    </xdr:from>
    <xdr:to>
      <xdr:col>36</xdr:col>
      <xdr:colOff>165100</xdr:colOff>
      <xdr:row>56</xdr:row>
      <xdr:rowOff>150495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167005</xdr:rowOff>
    </xdr:from>
    <xdr:ext cx="597535" cy="25781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580" y="94253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160020</xdr:rowOff>
    </xdr:from>
    <xdr:ext cx="598805"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89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184,375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17780</xdr:rowOff>
    </xdr:from>
    <xdr:to>
      <xdr:col>50</xdr:col>
      <xdr:colOff>165100</xdr:colOff>
      <xdr:row>57</xdr:row>
      <xdr:rowOff>119380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110490</xdr:rowOff>
    </xdr:from>
    <xdr:ext cx="597535" cy="25781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580" y="98831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69215</xdr:rowOff>
    </xdr:from>
    <xdr:to>
      <xdr:col>46</xdr:col>
      <xdr:colOff>38100</xdr:colOff>
      <xdr:row>57</xdr:row>
      <xdr:rowOff>170815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161925</xdr:rowOff>
    </xdr:from>
    <xdr:ext cx="5334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9934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123825</xdr:rowOff>
    </xdr:from>
    <xdr:to>
      <xdr:col>41</xdr:col>
      <xdr:colOff>101600</xdr:colOff>
      <xdr:row>58</xdr:row>
      <xdr:rowOff>53975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45085</xdr:rowOff>
    </xdr:from>
    <xdr:ext cx="533400"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3965" y="99891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59055</xdr:rowOff>
    </xdr:from>
    <xdr:to>
      <xdr:col>36</xdr:col>
      <xdr:colOff>165100</xdr:colOff>
      <xdr:row>57</xdr:row>
      <xdr:rowOff>160655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151765</xdr:rowOff>
    </xdr:from>
    <xdr:ext cx="5334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9924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360"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36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36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1905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120650</xdr:rowOff>
    </xdr:from>
    <xdr:ext cx="598805" cy="25781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92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416,158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1905</xdr:rowOff>
    </xdr:from>
    <xdr:to>
      <xdr:col>55</xdr:col>
      <xdr:colOff>88900</xdr:colOff>
      <xdr:row>70</xdr:row>
      <xdr:rowOff>1905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82550</xdr:rowOff>
    </xdr:from>
    <xdr:to>
      <xdr:col>55</xdr:col>
      <xdr:colOff>0</xdr:colOff>
      <xdr:row>78</xdr:row>
      <xdr:rowOff>83820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556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139700</xdr:rowOff>
    </xdr:from>
    <xdr:ext cx="534670" cy="25908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46990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83820</xdr:rowOff>
    </xdr:from>
    <xdr:to>
      <xdr:col>50</xdr:col>
      <xdr:colOff>114300</xdr:colOff>
      <xdr:row>78</xdr:row>
      <xdr:rowOff>92710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6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159385</xdr:rowOff>
    </xdr:from>
    <xdr:to>
      <xdr:col>50</xdr:col>
      <xdr:colOff>165100</xdr:colOff>
      <xdr:row>78</xdr:row>
      <xdr:rowOff>89535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106045</xdr:rowOff>
    </xdr:from>
    <xdr:ext cx="53340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1965" y="13136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92710</xdr:rowOff>
    </xdr:from>
    <xdr:to>
      <xdr:col>45</xdr:col>
      <xdr:colOff>177800</xdr:colOff>
      <xdr:row>78</xdr:row>
      <xdr:rowOff>149225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6581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160020</xdr:rowOff>
    </xdr:from>
    <xdr:to>
      <xdr:col>46</xdr:col>
      <xdr:colOff>38100</xdr:colOff>
      <xdr:row>78</xdr:row>
      <xdr:rowOff>90170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106680</xdr:rowOff>
    </xdr:from>
    <xdr:ext cx="5334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2965" y="13136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142240</xdr:rowOff>
    </xdr:from>
    <xdr:to>
      <xdr:col>41</xdr:col>
      <xdr:colOff>50800</xdr:colOff>
      <xdr:row>78</xdr:row>
      <xdr:rowOff>149225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5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170815</xdr:rowOff>
    </xdr:from>
    <xdr:to>
      <xdr:col>41</xdr:col>
      <xdr:colOff>101600</xdr:colOff>
      <xdr:row>78</xdr:row>
      <xdr:rowOff>100965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117475</xdr:rowOff>
    </xdr:from>
    <xdr:ext cx="5334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3965" y="13147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14605</xdr:rowOff>
    </xdr:from>
    <xdr:to>
      <xdr:col>36</xdr:col>
      <xdr:colOff>165100</xdr:colOff>
      <xdr:row>78</xdr:row>
      <xdr:rowOff>116205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132715</xdr:rowOff>
    </xdr:from>
    <xdr:ext cx="533400" cy="25781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4965" y="13162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31750</xdr:rowOff>
    </xdr:from>
    <xdr:to>
      <xdr:col>55</xdr:col>
      <xdr:colOff>50800</xdr:colOff>
      <xdr:row>78</xdr:row>
      <xdr:rowOff>133350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10160</xdr:rowOff>
    </xdr:from>
    <xdr:ext cx="534670" cy="25908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33020</xdr:rowOff>
    </xdr:from>
    <xdr:to>
      <xdr:col>50</xdr:col>
      <xdr:colOff>165100</xdr:colOff>
      <xdr:row>78</xdr:row>
      <xdr:rowOff>134620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125730</xdr:rowOff>
    </xdr:from>
    <xdr:ext cx="5334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1965" y="1349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41910</xdr:rowOff>
    </xdr:from>
    <xdr:to>
      <xdr:col>46</xdr:col>
      <xdr:colOff>38100</xdr:colOff>
      <xdr:row>78</xdr:row>
      <xdr:rowOff>143510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134620</xdr:rowOff>
    </xdr:from>
    <xdr:ext cx="533400" cy="25781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2965" y="13507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98425</xdr:rowOff>
    </xdr:from>
    <xdr:to>
      <xdr:col>41</xdr:col>
      <xdr:colOff>101600</xdr:colOff>
      <xdr:row>79</xdr:row>
      <xdr:rowOff>29210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19685</xdr:rowOff>
    </xdr:from>
    <xdr:ext cx="533400" cy="25781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3965" y="13564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91440</xdr:rowOff>
    </xdr:from>
    <xdr:to>
      <xdr:col>36</xdr:col>
      <xdr:colOff>165100</xdr:colOff>
      <xdr:row>79</xdr:row>
      <xdr:rowOff>21590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12700</xdr:rowOff>
    </xdr:from>
    <xdr:ext cx="5334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4965" y="13557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132080</xdr:rowOff>
    </xdr:from>
    <xdr:to>
      <xdr:col>54</xdr:col>
      <xdr:colOff>189865</xdr:colOff>
      <xdr:row>98</xdr:row>
      <xdr:rowOff>123190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403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127000</xdr:rowOff>
    </xdr:from>
    <xdr:ext cx="469900" cy="259080"/>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123190</xdr:rowOff>
    </xdr:from>
    <xdr:to>
      <xdr:col>55</xdr:col>
      <xdr:colOff>88900</xdr:colOff>
      <xdr:row>98</xdr:row>
      <xdr:rowOff>123190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78105</xdr:rowOff>
    </xdr:from>
    <xdr:ext cx="598805" cy="25781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6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528,513</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132080</xdr:rowOff>
    </xdr:from>
    <xdr:to>
      <xdr:col>55</xdr:col>
      <xdr:colOff>88900</xdr:colOff>
      <xdr:row>91</xdr:row>
      <xdr:rowOff>132080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166370</xdr:rowOff>
    </xdr:from>
    <xdr:to>
      <xdr:col>55</xdr:col>
      <xdr:colOff>0</xdr:colOff>
      <xdr:row>98</xdr:row>
      <xdr:rowOff>33020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970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27305</xdr:rowOff>
    </xdr:from>
    <xdr:ext cx="598805" cy="25908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4445</xdr:rowOff>
    </xdr:from>
    <xdr:to>
      <xdr:col>55</xdr:col>
      <xdr:colOff>50800</xdr:colOff>
      <xdr:row>97</xdr:row>
      <xdr:rowOff>106045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25400</xdr:rowOff>
    </xdr:from>
    <xdr:to>
      <xdr:col>50</xdr:col>
      <xdr:colOff>114300</xdr:colOff>
      <xdr:row>98</xdr:row>
      <xdr:rowOff>33020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27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16510</xdr:rowOff>
    </xdr:from>
    <xdr:to>
      <xdr:col>50</xdr:col>
      <xdr:colOff>165100</xdr:colOff>
      <xdr:row>97</xdr:row>
      <xdr:rowOff>118110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134620</xdr:rowOff>
    </xdr:from>
    <xdr:ext cx="597535" cy="25781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580" y="164223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25400</xdr:rowOff>
    </xdr:from>
    <xdr:to>
      <xdr:col>45</xdr:col>
      <xdr:colOff>177800</xdr:colOff>
      <xdr:row>98</xdr:row>
      <xdr:rowOff>45720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7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149225</xdr:rowOff>
    </xdr:from>
    <xdr:to>
      <xdr:col>46</xdr:col>
      <xdr:colOff>38100</xdr:colOff>
      <xdr:row>97</xdr:row>
      <xdr:rowOff>79375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95885</xdr:rowOff>
    </xdr:from>
    <xdr:ext cx="59753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580" y="163836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158115</xdr:rowOff>
    </xdr:from>
    <xdr:to>
      <xdr:col>41</xdr:col>
      <xdr:colOff>50800</xdr:colOff>
      <xdr:row>98</xdr:row>
      <xdr:rowOff>45720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88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2540</xdr:rowOff>
    </xdr:from>
    <xdr:to>
      <xdr:col>41</xdr:col>
      <xdr:colOff>101600</xdr:colOff>
      <xdr:row>97</xdr:row>
      <xdr:rowOff>104140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120650</xdr:rowOff>
    </xdr:from>
    <xdr:ext cx="597535" cy="25781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580" y="16408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34925</xdr:rowOff>
    </xdr:from>
    <xdr:to>
      <xdr:col>36</xdr:col>
      <xdr:colOff>165100</xdr:colOff>
      <xdr:row>97</xdr:row>
      <xdr:rowOff>136525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153035</xdr:rowOff>
    </xdr:from>
    <xdr:ext cx="5334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4965" y="16440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114935</xdr:rowOff>
    </xdr:from>
    <xdr:to>
      <xdr:col>55</xdr:col>
      <xdr:colOff>50800</xdr:colOff>
      <xdr:row>98</xdr:row>
      <xdr:rowOff>45085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93345</xdr:rowOff>
    </xdr:from>
    <xdr:ext cx="534670" cy="259080"/>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2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153670</xdr:rowOff>
    </xdr:from>
    <xdr:to>
      <xdr:col>50</xdr:col>
      <xdr:colOff>165100</xdr:colOff>
      <xdr:row>98</xdr:row>
      <xdr:rowOff>83820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74930</xdr:rowOff>
    </xdr:from>
    <xdr:ext cx="533400" cy="25781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1965" y="16877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146050</xdr:rowOff>
    </xdr:from>
    <xdr:to>
      <xdr:col>46</xdr:col>
      <xdr:colOff>38100</xdr:colOff>
      <xdr:row>98</xdr:row>
      <xdr:rowOff>76200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67310</xdr:rowOff>
    </xdr:from>
    <xdr:ext cx="5334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2965" y="1686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166370</xdr:rowOff>
    </xdr:from>
    <xdr:to>
      <xdr:col>41</xdr:col>
      <xdr:colOff>101600</xdr:colOff>
      <xdr:row>98</xdr:row>
      <xdr:rowOff>96520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87630</xdr:rowOff>
    </xdr:from>
    <xdr:ext cx="533400" cy="25781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6889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107315</xdr:rowOff>
    </xdr:from>
    <xdr:to>
      <xdr:col>36</xdr:col>
      <xdr:colOff>165100</xdr:colOff>
      <xdr:row>98</xdr:row>
      <xdr:rowOff>37465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29210</xdr:rowOff>
    </xdr:from>
    <xdr:ext cx="533400" cy="25781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4965" y="16831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29210</xdr:rowOff>
    </xdr:from>
    <xdr:to>
      <xdr:col>85</xdr:col>
      <xdr:colOff>126365</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146685</xdr:rowOff>
    </xdr:from>
    <xdr:ext cx="598805" cy="257810"/>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29210</xdr:rowOff>
    </xdr:from>
    <xdr:to>
      <xdr:col>86</xdr:col>
      <xdr:colOff>25400</xdr:colOff>
      <xdr:row>30</xdr:row>
      <xdr:rowOff>29210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10160</xdr:rowOff>
    </xdr:from>
    <xdr:to>
      <xdr:col>85</xdr:col>
      <xdr:colOff>127000</xdr:colOff>
      <xdr:row>38</xdr:row>
      <xdr:rowOff>119380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2526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129540</xdr:rowOff>
    </xdr:from>
    <xdr:ext cx="534670" cy="259080"/>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3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119380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5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163195</xdr:rowOff>
    </xdr:from>
    <xdr:to>
      <xdr:col>81</xdr:col>
      <xdr:colOff>101600</xdr:colOff>
      <xdr:row>38</xdr:row>
      <xdr:rowOff>93345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109855</xdr:rowOff>
    </xdr:from>
    <xdr:ext cx="533400" cy="25781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3965" y="6282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124460</xdr:rowOff>
    </xdr:from>
    <xdr:to>
      <xdr:col>76</xdr:col>
      <xdr:colOff>114300</xdr:colOff>
      <xdr:row>38</xdr:row>
      <xdr:rowOff>110490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6811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49530</xdr:rowOff>
    </xdr:from>
    <xdr:ext cx="5334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4965" y="6221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124460</xdr:rowOff>
    </xdr:from>
    <xdr:to>
      <xdr:col>71</xdr:col>
      <xdr:colOff>177800</xdr:colOff>
      <xdr:row>38</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681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127000</xdr:rowOff>
    </xdr:from>
    <xdr:to>
      <xdr:col>72</xdr:col>
      <xdr:colOff>38100</xdr:colOff>
      <xdr:row>38</xdr:row>
      <xdr:rowOff>57150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48260</xdr:rowOff>
    </xdr:from>
    <xdr:ext cx="5334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5965" y="6563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134620</xdr:rowOff>
    </xdr:from>
    <xdr:to>
      <xdr:col>67</xdr:col>
      <xdr:colOff>101600</xdr:colOff>
      <xdr:row>38</xdr:row>
      <xdr:rowOff>64770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81280</xdr:rowOff>
    </xdr:from>
    <xdr:ext cx="5334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6965" y="6253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130810</xdr:rowOff>
    </xdr:from>
    <xdr:to>
      <xdr:col>85</xdr:col>
      <xdr:colOff>177800</xdr:colOff>
      <xdr:row>38</xdr:row>
      <xdr:rowOff>60960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153670</xdr:rowOff>
    </xdr:from>
    <xdr:ext cx="534670" cy="259080"/>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2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68580</xdr:rowOff>
    </xdr:from>
    <xdr:to>
      <xdr:col>81</xdr:col>
      <xdr:colOff>101600</xdr:colOff>
      <xdr:row>38</xdr:row>
      <xdr:rowOff>170180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161290</xdr:rowOff>
    </xdr:from>
    <xdr:ext cx="46863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350" y="6676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59690</xdr:rowOff>
    </xdr:from>
    <xdr:to>
      <xdr:col>76</xdr:col>
      <xdr:colOff>165100</xdr:colOff>
      <xdr:row>38</xdr:row>
      <xdr:rowOff>161290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152400</xdr:rowOff>
    </xdr:from>
    <xdr:ext cx="46863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350" y="666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73660</xdr:rowOff>
    </xdr:from>
    <xdr:to>
      <xdr:col>72</xdr:col>
      <xdr:colOff>38100</xdr:colOff>
      <xdr:row>38</xdr:row>
      <xdr:rowOff>3810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20320</xdr:rowOff>
    </xdr:from>
    <xdr:ext cx="533400" cy="25781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5965" y="6192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165100</xdr:rowOff>
    </xdr:from>
    <xdr:to>
      <xdr:col>67</xdr:col>
      <xdr:colOff>101600</xdr:colOff>
      <xdr:row>38</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86360</xdr:rowOff>
    </xdr:from>
    <xdr:ext cx="533400" cy="25781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6965" y="6601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7650" cy="25908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63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7650" cy="25908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8874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4765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8493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781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2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781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781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781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285" cy="25781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52</xdr:row>
      <xdr:rowOff>16510</xdr:rowOff>
    </xdr:from>
    <xdr:ext cx="24828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8931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8285" cy="25781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149860</xdr:rowOff>
    </xdr:from>
    <xdr:ext cx="24828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855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781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8285" cy="25781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285" cy="25781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285" cy="25781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285" cy="25781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123190</xdr:rowOff>
    </xdr:from>
    <xdr:to>
      <xdr:col>85</xdr:col>
      <xdr:colOff>126365</xdr:colOff>
      <xdr:row>79</xdr:row>
      <xdr:rowOff>41275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45085</xdr:rowOff>
    </xdr:from>
    <xdr:ext cx="378460" cy="2584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41275</xdr:rowOff>
    </xdr:from>
    <xdr:to>
      <xdr:col>86</xdr:col>
      <xdr:colOff>25400</xdr:colOff>
      <xdr:row>79</xdr:row>
      <xdr:rowOff>41275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69850</xdr:rowOff>
    </xdr:from>
    <xdr:ext cx="59880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339,284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123190</xdr:rowOff>
    </xdr:from>
    <xdr:to>
      <xdr:col>86</xdr:col>
      <xdr:colOff>25400</xdr:colOff>
      <xdr:row>71</xdr:row>
      <xdr:rowOff>123190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102235</xdr:rowOff>
    </xdr:from>
    <xdr:to>
      <xdr:col>85</xdr:col>
      <xdr:colOff>127000</xdr:colOff>
      <xdr:row>77</xdr:row>
      <xdr:rowOff>126365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0388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35560</xdr:rowOff>
    </xdr:from>
    <xdr:ext cx="598805"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12700</xdr:rowOff>
    </xdr:from>
    <xdr:to>
      <xdr:col>85</xdr:col>
      <xdr:colOff>177800</xdr:colOff>
      <xdr:row>76</xdr:row>
      <xdr:rowOff>114300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126365</xdr:rowOff>
    </xdr:from>
    <xdr:to>
      <xdr:col>81</xdr:col>
      <xdr:colOff>50800</xdr:colOff>
      <xdr:row>77</xdr:row>
      <xdr:rowOff>152400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80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54610</xdr:rowOff>
    </xdr:from>
    <xdr:to>
      <xdr:col>81</xdr:col>
      <xdr:colOff>101600</xdr:colOff>
      <xdr:row>76</xdr:row>
      <xdr:rowOff>156210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1270</xdr:rowOff>
    </xdr:from>
    <xdr:ext cx="5975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580" y="12860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138430</xdr:rowOff>
    </xdr:from>
    <xdr:to>
      <xdr:col>76</xdr:col>
      <xdr:colOff>114300</xdr:colOff>
      <xdr:row>77</xdr:row>
      <xdr:rowOff>152400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40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84455</xdr:rowOff>
    </xdr:from>
    <xdr:to>
      <xdr:col>76</xdr:col>
      <xdr:colOff>165100</xdr:colOff>
      <xdr:row>77</xdr:row>
      <xdr:rowOff>14605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31115</xdr:rowOff>
    </xdr:from>
    <xdr:ext cx="597535" cy="25781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580" y="12889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121285</xdr:rowOff>
    </xdr:from>
    <xdr:to>
      <xdr:col>71</xdr:col>
      <xdr:colOff>177800</xdr:colOff>
      <xdr:row>77</xdr:row>
      <xdr:rowOff>138430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229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83185</xdr:rowOff>
    </xdr:from>
    <xdr:to>
      <xdr:col>72</xdr:col>
      <xdr:colOff>38100</xdr:colOff>
      <xdr:row>77</xdr:row>
      <xdr:rowOff>13335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29845</xdr:rowOff>
    </xdr:from>
    <xdr:ext cx="597535" cy="25781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580" y="128885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77470</xdr:rowOff>
    </xdr:from>
    <xdr:to>
      <xdr:col>67</xdr:col>
      <xdr:colOff>101600</xdr:colOff>
      <xdr:row>77</xdr:row>
      <xdr:rowOff>7620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24130</xdr:rowOff>
    </xdr:from>
    <xdr:ext cx="59753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580" y="12882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153035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29845</xdr:rowOff>
    </xdr:from>
    <xdr:ext cx="534670" cy="25781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31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75565</xdr:rowOff>
    </xdr:from>
    <xdr:to>
      <xdr:col>81</xdr:col>
      <xdr:colOff>101600</xdr:colOff>
      <xdr:row>78</xdr:row>
      <xdr:rowOff>6350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168275</xdr:rowOff>
    </xdr:from>
    <xdr:ext cx="533400" cy="25781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3369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101600</xdr:rowOff>
    </xdr:from>
    <xdr:to>
      <xdr:col>76</xdr:col>
      <xdr:colOff>165100</xdr:colOff>
      <xdr:row>78</xdr:row>
      <xdr:rowOff>31750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22860</xdr:rowOff>
    </xdr:from>
    <xdr:ext cx="5334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3395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87630</xdr:rowOff>
    </xdr:from>
    <xdr:to>
      <xdr:col>72</xdr:col>
      <xdr:colOff>38100</xdr:colOff>
      <xdr:row>78</xdr:row>
      <xdr:rowOff>17780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8890</xdr:rowOff>
    </xdr:from>
    <xdr:ext cx="533400" cy="25781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3381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70485</xdr:rowOff>
    </xdr:from>
    <xdr:to>
      <xdr:col>67</xdr:col>
      <xdr:colOff>101600</xdr:colOff>
      <xdr:row>78</xdr:row>
      <xdr:rowOff>635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163195</xdr:rowOff>
    </xdr:from>
    <xdr:ext cx="53340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3364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65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360" cy="25781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360"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360" cy="25781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360"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36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59055</xdr:rowOff>
    </xdr:from>
    <xdr:to>
      <xdr:col>85</xdr:col>
      <xdr:colOff>126365</xdr:colOff>
      <xdr:row>99</xdr:row>
      <xdr:rowOff>88265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100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92075</xdr:rowOff>
    </xdr:from>
    <xdr:ext cx="469900" cy="25908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88265</xdr:rowOff>
    </xdr:from>
    <xdr:to>
      <xdr:col>86</xdr:col>
      <xdr:colOff>25400</xdr:colOff>
      <xdr:row>99</xdr:row>
      <xdr:rowOff>88265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6350</xdr:rowOff>
    </xdr:from>
    <xdr:ext cx="598805" cy="25781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8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432,234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59055</xdr:rowOff>
    </xdr:from>
    <xdr:to>
      <xdr:col>86</xdr:col>
      <xdr:colOff>25400</xdr:colOff>
      <xdr:row>91</xdr:row>
      <xdr:rowOff>59055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133985</xdr:rowOff>
    </xdr:from>
    <xdr:to>
      <xdr:col>85</xdr:col>
      <xdr:colOff>127000</xdr:colOff>
      <xdr:row>98</xdr:row>
      <xdr:rowOff>74930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6463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158750</xdr:rowOff>
    </xdr:from>
    <xdr:ext cx="534670"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135890</xdr:rowOff>
    </xdr:from>
    <xdr:to>
      <xdr:col>85</xdr:col>
      <xdr:colOff>177800</xdr:colOff>
      <xdr:row>98</xdr:row>
      <xdr:rowOff>66040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133985</xdr:rowOff>
    </xdr:from>
    <xdr:to>
      <xdr:col>81</xdr:col>
      <xdr:colOff>50800</xdr:colOff>
      <xdr:row>98</xdr:row>
      <xdr:rowOff>127000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6463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15240</xdr:rowOff>
    </xdr:from>
    <xdr:to>
      <xdr:col>81</xdr:col>
      <xdr:colOff>101600</xdr:colOff>
      <xdr:row>97</xdr:row>
      <xdr:rowOff>116840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133350</xdr:rowOff>
    </xdr:from>
    <xdr:ext cx="597535" cy="25781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580" y="164211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127000</xdr:rowOff>
    </xdr:from>
    <xdr:to>
      <xdr:col>76</xdr:col>
      <xdr:colOff>114300</xdr:colOff>
      <xdr:row>99</xdr:row>
      <xdr:rowOff>4445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91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33400" cy="25781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547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4445</xdr:rowOff>
    </xdr:from>
    <xdr:to>
      <xdr:col>71</xdr:col>
      <xdr:colOff>177800</xdr:colOff>
      <xdr:row>99</xdr:row>
      <xdr:rowOff>26670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79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48260</xdr:rowOff>
    </xdr:from>
    <xdr:to>
      <xdr:col>72</xdr:col>
      <xdr:colOff>38100</xdr:colOff>
      <xdr:row>98</xdr:row>
      <xdr:rowOff>149860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166370</xdr:rowOff>
    </xdr:from>
    <xdr:ext cx="533400" cy="25781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62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66040</xdr:rowOff>
    </xdr:from>
    <xdr:to>
      <xdr:col>67</xdr:col>
      <xdr:colOff>101600</xdr:colOff>
      <xdr:row>98</xdr:row>
      <xdr:rowOff>167640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12700</xdr:rowOff>
    </xdr:from>
    <xdr:ext cx="5334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6965" y="16643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23495</xdr:rowOff>
    </xdr:from>
    <xdr:to>
      <xdr:col>85</xdr:col>
      <xdr:colOff>177800</xdr:colOff>
      <xdr:row>98</xdr:row>
      <xdr:rowOff>125095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1905</xdr:rowOff>
    </xdr:from>
    <xdr:ext cx="534670" cy="25908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83185</xdr:rowOff>
    </xdr:from>
    <xdr:to>
      <xdr:col>81</xdr:col>
      <xdr:colOff>101600</xdr:colOff>
      <xdr:row>98</xdr:row>
      <xdr:rowOff>13335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4445</xdr:rowOff>
    </xdr:from>
    <xdr:ext cx="5334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3965" y="16806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76200</xdr:rowOff>
    </xdr:from>
    <xdr:to>
      <xdr:col>76</xdr:col>
      <xdr:colOff>165100</xdr:colOff>
      <xdr:row>99</xdr:row>
      <xdr:rowOff>6350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168910</xdr:rowOff>
    </xdr:from>
    <xdr:ext cx="533400" cy="25781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4965" y="16971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125095</xdr:rowOff>
    </xdr:from>
    <xdr:to>
      <xdr:col>72</xdr:col>
      <xdr:colOff>38100</xdr:colOff>
      <xdr:row>99</xdr:row>
      <xdr:rowOff>55245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46355</xdr:rowOff>
    </xdr:from>
    <xdr:ext cx="53340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5965" y="17019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147320</xdr:rowOff>
    </xdr:from>
    <xdr:to>
      <xdr:col>67</xdr:col>
      <xdr:colOff>101600</xdr:colOff>
      <xdr:row>99</xdr:row>
      <xdr:rowOff>77470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68580</xdr:rowOff>
    </xdr:from>
    <xdr:ext cx="53340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6965" y="17042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98425</xdr:rowOff>
    </xdr:from>
    <xdr:to>
      <xdr:col>116</xdr:col>
      <xdr:colOff>62865</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45085</xdr:rowOff>
    </xdr:from>
    <xdr:ext cx="534670" cy="2584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34,576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98425</xdr:rowOff>
    </xdr:from>
    <xdr:to>
      <xdr:col>116</xdr:col>
      <xdr:colOff>152400</xdr:colOff>
      <xdr:row>31</xdr:row>
      <xdr:rowOff>98425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45085</xdr:rowOff>
    </xdr:from>
    <xdr:ext cx="469900" cy="2584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22225</xdr:rowOff>
    </xdr:from>
    <xdr:to>
      <xdr:col>116</xdr:col>
      <xdr:colOff>114300</xdr:colOff>
      <xdr:row>38</xdr:row>
      <xdr:rowOff>123825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147955</xdr:rowOff>
    </xdr:from>
    <xdr:to>
      <xdr:col>112</xdr:col>
      <xdr:colOff>38100</xdr:colOff>
      <xdr:row>38</xdr:row>
      <xdr:rowOff>78105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94615</xdr:rowOff>
    </xdr:from>
    <xdr:ext cx="46863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266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19685</xdr:rowOff>
    </xdr:from>
    <xdr:to>
      <xdr:col>107</xdr:col>
      <xdr:colOff>101600</xdr:colOff>
      <xdr:row>38</xdr:row>
      <xdr:rowOff>121285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137795</xdr:rowOff>
    </xdr:from>
    <xdr:ext cx="46863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309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132080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147955</xdr:rowOff>
    </xdr:from>
    <xdr:ext cx="468630" cy="2584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350" y="6320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48895</xdr:rowOff>
    </xdr:from>
    <xdr:to>
      <xdr:col>98</xdr:col>
      <xdr:colOff>38100</xdr:colOff>
      <xdr:row>38</xdr:row>
      <xdr:rowOff>150495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167640</xdr:rowOff>
    </xdr:from>
    <xdr:ext cx="468630" cy="25781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350" y="6339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65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81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81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436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34290</xdr:rowOff>
    </xdr:from>
    <xdr:to>
      <xdr:col>116</xdr:col>
      <xdr:colOff>62865</xdr:colOff>
      <xdr:row>59</xdr:row>
      <xdr:rowOff>99060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152400</xdr:rowOff>
    </xdr:from>
    <xdr:ext cx="534670" cy="259080"/>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98,474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34290</xdr:rowOff>
    </xdr:from>
    <xdr:to>
      <xdr:col>116</xdr:col>
      <xdr:colOff>152400</xdr:colOff>
      <xdr:row>50</xdr:row>
      <xdr:rowOff>34290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104140</xdr:rowOff>
    </xdr:from>
    <xdr:to>
      <xdr:col>116</xdr:col>
      <xdr:colOff>63500</xdr:colOff>
      <xdr:row>59</xdr:row>
      <xdr:rowOff>54610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4824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116205</xdr:rowOff>
    </xdr:from>
    <xdr:ext cx="469900" cy="259080"/>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93345</xdr:rowOff>
    </xdr:from>
    <xdr:to>
      <xdr:col>116</xdr:col>
      <xdr:colOff>114300</xdr:colOff>
      <xdr:row>59</xdr:row>
      <xdr:rowOff>23495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104140</xdr:rowOff>
    </xdr:from>
    <xdr:to>
      <xdr:col>111</xdr:col>
      <xdr:colOff>177800</xdr:colOff>
      <xdr:row>59</xdr:row>
      <xdr:rowOff>33020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482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129540</xdr:rowOff>
    </xdr:from>
    <xdr:to>
      <xdr:col>112</xdr:col>
      <xdr:colOff>38100</xdr:colOff>
      <xdr:row>59</xdr:row>
      <xdr:rowOff>59690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50800</xdr:rowOff>
    </xdr:from>
    <xdr:ext cx="46863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350" y="10166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15875</xdr:rowOff>
    </xdr:from>
    <xdr:to>
      <xdr:col>107</xdr:col>
      <xdr:colOff>50800</xdr:colOff>
      <xdr:row>59</xdr:row>
      <xdr:rowOff>33020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314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126365</xdr:rowOff>
    </xdr:from>
    <xdr:to>
      <xdr:col>107</xdr:col>
      <xdr:colOff>101600</xdr:colOff>
      <xdr:row>59</xdr:row>
      <xdr:rowOff>56515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73025</xdr:rowOff>
    </xdr:from>
    <xdr:ext cx="46863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9845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14605</xdr:rowOff>
    </xdr:from>
    <xdr:to>
      <xdr:col>102</xdr:col>
      <xdr:colOff>114300</xdr:colOff>
      <xdr:row>59</xdr:row>
      <xdr:rowOff>15875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301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140335</xdr:rowOff>
    </xdr:from>
    <xdr:to>
      <xdr:col>102</xdr:col>
      <xdr:colOff>165100</xdr:colOff>
      <xdr:row>59</xdr:row>
      <xdr:rowOff>70485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61595</xdr:rowOff>
    </xdr:from>
    <xdr:ext cx="46863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10177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112395</xdr:rowOff>
    </xdr:from>
    <xdr:to>
      <xdr:col>98</xdr:col>
      <xdr:colOff>38100</xdr:colOff>
      <xdr:row>59</xdr:row>
      <xdr:rowOff>42545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59055</xdr:rowOff>
    </xdr:from>
    <xdr:ext cx="46863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9831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3810</xdr:rowOff>
    </xdr:from>
    <xdr:to>
      <xdr:col>116</xdr:col>
      <xdr:colOff>114300</xdr:colOff>
      <xdr:row>59</xdr:row>
      <xdr:rowOff>105410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90170</xdr:rowOff>
    </xdr:from>
    <xdr:ext cx="469900" cy="25908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34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53340</xdr:rowOff>
    </xdr:from>
    <xdr:to>
      <xdr:col>112</xdr:col>
      <xdr:colOff>38100</xdr:colOff>
      <xdr:row>58</xdr:row>
      <xdr:rowOff>154940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171450</xdr:rowOff>
    </xdr:from>
    <xdr:ext cx="53340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5965" y="9772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153670</xdr:rowOff>
    </xdr:from>
    <xdr:to>
      <xdr:col>107</xdr:col>
      <xdr:colOff>101600</xdr:colOff>
      <xdr:row>59</xdr:row>
      <xdr:rowOff>83820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74930</xdr:rowOff>
    </xdr:from>
    <xdr:ext cx="468630" cy="25781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350" y="10190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136525</xdr:rowOff>
    </xdr:from>
    <xdr:to>
      <xdr:col>102</xdr:col>
      <xdr:colOff>165100</xdr:colOff>
      <xdr:row>59</xdr:row>
      <xdr:rowOff>66675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83185</xdr:rowOff>
    </xdr:from>
    <xdr:ext cx="46863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350" y="9855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135255</xdr:rowOff>
    </xdr:from>
    <xdr:to>
      <xdr:col>98</xdr:col>
      <xdr:colOff>38100</xdr:colOff>
      <xdr:row>59</xdr:row>
      <xdr:rowOff>65405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56515</xdr:rowOff>
    </xdr:from>
    <xdr:ext cx="468630" cy="2584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350" y="10172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36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143510</xdr:rowOff>
    </xdr:from>
    <xdr:to>
      <xdr:col>116</xdr:col>
      <xdr:colOff>62865</xdr:colOff>
      <xdr:row>79</xdr:row>
      <xdr:rowOff>110490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50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114300</xdr:rowOff>
    </xdr:from>
    <xdr:ext cx="534670" cy="25908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110490</xdr:rowOff>
    </xdr:from>
    <xdr:to>
      <xdr:col>116</xdr:col>
      <xdr:colOff>152400</xdr:colOff>
      <xdr:row>79</xdr:row>
      <xdr:rowOff>110490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89535</xdr:rowOff>
    </xdr:from>
    <xdr:ext cx="598805" cy="257810"/>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143,730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143510</xdr:rowOff>
    </xdr:from>
    <xdr:to>
      <xdr:col>116</xdr:col>
      <xdr:colOff>152400</xdr:colOff>
      <xdr:row>70</xdr:row>
      <xdr:rowOff>143510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93980</xdr:rowOff>
    </xdr:from>
    <xdr:to>
      <xdr:col>116</xdr:col>
      <xdr:colOff>63500</xdr:colOff>
      <xdr:row>76</xdr:row>
      <xdr:rowOff>119380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241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27940</xdr:rowOff>
    </xdr:from>
    <xdr:ext cx="534670" cy="25908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5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4445</xdr:rowOff>
    </xdr:from>
    <xdr:to>
      <xdr:col>116</xdr:col>
      <xdr:colOff>114300</xdr:colOff>
      <xdr:row>75</xdr:row>
      <xdr:rowOff>106045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119380</xdr:rowOff>
    </xdr:from>
    <xdr:to>
      <xdr:col>111</xdr:col>
      <xdr:colOff>177800</xdr:colOff>
      <xdr:row>76</xdr:row>
      <xdr:rowOff>141605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495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34925</xdr:rowOff>
    </xdr:from>
    <xdr:to>
      <xdr:col>112</xdr:col>
      <xdr:colOff>38100</xdr:colOff>
      <xdr:row>75</xdr:row>
      <xdr:rowOff>136525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153035</xdr:rowOff>
    </xdr:from>
    <xdr:ext cx="5334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2668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141605</xdr:rowOff>
    </xdr:from>
    <xdr:to>
      <xdr:col>107</xdr:col>
      <xdr:colOff>50800</xdr:colOff>
      <xdr:row>77</xdr:row>
      <xdr:rowOff>46355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7180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74930</xdr:rowOff>
    </xdr:from>
    <xdr:to>
      <xdr:col>107</xdr:col>
      <xdr:colOff>101600</xdr:colOff>
      <xdr:row>76</xdr:row>
      <xdr:rowOff>4445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20955</xdr:rowOff>
    </xdr:from>
    <xdr:ext cx="533400" cy="25781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708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46355</xdr:rowOff>
    </xdr:from>
    <xdr:to>
      <xdr:col>102</xdr:col>
      <xdr:colOff>114300</xdr:colOff>
      <xdr:row>77</xdr:row>
      <xdr:rowOff>89535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480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40640</xdr:rowOff>
    </xdr:from>
    <xdr:to>
      <xdr:col>102</xdr:col>
      <xdr:colOff>165100</xdr:colOff>
      <xdr:row>75</xdr:row>
      <xdr:rowOff>142240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158750</xdr:rowOff>
    </xdr:from>
    <xdr:ext cx="5334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674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38735</xdr:rowOff>
    </xdr:from>
    <xdr:to>
      <xdr:col>98</xdr:col>
      <xdr:colOff>38100</xdr:colOff>
      <xdr:row>75</xdr:row>
      <xdr:rowOff>140335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156845</xdr:rowOff>
    </xdr:from>
    <xdr:ext cx="533400" cy="25781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2672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43180</xdr:rowOff>
    </xdr:from>
    <xdr:to>
      <xdr:col>116</xdr:col>
      <xdr:colOff>114300</xdr:colOff>
      <xdr:row>76</xdr:row>
      <xdr:rowOff>144780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21590</xdr:rowOff>
    </xdr:from>
    <xdr:ext cx="534670" cy="25908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5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68580</xdr:rowOff>
    </xdr:from>
    <xdr:to>
      <xdr:col>112</xdr:col>
      <xdr:colOff>38100</xdr:colOff>
      <xdr:row>76</xdr:row>
      <xdr:rowOff>170180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161290</xdr:rowOff>
    </xdr:from>
    <xdr:ext cx="53340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3191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90805</xdr:rowOff>
    </xdr:from>
    <xdr:to>
      <xdr:col>107</xdr:col>
      <xdr:colOff>101600</xdr:colOff>
      <xdr:row>77</xdr:row>
      <xdr:rowOff>20955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12065</xdr:rowOff>
    </xdr:from>
    <xdr:ext cx="53340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3213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167005</xdr:rowOff>
    </xdr:from>
    <xdr:to>
      <xdr:col>102</xdr:col>
      <xdr:colOff>165100</xdr:colOff>
      <xdr:row>77</xdr:row>
      <xdr:rowOff>97790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88265</xdr:rowOff>
    </xdr:from>
    <xdr:ext cx="533400" cy="25781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3289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38735</xdr:rowOff>
    </xdr:from>
    <xdr:to>
      <xdr:col>98</xdr:col>
      <xdr:colOff>38100</xdr:colOff>
      <xdr:row>77</xdr:row>
      <xdr:rowOff>140335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132080</xdr:rowOff>
    </xdr:from>
    <xdr:ext cx="533400" cy="25781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3333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類似団体平均を上回っているものは災害復旧事業費</a:t>
          </a:r>
          <a:r>
            <a:rPr kumimoji="1" lang="ja-JP" altLang="en-US" sz="1200">
              <a:solidFill>
                <a:schemeClr val="dk1"/>
              </a:solidFill>
              <a:effectLst/>
              <a:latin typeface="ＭＳ Ｐゴシック"/>
              <a:ea typeface="ＭＳ Ｐゴシック"/>
              <a:cs typeface="+mn-cs"/>
            </a:rPr>
            <a:t>のみで、</a:t>
          </a:r>
          <a:r>
            <a:rPr kumimoji="1" lang="ja-JP" altLang="ja-JP" sz="1200">
              <a:solidFill>
                <a:schemeClr val="dk1"/>
              </a:solidFill>
              <a:effectLst/>
              <a:latin typeface="ＭＳ Ｐゴシック"/>
              <a:ea typeface="ＭＳ Ｐゴシック"/>
              <a:cs typeface="+mn-cs"/>
            </a:rPr>
            <a:t>特に補助費等</a:t>
          </a:r>
          <a:r>
            <a:rPr kumimoji="1" lang="ja-JP" altLang="en-US" sz="1200">
              <a:solidFill>
                <a:schemeClr val="dk1"/>
              </a:solidFill>
              <a:effectLst/>
              <a:latin typeface="ＭＳ Ｐゴシック"/>
              <a:ea typeface="ＭＳ Ｐゴシック"/>
              <a:cs typeface="+mn-cs"/>
            </a:rPr>
            <a:t>、維持補修費</a:t>
          </a:r>
          <a:r>
            <a:rPr kumimoji="1" lang="ja-JP" altLang="ja-JP" sz="1200">
              <a:solidFill>
                <a:schemeClr val="dk1"/>
              </a:solidFill>
              <a:effectLst/>
              <a:latin typeface="ＭＳ Ｐゴシック"/>
              <a:ea typeface="ＭＳ Ｐゴシック"/>
              <a:cs typeface="+mn-cs"/>
            </a:rPr>
            <a:t>、公債費については類似団体内順位も低位置となっている。　</a:t>
          </a:r>
          <a:endParaRPr lang="ja-JP" altLang="ja-JP" sz="1200">
            <a:effectLst/>
            <a:latin typeface="ＭＳ Ｐゴシック"/>
            <a:ea typeface="ＭＳ Ｐゴシック"/>
          </a:endParaRPr>
        </a:p>
        <a:p>
          <a:r>
            <a:rPr lang="ja-JP" altLang="en-US" sz="1200">
              <a:effectLst/>
              <a:latin typeface="ＭＳ Ｐゴシック"/>
              <a:ea typeface="ＭＳ Ｐゴシック"/>
            </a:rPr>
            <a:t>　災害復旧事業費については大規模な災害復旧事業があったため類似団体平均を上回った。</a:t>
          </a:r>
          <a:endParaRPr lang="en-US" altLang="ja-JP" sz="1200">
            <a:effectLst/>
            <a:latin typeface="ＭＳ Ｐゴシック"/>
            <a:ea typeface="ＭＳ Ｐゴシック"/>
          </a:endParaRPr>
        </a:p>
        <a:p>
          <a:r>
            <a:rPr lang="ja-JP" altLang="en-US" sz="1200">
              <a:effectLst/>
              <a:latin typeface="ＭＳ Ｐゴシック"/>
              <a:ea typeface="ＭＳ Ｐゴシック"/>
            </a:rPr>
            <a:t>　普通建設事業費が上昇し、類似団体平均に近づいているが、主に畜産クラスター事業により増加したためである。</a:t>
          </a:r>
          <a:endParaRPr lang="en-US"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人件費が類似団体平均を下回っているが、その差は</a:t>
          </a:r>
          <a:r>
            <a:rPr kumimoji="1" lang="ja-JP" altLang="en-US" sz="1200">
              <a:solidFill>
                <a:schemeClr val="dk1"/>
              </a:solidFill>
              <a:effectLst/>
              <a:latin typeface="ＭＳ Ｐゴシック"/>
              <a:ea typeface="ＭＳ Ｐゴシック"/>
              <a:cs typeface="+mn-cs"/>
            </a:rPr>
            <a:t>縮まる傾向にある</a:t>
          </a:r>
          <a:r>
            <a:rPr kumimoji="1" lang="ja-JP" altLang="ja-JP" sz="1200">
              <a:solidFill>
                <a:schemeClr val="dk1"/>
              </a:solidFill>
              <a:effectLst/>
              <a:latin typeface="ＭＳ Ｐゴシック"/>
              <a:ea typeface="ＭＳ Ｐゴシック"/>
              <a:cs typeface="+mn-cs"/>
            </a:rPr>
            <a:t>。これは会計年度任用職員制度の開始に伴う増によるものである。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扶助費は、類似団体平均を下回っている状況である。町独自の福祉施設の管理運営費（ケアハウス・公立保育所保育士臨時賃金）や福祉施策（子どもの医療費や高齢者に対する配食サービス）などによるものである。扶助費は切っても切り離せないものであるが、町民の理解を得ながら、財政を圧迫する上昇傾向に歯止めをかけるよう努めていく。</a:t>
          </a:r>
          <a:endParaRPr lang="ja-JP" altLang="ja-JP" sz="1200">
            <a:effectLst/>
            <a:latin typeface="ＭＳ Ｐゴシック"/>
            <a:ea typeface="ＭＳ Ｐゴシック"/>
          </a:endParaRPr>
        </a:p>
        <a:p>
          <a:r>
            <a:rPr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なお、全てにおいて中期財政計画や、人件費については定員管理計画、更新設備については公共施設等総合管理計画にて、適正な管理に努め健全財政に繋げていく。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15875</xdr:rowOff>
    </xdr:from>
    <xdr:to>
      <xdr:col>24</xdr:col>
      <xdr:colOff>62865</xdr:colOff>
      <xdr:row>38</xdr:row>
      <xdr:rowOff>137160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82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140970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137160</xdr:rowOff>
    </xdr:from>
    <xdr:to>
      <xdr:col>24</xdr:col>
      <xdr:colOff>152400</xdr:colOff>
      <xdr:row>38</xdr:row>
      <xdr:rowOff>137160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133985</xdr:rowOff>
    </xdr:from>
    <xdr:ext cx="534670" cy="25781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17,024</a:t>
          </a:r>
          <a:endParaRPr kumimoji="1" lang="ja-JP" altLang="en-US" sz="1000" b="1">
            <a:latin typeface="ＭＳ Ｐゴシック"/>
          </a:endParaRPr>
        </a:p>
      </xdr:txBody>
    </xdr:sp>
    <xdr:clientData/>
  </xdr:oneCellAnchor>
  <xdr:twoCellAnchor>
    <xdr:from>
      <xdr:col>23</xdr:col>
      <xdr:colOff>165100</xdr:colOff>
      <xdr:row>31</xdr:row>
      <xdr:rowOff>15875</xdr:rowOff>
    </xdr:from>
    <xdr:to>
      <xdr:col>24</xdr:col>
      <xdr:colOff>152400</xdr:colOff>
      <xdr:row>31</xdr:row>
      <xdr:rowOff>15875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99060</xdr:rowOff>
    </xdr:from>
    <xdr:to>
      <xdr:col>24</xdr:col>
      <xdr:colOff>63500</xdr:colOff>
      <xdr:row>37</xdr:row>
      <xdr:rowOff>122555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271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141605</xdr:rowOff>
    </xdr:from>
    <xdr:ext cx="53467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118745</xdr:rowOff>
    </xdr:from>
    <xdr:to>
      <xdr:col>24</xdr:col>
      <xdr:colOff>114300</xdr:colOff>
      <xdr:row>36</xdr:row>
      <xdr:rowOff>48895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122555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579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95885</xdr:rowOff>
    </xdr:from>
    <xdr:ext cx="53340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29965" y="5925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114300</xdr:rowOff>
    </xdr:from>
    <xdr:to>
      <xdr:col>15</xdr:col>
      <xdr:colOff>50800</xdr:colOff>
      <xdr:row>37</xdr:row>
      <xdr:rowOff>129540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57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105410</xdr:rowOff>
    </xdr:from>
    <xdr:ext cx="53340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0965" y="5934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129540</xdr:rowOff>
    </xdr:from>
    <xdr:to>
      <xdr:col>10</xdr:col>
      <xdr:colOff>114300</xdr:colOff>
      <xdr:row>37</xdr:row>
      <xdr:rowOff>153035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731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45720</xdr:rowOff>
    </xdr:from>
    <xdr:ext cx="53340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1965" y="5875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107315</xdr:rowOff>
    </xdr:from>
    <xdr:to>
      <xdr:col>6</xdr:col>
      <xdr:colOff>38100</xdr:colOff>
      <xdr:row>36</xdr:row>
      <xdr:rowOff>37465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53975</xdr:rowOff>
    </xdr:from>
    <xdr:ext cx="533400"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2965" y="5883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26670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0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71755</xdr:rowOff>
    </xdr:from>
    <xdr:to>
      <xdr:col>20</xdr:col>
      <xdr:colOff>38100</xdr:colOff>
      <xdr:row>38</xdr:row>
      <xdr:rowOff>1905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164465</xdr:rowOff>
    </xdr:from>
    <xdr:ext cx="46863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508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63500</xdr:rowOff>
    </xdr:from>
    <xdr:to>
      <xdr:col>15</xdr:col>
      <xdr:colOff>101600</xdr:colOff>
      <xdr:row>37</xdr:row>
      <xdr:rowOff>165100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156210</xdr:rowOff>
    </xdr:from>
    <xdr:ext cx="468630" cy="25781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499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78740</xdr:rowOff>
    </xdr:from>
    <xdr:to>
      <xdr:col>10</xdr:col>
      <xdr:colOff>165100</xdr:colOff>
      <xdr:row>38</xdr:row>
      <xdr:rowOff>8890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171450</xdr:rowOff>
    </xdr:from>
    <xdr:ext cx="46863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515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102235</xdr:rowOff>
    </xdr:from>
    <xdr:to>
      <xdr:col>6</xdr:col>
      <xdr:colOff>38100</xdr:colOff>
      <xdr:row>38</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23495</xdr:rowOff>
    </xdr:from>
    <xdr:ext cx="46863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538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765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453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49530</xdr:rowOff>
    </xdr:from>
    <xdr:to>
      <xdr:col>24</xdr:col>
      <xdr:colOff>62865</xdr:colOff>
      <xdr:row>58</xdr:row>
      <xdr:rowOff>120650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48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123825</xdr:rowOff>
    </xdr:from>
    <xdr:ext cx="534670" cy="25781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92,046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120650</xdr:rowOff>
    </xdr:from>
    <xdr:to>
      <xdr:col>24</xdr:col>
      <xdr:colOff>152400</xdr:colOff>
      <xdr:row>58</xdr:row>
      <xdr:rowOff>120650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167640</xdr:rowOff>
    </xdr:from>
    <xdr:ext cx="598805" cy="25781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870,183</a:t>
          </a:r>
          <a:endParaRPr kumimoji="1" lang="ja-JP" altLang="en-US" sz="1000" b="1">
            <a:latin typeface="ＭＳ Ｐゴシック"/>
          </a:endParaRPr>
        </a:p>
      </xdr:txBody>
    </xdr:sp>
    <xdr:clientData/>
  </xdr:oneCellAnchor>
  <xdr:twoCellAnchor>
    <xdr:from>
      <xdr:col>23</xdr:col>
      <xdr:colOff>165100</xdr:colOff>
      <xdr:row>51</xdr:row>
      <xdr:rowOff>49530</xdr:rowOff>
    </xdr:from>
    <xdr:to>
      <xdr:col>24</xdr:col>
      <xdr:colOff>152400</xdr:colOff>
      <xdr:row>51</xdr:row>
      <xdr:rowOff>49530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97790</xdr:rowOff>
    </xdr:from>
    <xdr:to>
      <xdr:col>24</xdr:col>
      <xdr:colOff>63500</xdr:colOff>
      <xdr:row>57</xdr:row>
      <xdr:rowOff>145415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704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12700</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161290</xdr:rowOff>
    </xdr:from>
    <xdr:to>
      <xdr:col>24</xdr:col>
      <xdr:colOff>114300</xdr:colOff>
      <xdr:row>57</xdr:row>
      <xdr:rowOff>91440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43180</xdr:rowOff>
    </xdr:from>
    <xdr:to>
      <xdr:col>19</xdr:col>
      <xdr:colOff>177800</xdr:colOff>
      <xdr:row>57</xdr:row>
      <xdr:rowOff>97790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158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119380</xdr:rowOff>
    </xdr:from>
    <xdr:to>
      <xdr:col>20</xdr:col>
      <xdr:colOff>38100</xdr:colOff>
      <xdr:row>57</xdr:row>
      <xdr:rowOff>49530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66040</xdr:rowOff>
    </xdr:from>
    <xdr:ext cx="597535" cy="25781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4957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43180</xdr:rowOff>
    </xdr:from>
    <xdr:to>
      <xdr:col>15</xdr:col>
      <xdr:colOff>50800</xdr:colOff>
      <xdr:row>58</xdr:row>
      <xdr:rowOff>68580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1583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xdr:rowOff>
    </xdr:from>
    <xdr:to>
      <xdr:col>15</xdr:col>
      <xdr:colOff>101600</xdr:colOff>
      <xdr:row>56</xdr:row>
      <xdr:rowOff>111760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128270</xdr:rowOff>
    </xdr:from>
    <xdr:ext cx="59753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386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52070</xdr:rowOff>
    </xdr:from>
    <xdr:to>
      <xdr:col>10</xdr:col>
      <xdr:colOff>114300</xdr:colOff>
      <xdr:row>58</xdr:row>
      <xdr:rowOff>68580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6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4445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20955</xdr:rowOff>
    </xdr:from>
    <xdr:ext cx="597535" cy="25781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622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95885</xdr:rowOff>
    </xdr:from>
    <xdr:to>
      <xdr:col>6</xdr:col>
      <xdr:colOff>38100</xdr:colOff>
      <xdr:row>58</xdr:row>
      <xdr:rowOff>26035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42545</xdr:rowOff>
    </xdr:from>
    <xdr:ext cx="597535" cy="25781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6437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94615</xdr:rowOff>
    </xdr:from>
    <xdr:to>
      <xdr:col>24</xdr:col>
      <xdr:colOff>114300</xdr:colOff>
      <xdr:row>58</xdr:row>
      <xdr:rowOff>24765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73025</xdr:rowOff>
    </xdr:from>
    <xdr:ext cx="598805"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5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181,336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46990</xdr:rowOff>
    </xdr:from>
    <xdr:to>
      <xdr:col>20</xdr:col>
      <xdr:colOff>38100</xdr:colOff>
      <xdr:row>57</xdr:row>
      <xdr:rowOff>148590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139700</xdr:rowOff>
    </xdr:from>
    <xdr:ext cx="5975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912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163830</xdr:rowOff>
    </xdr:from>
    <xdr:to>
      <xdr:col>15</xdr:col>
      <xdr:colOff>101600</xdr:colOff>
      <xdr:row>57</xdr:row>
      <xdr:rowOff>93980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85090</xdr:rowOff>
    </xdr:from>
    <xdr:ext cx="5975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9857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17780</xdr:rowOff>
    </xdr:from>
    <xdr:to>
      <xdr:col>10</xdr:col>
      <xdr:colOff>165100</xdr:colOff>
      <xdr:row>58</xdr:row>
      <xdr:rowOff>119380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110490</xdr:rowOff>
    </xdr:from>
    <xdr:ext cx="597535" cy="25781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100545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xdr:rowOff>
    </xdr:from>
    <xdr:to>
      <xdr:col>6</xdr:col>
      <xdr:colOff>38100</xdr:colOff>
      <xdr:row>58</xdr:row>
      <xdr:rowOff>102235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93345</xdr:rowOff>
    </xdr:from>
    <xdr:ext cx="597535"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580" y="100374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360" cy="25781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360" cy="25781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360" cy="25781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360" cy="25781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62230</xdr:rowOff>
    </xdr:from>
    <xdr:to>
      <xdr:col>24</xdr:col>
      <xdr:colOff>62865</xdr:colOff>
      <xdr:row>77</xdr:row>
      <xdr:rowOff>154940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630"/>
          <a:ext cx="1270" cy="949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158750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134,164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154940</xdr:rowOff>
    </xdr:from>
    <xdr:to>
      <xdr:col>24</xdr:col>
      <xdr:colOff>152400</xdr:colOff>
      <xdr:row>77</xdr:row>
      <xdr:rowOff>154940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8890</xdr:rowOff>
    </xdr:from>
    <xdr:ext cx="598805" cy="25781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1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341,901</a:t>
          </a:r>
          <a:endParaRPr kumimoji="1" lang="ja-JP" altLang="en-US" sz="1000" b="1">
            <a:latin typeface="ＭＳ Ｐゴシック"/>
          </a:endParaRPr>
        </a:p>
      </xdr:txBody>
    </xdr:sp>
    <xdr:clientData/>
  </xdr:oneCellAnchor>
  <xdr:twoCellAnchor>
    <xdr:from>
      <xdr:col>23</xdr:col>
      <xdr:colOff>165100</xdr:colOff>
      <xdr:row>72</xdr:row>
      <xdr:rowOff>62230</xdr:rowOff>
    </xdr:from>
    <xdr:to>
      <xdr:col>24</xdr:col>
      <xdr:colOff>152400</xdr:colOff>
      <xdr:row>72</xdr:row>
      <xdr:rowOff>62230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100965</xdr:rowOff>
    </xdr:from>
    <xdr:to>
      <xdr:col>24</xdr:col>
      <xdr:colOff>63500</xdr:colOff>
      <xdr:row>75</xdr:row>
      <xdr:rowOff>144145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97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48895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26035</xdr:rowOff>
    </xdr:from>
    <xdr:to>
      <xdr:col>24</xdr:col>
      <xdr:colOff>114300</xdr:colOff>
      <xdr:row>75</xdr:row>
      <xdr:rowOff>127635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100965</xdr:rowOff>
    </xdr:from>
    <xdr:to>
      <xdr:col>19</xdr:col>
      <xdr:colOff>177800</xdr:colOff>
      <xdr:row>76</xdr:row>
      <xdr:rowOff>49530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971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144145</xdr:rowOff>
    </xdr:from>
    <xdr:to>
      <xdr:col>20</xdr:col>
      <xdr:colOff>38100</xdr:colOff>
      <xdr:row>75</xdr:row>
      <xdr:rowOff>74930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90805</xdr:rowOff>
    </xdr:from>
    <xdr:ext cx="597535" cy="2584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6066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49530</xdr:rowOff>
    </xdr:from>
    <xdr:to>
      <xdr:col>15</xdr:col>
      <xdr:colOff>50800</xdr:colOff>
      <xdr:row>76</xdr:row>
      <xdr:rowOff>88265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97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127635</xdr:rowOff>
    </xdr:from>
    <xdr:to>
      <xdr:col>15</xdr:col>
      <xdr:colOff>101600</xdr:colOff>
      <xdr:row>76</xdr:row>
      <xdr:rowOff>57785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74930</xdr:rowOff>
    </xdr:from>
    <xdr:ext cx="597535" cy="25781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7622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88265</xdr:rowOff>
    </xdr:from>
    <xdr:to>
      <xdr:col>10</xdr:col>
      <xdr:colOff>114300</xdr:colOff>
      <xdr:row>76</xdr:row>
      <xdr:rowOff>103505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84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xdr:rowOff>
    </xdr:from>
    <xdr:to>
      <xdr:col>10</xdr:col>
      <xdr:colOff>165100</xdr:colOff>
      <xdr:row>76</xdr:row>
      <xdr:rowOff>109220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125095</xdr:rowOff>
    </xdr:from>
    <xdr:ext cx="597535"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8123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33020</xdr:rowOff>
    </xdr:from>
    <xdr:to>
      <xdr:col>6</xdr:col>
      <xdr:colOff>38100</xdr:colOff>
      <xdr:row>76</xdr:row>
      <xdr:rowOff>134620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151130</xdr:rowOff>
    </xdr:from>
    <xdr:ext cx="59753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838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93345</xdr:rowOff>
    </xdr:from>
    <xdr:to>
      <xdr:col>24</xdr:col>
      <xdr:colOff>114300</xdr:colOff>
      <xdr:row>76</xdr:row>
      <xdr:rowOff>23495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71755</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0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211,564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50165</xdr:rowOff>
    </xdr:from>
    <xdr:to>
      <xdr:col>20</xdr:col>
      <xdr:colOff>38100</xdr:colOff>
      <xdr:row>75</xdr:row>
      <xdr:rowOff>151765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143510</xdr:rowOff>
    </xdr:from>
    <xdr:ext cx="597535" cy="25781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002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170180</xdr:rowOff>
    </xdr:from>
    <xdr:to>
      <xdr:col>15</xdr:col>
      <xdr:colOff>101600</xdr:colOff>
      <xdr:row>76</xdr:row>
      <xdr:rowOff>100330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91440</xdr:rowOff>
    </xdr:from>
    <xdr:ext cx="59753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121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37465</xdr:rowOff>
    </xdr:from>
    <xdr:to>
      <xdr:col>10</xdr:col>
      <xdr:colOff>165100</xdr:colOff>
      <xdr:row>76</xdr:row>
      <xdr:rowOff>139065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130175</xdr:rowOff>
    </xdr:from>
    <xdr:ext cx="59753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160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52705</xdr:rowOff>
    </xdr:from>
    <xdr:to>
      <xdr:col>6</xdr:col>
      <xdr:colOff>38100</xdr:colOff>
      <xdr:row>76</xdr:row>
      <xdr:rowOff>154940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2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145415</xdr:rowOff>
    </xdr:from>
    <xdr:ext cx="597535" cy="25781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1756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7650" cy="25781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360" cy="25781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360" cy="25781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360" cy="25781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160655</xdr:rowOff>
    </xdr:from>
    <xdr:to>
      <xdr:col>24</xdr:col>
      <xdr:colOff>62865</xdr:colOff>
      <xdr:row>97</xdr:row>
      <xdr:rowOff>133985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155"/>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137795</xdr:rowOff>
    </xdr:from>
    <xdr:ext cx="534670" cy="25908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133985</xdr:rowOff>
    </xdr:from>
    <xdr:to>
      <xdr:col>24</xdr:col>
      <xdr:colOff>152400</xdr:colOff>
      <xdr:row>97</xdr:row>
      <xdr:rowOff>133985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107315</xdr:rowOff>
    </xdr:from>
    <xdr:ext cx="598805" cy="25908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295,443</a:t>
          </a:r>
          <a:endParaRPr kumimoji="1" lang="ja-JP" altLang="en-US" sz="1000" b="1">
            <a:latin typeface="ＭＳ Ｐゴシック"/>
          </a:endParaRPr>
        </a:p>
      </xdr:txBody>
    </xdr:sp>
    <xdr:clientData/>
  </xdr:oneCellAnchor>
  <xdr:twoCellAnchor>
    <xdr:from>
      <xdr:col>23</xdr:col>
      <xdr:colOff>165100</xdr:colOff>
      <xdr:row>90</xdr:row>
      <xdr:rowOff>160655</xdr:rowOff>
    </xdr:from>
    <xdr:to>
      <xdr:col>24</xdr:col>
      <xdr:colOff>152400</xdr:colOff>
      <xdr:row>90</xdr:row>
      <xdr:rowOff>160655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129540</xdr:rowOff>
    </xdr:from>
    <xdr:to>
      <xdr:col>24</xdr:col>
      <xdr:colOff>63500</xdr:colOff>
      <xdr:row>97</xdr:row>
      <xdr:rowOff>135890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01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135890</xdr:rowOff>
    </xdr:from>
    <xdr:ext cx="598805" cy="25908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135890</xdr:rowOff>
    </xdr:from>
    <xdr:to>
      <xdr:col>19</xdr:col>
      <xdr:colOff>177800</xdr:colOff>
      <xdr:row>98</xdr:row>
      <xdr:rowOff>3810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65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118745</xdr:rowOff>
    </xdr:from>
    <xdr:to>
      <xdr:col>20</xdr:col>
      <xdr:colOff>38100</xdr:colOff>
      <xdr:row>96</xdr:row>
      <xdr:rowOff>48895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65405</xdr:rowOff>
    </xdr:from>
    <xdr:ext cx="597535" cy="25781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580" y="161817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3810</xdr:rowOff>
    </xdr:from>
    <xdr:to>
      <xdr:col>15</xdr:col>
      <xdr:colOff>50800</xdr:colOff>
      <xdr:row>98</xdr:row>
      <xdr:rowOff>8255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05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xdr:rowOff>
    </xdr:from>
    <xdr:to>
      <xdr:col>15</xdr:col>
      <xdr:colOff>101600</xdr:colOff>
      <xdr:row>96</xdr:row>
      <xdr:rowOff>113030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129540</xdr:rowOff>
    </xdr:from>
    <xdr:ext cx="5334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245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8255</xdr:rowOff>
    </xdr:from>
    <xdr:to>
      <xdr:col>10</xdr:col>
      <xdr:colOff>114300</xdr:colOff>
      <xdr:row>98</xdr:row>
      <xdr:rowOff>13970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0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29845</xdr:rowOff>
    </xdr:from>
    <xdr:to>
      <xdr:col>10</xdr:col>
      <xdr:colOff>165100</xdr:colOff>
      <xdr:row>96</xdr:row>
      <xdr:rowOff>132080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147955</xdr:rowOff>
    </xdr:from>
    <xdr:ext cx="533400"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264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52705</xdr:rowOff>
    </xdr:from>
    <xdr:to>
      <xdr:col>6</xdr:col>
      <xdr:colOff>38100</xdr:colOff>
      <xdr:row>96</xdr:row>
      <xdr:rowOff>154940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170815</xdr:rowOff>
    </xdr:from>
    <xdr:ext cx="533400"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287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78740</xdr:rowOff>
    </xdr:from>
    <xdr:to>
      <xdr:col>24</xdr:col>
      <xdr:colOff>114300</xdr:colOff>
      <xdr:row>98</xdr:row>
      <xdr:rowOff>8890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165100</xdr:rowOff>
    </xdr:from>
    <xdr:ext cx="534670" cy="25908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85090</xdr:rowOff>
    </xdr:from>
    <xdr:to>
      <xdr:col>20</xdr:col>
      <xdr:colOff>38100</xdr:colOff>
      <xdr:row>98</xdr:row>
      <xdr:rowOff>15240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6350</xdr:rowOff>
    </xdr:from>
    <xdr:ext cx="533400" cy="25781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80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124460</xdr:rowOff>
    </xdr:from>
    <xdr:to>
      <xdr:col>15</xdr:col>
      <xdr:colOff>101600</xdr:colOff>
      <xdr:row>98</xdr:row>
      <xdr:rowOff>54610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45720</xdr:rowOff>
    </xdr:from>
    <xdr:ext cx="5334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847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128905</xdr:rowOff>
    </xdr:from>
    <xdr:to>
      <xdr:col>10</xdr:col>
      <xdr:colOff>165100</xdr:colOff>
      <xdr:row>98</xdr:row>
      <xdr:rowOff>59055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50165</xdr:rowOff>
    </xdr:from>
    <xdr:ext cx="5334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852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134620</xdr:rowOff>
    </xdr:from>
    <xdr:to>
      <xdr:col>6</xdr:col>
      <xdr:colOff>38100</xdr:colOff>
      <xdr:row>98</xdr:row>
      <xdr:rowOff>64770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55880</xdr:rowOff>
    </xdr:from>
    <xdr:ext cx="5334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857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090" cy="25781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09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090" cy="25781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090" cy="2584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09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156845</xdr:rowOff>
    </xdr:from>
    <xdr:to>
      <xdr:col>54</xdr:col>
      <xdr:colOff>189865</xdr:colOff>
      <xdr:row>39</xdr:row>
      <xdr:rowOff>99060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34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103505</xdr:rowOff>
    </xdr:from>
    <xdr:ext cx="469900" cy="25908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4,548</a:t>
          </a:r>
          <a:endParaRPr kumimoji="1" lang="ja-JP" altLang="en-US" sz="1000" b="1">
            <a:latin typeface="ＭＳ Ｐゴシック"/>
          </a:endParaRPr>
        </a:p>
      </xdr:txBody>
    </xdr:sp>
    <xdr:clientData/>
  </xdr:oneCellAnchor>
  <xdr:twoCellAnchor>
    <xdr:from>
      <xdr:col>54</xdr:col>
      <xdr:colOff>101600</xdr:colOff>
      <xdr:row>30</xdr:row>
      <xdr:rowOff>156845</xdr:rowOff>
    </xdr:from>
    <xdr:to>
      <xdr:col>55</xdr:col>
      <xdr:colOff>88900</xdr:colOff>
      <xdr:row>30</xdr:row>
      <xdr:rowOff>156845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86360</xdr:rowOff>
    </xdr:from>
    <xdr:ext cx="378460" cy="25781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00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85090</xdr:rowOff>
    </xdr:from>
    <xdr:to>
      <xdr:col>50</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31750</xdr:rowOff>
    </xdr:from>
    <xdr:ext cx="378460" cy="25781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3754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15875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32385</xdr:rowOff>
    </xdr:from>
    <xdr:ext cx="378460" cy="25781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70" y="63760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635</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70" y="634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48895</xdr:rowOff>
    </xdr:from>
    <xdr:to>
      <xdr:col>36</xdr:col>
      <xdr:colOff>165100</xdr:colOff>
      <xdr:row>38</xdr:row>
      <xdr:rowOff>150495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167005</xdr:rowOff>
    </xdr:from>
    <xdr:ext cx="378460" cy="25781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70" y="63392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781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828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828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8285"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828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650"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360" cy="25781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360"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360" cy="25781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360"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360"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45085</xdr:rowOff>
    </xdr:from>
    <xdr:to>
      <xdr:col>54</xdr:col>
      <xdr:colOff>189865</xdr:colOff>
      <xdr:row>59</xdr:row>
      <xdr:rowOff>41910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58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534670" cy="25908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163195</xdr:rowOff>
    </xdr:from>
    <xdr:ext cx="598805" cy="259080"/>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2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488,891</a:t>
          </a:r>
          <a:endParaRPr kumimoji="1" lang="ja-JP" altLang="en-US" sz="1000" b="1">
            <a:latin typeface="ＭＳ Ｐゴシック"/>
          </a:endParaRPr>
        </a:p>
      </xdr:txBody>
    </xdr:sp>
    <xdr:clientData/>
  </xdr:oneCellAnchor>
  <xdr:twoCellAnchor>
    <xdr:from>
      <xdr:col>54</xdr:col>
      <xdr:colOff>101600</xdr:colOff>
      <xdr:row>50</xdr:row>
      <xdr:rowOff>45085</xdr:rowOff>
    </xdr:from>
    <xdr:to>
      <xdr:col>55</xdr:col>
      <xdr:colOff>88900</xdr:colOff>
      <xdr:row>50</xdr:row>
      <xdr:rowOff>45085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159385</xdr:rowOff>
    </xdr:from>
    <xdr:to>
      <xdr:col>55</xdr:col>
      <xdr:colOff>0</xdr:colOff>
      <xdr:row>58</xdr:row>
      <xdr:rowOff>64135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60585"/>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160020</xdr:rowOff>
    </xdr:from>
    <xdr:ext cx="598805" cy="25908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2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10160</xdr:rowOff>
    </xdr:from>
    <xdr:to>
      <xdr:col>55</xdr:col>
      <xdr:colOff>50800</xdr:colOff>
      <xdr:row>57</xdr:row>
      <xdr:rowOff>111760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64135</xdr:rowOff>
    </xdr:from>
    <xdr:to>
      <xdr:col>50</xdr:col>
      <xdr:colOff>114300</xdr:colOff>
      <xdr:row>58</xdr:row>
      <xdr:rowOff>102870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82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40640</xdr:rowOff>
    </xdr:from>
    <xdr:to>
      <xdr:col>50</xdr:col>
      <xdr:colOff>165100</xdr:colOff>
      <xdr:row>57</xdr:row>
      <xdr:rowOff>142240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158750</xdr:rowOff>
    </xdr:from>
    <xdr:ext cx="59753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580" y="9588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102870</xdr:rowOff>
    </xdr:from>
    <xdr:to>
      <xdr:col>45</xdr:col>
      <xdr:colOff>177800</xdr:colOff>
      <xdr:row>58</xdr:row>
      <xdr:rowOff>125730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469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63500</xdr:rowOff>
    </xdr:from>
    <xdr:to>
      <xdr:col>46</xdr:col>
      <xdr:colOff>38100</xdr:colOff>
      <xdr:row>57</xdr:row>
      <xdr:rowOff>164465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9525</xdr:rowOff>
    </xdr:from>
    <xdr:ext cx="597535" cy="25781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580" y="9610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125730</xdr:rowOff>
    </xdr:from>
    <xdr:to>
      <xdr:col>41</xdr:col>
      <xdr:colOff>50800</xdr:colOff>
      <xdr:row>58</xdr:row>
      <xdr:rowOff>139065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698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46990</xdr:rowOff>
    </xdr:from>
    <xdr:to>
      <xdr:col>41</xdr:col>
      <xdr:colOff>101600</xdr:colOff>
      <xdr:row>57</xdr:row>
      <xdr:rowOff>148590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165100</xdr:rowOff>
    </xdr:from>
    <xdr:ext cx="59753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580" y="9594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66040</xdr:rowOff>
    </xdr:from>
    <xdr:to>
      <xdr:col>36</xdr:col>
      <xdr:colOff>165100</xdr:colOff>
      <xdr:row>57</xdr:row>
      <xdr:rowOff>167640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12700</xdr:rowOff>
    </xdr:from>
    <xdr:ext cx="5334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4965" y="9613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109220</xdr:rowOff>
    </xdr:from>
    <xdr:to>
      <xdr:col>55</xdr:col>
      <xdr:colOff>50800</xdr:colOff>
      <xdr:row>57</xdr:row>
      <xdr:rowOff>38735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132080</xdr:rowOff>
    </xdr:from>
    <xdr:ext cx="598805" cy="257810"/>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61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138,933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13335</xdr:rowOff>
    </xdr:from>
    <xdr:to>
      <xdr:col>50</xdr:col>
      <xdr:colOff>165100</xdr:colOff>
      <xdr:row>58</xdr:row>
      <xdr:rowOff>114935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106045</xdr:rowOff>
    </xdr:from>
    <xdr:ext cx="5334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1965" y="10050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52070</xdr:rowOff>
    </xdr:from>
    <xdr:to>
      <xdr:col>46</xdr:col>
      <xdr:colOff>38100</xdr:colOff>
      <xdr:row>58</xdr:row>
      <xdr:rowOff>153670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144780</xdr:rowOff>
    </xdr:from>
    <xdr:ext cx="533400" cy="25781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2965" y="10088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74930</xdr:rowOff>
    </xdr:from>
    <xdr:to>
      <xdr:col>41</xdr:col>
      <xdr:colOff>101600</xdr:colOff>
      <xdr:row>59</xdr:row>
      <xdr:rowOff>5080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167640</xdr:rowOff>
    </xdr:from>
    <xdr:ext cx="533400" cy="25781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3965" y="10111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88265</xdr:rowOff>
    </xdr:from>
    <xdr:to>
      <xdr:col>36</xdr:col>
      <xdr:colOff>165100</xdr:colOff>
      <xdr:row>59</xdr:row>
      <xdr:rowOff>18415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9525</xdr:rowOff>
    </xdr:from>
    <xdr:ext cx="533400" cy="25781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4965" y="10125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360" cy="25781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13335</xdr:rowOff>
    </xdr:from>
    <xdr:to>
      <xdr:col>54</xdr:col>
      <xdr:colOff>189865</xdr:colOff>
      <xdr:row>78</xdr:row>
      <xdr:rowOff>109220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628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113030</xdr:rowOff>
    </xdr:from>
    <xdr:ext cx="469900" cy="25908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109220</xdr:rowOff>
    </xdr:from>
    <xdr:to>
      <xdr:col>55</xdr:col>
      <xdr:colOff>88900</xdr:colOff>
      <xdr:row>78</xdr:row>
      <xdr:rowOff>109220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132080</xdr:rowOff>
    </xdr:from>
    <xdr:ext cx="598805" cy="25781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21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290,204</a:t>
          </a:r>
          <a:endParaRPr kumimoji="1" lang="ja-JP" altLang="en-US" sz="1000" b="1">
            <a:latin typeface="ＭＳ Ｐゴシック"/>
          </a:endParaRPr>
        </a:p>
      </xdr:txBody>
    </xdr:sp>
    <xdr:clientData/>
  </xdr:oneCellAnchor>
  <xdr:twoCellAnchor>
    <xdr:from>
      <xdr:col>54</xdr:col>
      <xdr:colOff>101600</xdr:colOff>
      <xdr:row>71</xdr:row>
      <xdr:rowOff>13335</xdr:rowOff>
    </xdr:from>
    <xdr:to>
      <xdr:col>55</xdr:col>
      <xdr:colOff>88900</xdr:colOff>
      <xdr:row>71</xdr:row>
      <xdr:rowOff>13335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35560</xdr:rowOff>
    </xdr:from>
    <xdr:to>
      <xdr:col>55</xdr:col>
      <xdr:colOff>0</xdr:colOff>
      <xdr:row>77</xdr:row>
      <xdr:rowOff>79375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3721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20320</xdr:rowOff>
    </xdr:from>
    <xdr:ext cx="534670" cy="25781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19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143510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35560</xdr:rowOff>
    </xdr:from>
    <xdr:to>
      <xdr:col>50</xdr:col>
      <xdr:colOff>114300</xdr:colOff>
      <xdr:row>77</xdr:row>
      <xdr:rowOff>104140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372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65405</xdr:rowOff>
    </xdr:from>
    <xdr:to>
      <xdr:col>50</xdr:col>
      <xdr:colOff>165100</xdr:colOff>
      <xdr:row>77</xdr:row>
      <xdr:rowOff>167005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158115</xdr:rowOff>
    </xdr:from>
    <xdr:ext cx="533400" cy="25781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1965" y="13359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104140</xdr:rowOff>
    </xdr:from>
    <xdr:to>
      <xdr:col>45</xdr:col>
      <xdr:colOff>177800</xdr:colOff>
      <xdr:row>77</xdr:row>
      <xdr:rowOff>144780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057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45720</xdr:rowOff>
    </xdr:from>
    <xdr:to>
      <xdr:col>46</xdr:col>
      <xdr:colOff>38100</xdr:colOff>
      <xdr:row>77</xdr:row>
      <xdr:rowOff>147320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163830</xdr:rowOff>
    </xdr:from>
    <xdr:ext cx="5334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022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111760</xdr:rowOff>
    </xdr:from>
    <xdr:to>
      <xdr:col>41</xdr:col>
      <xdr:colOff>50800</xdr:colOff>
      <xdr:row>77</xdr:row>
      <xdr:rowOff>144780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134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132080</xdr:rowOff>
    </xdr:from>
    <xdr:to>
      <xdr:col>41</xdr:col>
      <xdr:colOff>101600</xdr:colOff>
      <xdr:row>78</xdr:row>
      <xdr:rowOff>62230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53340</xdr:rowOff>
    </xdr:from>
    <xdr:ext cx="533400" cy="25781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3965" y="13426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133985</xdr:rowOff>
    </xdr:from>
    <xdr:to>
      <xdr:col>36</xdr:col>
      <xdr:colOff>165100</xdr:colOff>
      <xdr:row>78</xdr:row>
      <xdr:rowOff>64135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55245</xdr:rowOff>
    </xdr:from>
    <xdr:ext cx="533400" cy="25781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4965" y="13428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29210</xdr:rowOff>
    </xdr:from>
    <xdr:to>
      <xdr:col>55</xdr:col>
      <xdr:colOff>50800</xdr:colOff>
      <xdr:row>77</xdr:row>
      <xdr:rowOff>130175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52070</xdr:rowOff>
    </xdr:from>
    <xdr:ext cx="534670" cy="25781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82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156210</xdr:rowOff>
    </xdr:from>
    <xdr:to>
      <xdr:col>50</xdr:col>
      <xdr:colOff>165100</xdr:colOff>
      <xdr:row>77</xdr:row>
      <xdr:rowOff>86360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102870</xdr:rowOff>
    </xdr:from>
    <xdr:ext cx="5334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1965" y="12961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53340</xdr:rowOff>
    </xdr:from>
    <xdr:to>
      <xdr:col>46</xdr:col>
      <xdr:colOff>38100</xdr:colOff>
      <xdr:row>77</xdr:row>
      <xdr:rowOff>154940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146050</xdr:rowOff>
    </xdr:from>
    <xdr:ext cx="533400" cy="25781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2965" y="13347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93980</xdr:rowOff>
    </xdr:from>
    <xdr:to>
      <xdr:col>41</xdr:col>
      <xdr:colOff>101600</xdr:colOff>
      <xdr:row>78</xdr:row>
      <xdr:rowOff>24130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40640</xdr:rowOff>
    </xdr:from>
    <xdr:ext cx="533400" cy="25781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3965" y="13070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7620</xdr:rowOff>
    </xdr:from>
    <xdr:ext cx="533400" cy="25781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4965" y="13037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436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360" cy="25781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56515</xdr:rowOff>
    </xdr:from>
    <xdr:to>
      <xdr:col>54</xdr:col>
      <xdr:colOff>189865</xdr:colOff>
      <xdr:row>98</xdr:row>
      <xdr:rowOff>24130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846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27940</xdr:rowOff>
    </xdr:from>
    <xdr:ext cx="534670"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24130</xdr:rowOff>
    </xdr:from>
    <xdr:to>
      <xdr:col>55</xdr:col>
      <xdr:colOff>88900</xdr:colOff>
      <xdr:row>98</xdr:row>
      <xdr:rowOff>24130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3175</xdr:rowOff>
    </xdr:from>
    <xdr:ext cx="598805" cy="25908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216,531</a:t>
          </a:r>
          <a:endParaRPr kumimoji="1" lang="ja-JP" altLang="en-US" sz="1000" b="1">
            <a:latin typeface="ＭＳ Ｐゴシック"/>
          </a:endParaRPr>
        </a:p>
      </xdr:txBody>
    </xdr:sp>
    <xdr:clientData/>
  </xdr:oneCellAnchor>
  <xdr:twoCellAnchor>
    <xdr:from>
      <xdr:col>54</xdr:col>
      <xdr:colOff>101600</xdr:colOff>
      <xdr:row>91</xdr:row>
      <xdr:rowOff>56515</xdr:rowOff>
    </xdr:from>
    <xdr:to>
      <xdr:col>55</xdr:col>
      <xdr:colOff>88900</xdr:colOff>
      <xdr:row>91</xdr:row>
      <xdr:rowOff>56515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78105</xdr:rowOff>
    </xdr:from>
    <xdr:to>
      <xdr:col>55</xdr:col>
      <xdr:colOff>0</xdr:colOff>
      <xdr:row>96</xdr:row>
      <xdr:rowOff>118110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3730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48260</xdr:rowOff>
    </xdr:from>
    <xdr:ext cx="598805"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645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25400</xdr:rowOff>
    </xdr:from>
    <xdr:to>
      <xdr:col>55</xdr:col>
      <xdr:colOff>50800</xdr:colOff>
      <xdr:row>95</xdr:row>
      <xdr:rowOff>127000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118110</xdr:rowOff>
    </xdr:from>
    <xdr:to>
      <xdr:col>50</xdr:col>
      <xdr:colOff>114300</xdr:colOff>
      <xdr:row>96</xdr:row>
      <xdr:rowOff>135255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773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48260</xdr:rowOff>
    </xdr:from>
    <xdr:to>
      <xdr:col>50</xdr:col>
      <xdr:colOff>165100</xdr:colOff>
      <xdr:row>95</xdr:row>
      <xdr:rowOff>149860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166370</xdr:rowOff>
    </xdr:from>
    <xdr:ext cx="597535" cy="25781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580" y="161112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135255</xdr:rowOff>
    </xdr:from>
    <xdr:to>
      <xdr:col>45</xdr:col>
      <xdr:colOff>177800</xdr:colOff>
      <xdr:row>98</xdr:row>
      <xdr:rowOff>27940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9445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81915</xdr:rowOff>
    </xdr:from>
    <xdr:to>
      <xdr:col>46</xdr:col>
      <xdr:colOff>38100</xdr:colOff>
      <xdr:row>96</xdr:row>
      <xdr:rowOff>12065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29210</xdr:rowOff>
    </xdr:from>
    <xdr:ext cx="533400" cy="25781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145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100965</xdr:rowOff>
    </xdr:from>
    <xdr:to>
      <xdr:col>41</xdr:col>
      <xdr:colOff>50800</xdr:colOff>
      <xdr:row>98</xdr:row>
      <xdr:rowOff>27940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3161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92075</xdr:rowOff>
    </xdr:from>
    <xdr:to>
      <xdr:col>41</xdr:col>
      <xdr:colOff>101600</xdr:colOff>
      <xdr:row>96</xdr:row>
      <xdr:rowOff>22225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38735</xdr:rowOff>
    </xdr:from>
    <xdr:ext cx="5334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155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107950</xdr:rowOff>
    </xdr:from>
    <xdr:to>
      <xdr:col>36</xdr:col>
      <xdr:colOff>165100</xdr:colOff>
      <xdr:row>96</xdr:row>
      <xdr:rowOff>38100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54610</xdr:rowOff>
    </xdr:from>
    <xdr:ext cx="533400" cy="25781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170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27305</xdr:rowOff>
    </xdr:from>
    <xdr:to>
      <xdr:col>55</xdr:col>
      <xdr:colOff>50800</xdr:colOff>
      <xdr:row>96</xdr:row>
      <xdr:rowOff>128905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6350</xdr:rowOff>
    </xdr:from>
    <xdr:ext cx="534670" cy="25781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65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67310</xdr:rowOff>
    </xdr:from>
    <xdr:to>
      <xdr:col>50</xdr:col>
      <xdr:colOff>165100</xdr:colOff>
      <xdr:row>96</xdr:row>
      <xdr:rowOff>168910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160020</xdr:rowOff>
    </xdr:from>
    <xdr:ext cx="5334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6619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84455</xdr:rowOff>
    </xdr:from>
    <xdr:to>
      <xdr:col>46</xdr:col>
      <xdr:colOff>38100</xdr:colOff>
      <xdr:row>97</xdr:row>
      <xdr:rowOff>14605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6350</xdr:rowOff>
    </xdr:from>
    <xdr:ext cx="533400" cy="25781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637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148590</xdr:rowOff>
    </xdr:from>
    <xdr:to>
      <xdr:col>41</xdr:col>
      <xdr:colOff>101600</xdr:colOff>
      <xdr:row>98</xdr:row>
      <xdr:rowOff>78740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69850</xdr:rowOff>
    </xdr:from>
    <xdr:ext cx="5334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87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50165</xdr:rowOff>
    </xdr:from>
    <xdr:to>
      <xdr:col>36</xdr:col>
      <xdr:colOff>165100</xdr:colOff>
      <xdr:row>97</xdr:row>
      <xdr:rowOff>151765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143510</xdr:rowOff>
    </xdr:from>
    <xdr:ext cx="533400" cy="25781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6774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81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81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360"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360"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73660</xdr:rowOff>
    </xdr:from>
    <xdr:to>
      <xdr:col>85</xdr:col>
      <xdr:colOff>126365</xdr:colOff>
      <xdr:row>39</xdr:row>
      <xdr:rowOff>80645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7160"/>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84455</xdr:rowOff>
    </xdr:from>
    <xdr:ext cx="53467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21,103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80645</xdr:rowOff>
    </xdr:from>
    <xdr:to>
      <xdr:col>86</xdr:col>
      <xdr:colOff>25400</xdr:colOff>
      <xdr:row>39</xdr:row>
      <xdr:rowOff>80645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20320</xdr:rowOff>
    </xdr:from>
    <xdr:ext cx="598805" cy="257810"/>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923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116,035</a:t>
          </a:r>
          <a:endParaRPr kumimoji="1" lang="ja-JP" altLang="en-US" sz="1000" b="1">
            <a:latin typeface="ＭＳ Ｐゴシック"/>
          </a:endParaRPr>
        </a:p>
      </xdr:txBody>
    </xdr:sp>
    <xdr:clientData/>
  </xdr:oneCellAnchor>
  <xdr:twoCellAnchor>
    <xdr:from>
      <xdr:col>85</xdr:col>
      <xdr:colOff>38100</xdr:colOff>
      <xdr:row>30</xdr:row>
      <xdr:rowOff>73660</xdr:rowOff>
    </xdr:from>
    <xdr:to>
      <xdr:col>86</xdr:col>
      <xdr:colOff>25400</xdr:colOff>
      <xdr:row>30</xdr:row>
      <xdr:rowOff>73660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167005</xdr:rowOff>
    </xdr:from>
    <xdr:to>
      <xdr:col>85</xdr:col>
      <xdr:colOff>127000</xdr:colOff>
      <xdr:row>39</xdr:row>
      <xdr:rowOff>61595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8210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163830</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6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140970</xdr:rowOff>
    </xdr:from>
    <xdr:to>
      <xdr:col>85</xdr:col>
      <xdr:colOff>177800</xdr:colOff>
      <xdr:row>37</xdr:row>
      <xdr:rowOff>71120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82550</xdr:rowOff>
    </xdr:from>
    <xdr:to>
      <xdr:col>81</xdr:col>
      <xdr:colOff>50800</xdr:colOff>
      <xdr:row>39</xdr:row>
      <xdr:rowOff>61595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9765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99695</xdr:rowOff>
    </xdr:from>
    <xdr:to>
      <xdr:col>81</xdr:col>
      <xdr:colOff>101600</xdr:colOff>
      <xdr:row>37</xdr:row>
      <xdr:rowOff>29845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46355</xdr:rowOff>
    </xdr:from>
    <xdr:ext cx="5334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047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5080</xdr:rowOff>
    </xdr:from>
    <xdr:to>
      <xdr:col>76</xdr:col>
      <xdr:colOff>114300</xdr:colOff>
      <xdr:row>38</xdr:row>
      <xdr:rowOff>82550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201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36195</xdr:rowOff>
    </xdr:from>
    <xdr:to>
      <xdr:col>76</xdr:col>
      <xdr:colOff>165100</xdr:colOff>
      <xdr:row>36</xdr:row>
      <xdr:rowOff>137795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154940</xdr:rowOff>
    </xdr:from>
    <xdr:ext cx="533400" cy="25781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5984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26035</xdr:rowOff>
    </xdr:from>
    <xdr:to>
      <xdr:col>71</xdr:col>
      <xdr:colOff>177800</xdr:colOff>
      <xdr:row>38</xdr:row>
      <xdr:rowOff>5080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6968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73025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89535</xdr:rowOff>
    </xdr:from>
    <xdr:ext cx="533400" cy="25781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6090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38100</xdr:rowOff>
    </xdr:from>
    <xdr:to>
      <xdr:col>67</xdr:col>
      <xdr:colOff>101600</xdr:colOff>
      <xdr:row>37</xdr:row>
      <xdr:rowOff>139700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130810</xdr:rowOff>
    </xdr:from>
    <xdr:ext cx="5334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474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116205</xdr:rowOff>
    </xdr:from>
    <xdr:to>
      <xdr:col>85</xdr:col>
      <xdr:colOff>177800</xdr:colOff>
      <xdr:row>39</xdr:row>
      <xdr:rowOff>46355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31115</xdr:rowOff>
    </xdr:from>
    <xdr:ext cx="534670" cy="257810"/>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46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10795</xdr:rowOff>
    </xdr:from>
    <xdr:to>
      <xdr:col>81</xdr:col>
      <xdr:colOff>101600</xdr:colOff>
      <xdr:row>39</xdr:row>
      <xdr:rowOff>112395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103505</xdr:rowOff>
    </xdr:from>
    <xdr:ext cx="5334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6790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31750</xdr:rowOff>
    </xdr:from>
    <xdr:to>
      <xdr:col>76</xdr:col>
      <xdr:colOff>165100</xdr:colOff>
      <xdr:row>38</xdr:row>
      <xdr:rowOff>133350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124460</xdr:rowOff>
    </xdr:from>
    <xdr:ext cx="53340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6639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125730</xdr:rowOff>
    </xdr:from>
    <xdr:to>
      <xdr:col>72</xdr:col>
      <xdr:colOff>38100</xdr:colOff>
      <xdr:row>38</xdr:row>
      <xdr:rowOff>55880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46990</xdr:rowOff>
    </xdr:from>
    <xdr:ext cx="53340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6562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146685</xdr:rowOff>
    </xdr:from>
    <xdr:to>
      <xdr:col>67</xdr:col>
      <xdr:colOff>101600</xdr:colOff>
      <xdr:row>37</xdr:row>
      <xdr:rowOff>76835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93345</xdr:rowOff>
    </xdr:from>
    <xdr:ext cx="533400"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6094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7650"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4360" cy="25781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436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360" cy="25781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144780</xdr:rowOff>
    </xdr:from>
    <xdr:to>
      <xdr:col>85</xdr:col>
      <xdr:colOff>126365</xdr:colOff>
      <xdr:row>58</xdr:row>
      <xdr:rowOff>134620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72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138430</xdr:rowOff>
    </xdr:from>
    <xdr:ext cx="534670" cy="259080"/>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134620</xdr:rowOff>
    </xdr:from>
    <xdr:to>
      <xdr:col>86</xdr:col>
      <xdr:colOff>25400</xdr:colOff>
      <xdr:row>58</xdr:row>
      <xdr:rowOff>134620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91440</xdr:rowOff>
    </xdr:from>
    <xdr:ext cx="598805" cy="259080"/>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458,429</a:t>
          </a:r>
          <a:endParaRPr kumimoji="1" lang="ja-JP" altLang="en-US" sz="1000" b="1">
            <a:latin typeface="ＭＳ Ｐゴシック"/>
          </a:endParaRPr>
        </a:p>
      </xdr:txBody>
    </xdr:sp>
    <xdr:clientData/>
  </xdr:oneCellAnchor>
  <xdr:twoCellAnchor>
    <xdr:from>
      <xdr:col>85</xdr:col>
      <xdr:colOff>38100</xdr:colOff>
      <xdr:row>50</xdr:row>
      <xdr:rowOff>144780</xdr:rowOff>
    </xdr:from>
    <xdr:to>
      <xdr:col>86</xdr:col>
      <xdr:colOff>25400</xdr:colOff>
      <xdr:row>50</xdr:row>
      <xdr:rowOff>144780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56515</xdr:rowOff>
    </xdr:from>
    <xdr:to>
      <xdr:col>85</xdr:col>
      <xdr:colOff>127000</xdr:colOff>
      <xdr:row>58</xdr:row>
      <xdr:rowOff>80645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100006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34925</xdr:rowOff>
    </xdr:from>
    <xdr:ext cx="598805" cy="259080"/>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36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12065</xdr:rowOff>
    </xdr:from>
    <xdr:to>
      <xdr:col>85</xdr:col>
      <xdr:colOff>177800</xdr:colOff>
      <xdr:row>57</xdr:row>
      <xdr:rowOff>113665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41275</xdr:rowOff>
    </xdr:from>
    <xdr:to>
      <xdr:col>81</xdr:col>
      <xdr:colOff>50800</xdr:colOff>
      <xdr:row>58</xdr:row>
      <xdr:rowOff>80645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853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43815</xdr:rowOff>
    </xdr:from>
    <xdr:to>
      <xdr:col>81</xdr:col>
      <xdr:colOff>101600</xdr:colOff>
      <xdr:row>57</xdr:row>
      <xdr:rowOff>145415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161925</xdr:rowOff>
    </xdr:from>
    <xdr:ext cx="5975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580" y="9591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41275</xdr:rowOff>
    </xdr:from>
    <xdr:to>
      <xdr:col>76</xdr:col>
      <xdr:colOff>114300</xdr:colOff>
      <xdr:row>58</xdr:row>
      <xdr:rowOff>105410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853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161925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6985</xdr:rowOff>
    </xdr:from>
    <xdr:ext cx="597535" cy="25781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580" y="9608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105410</xdr:rowOff>
    </xdr:from>
    <xdr:to>
      <xdr:col>71</xdr:col>
      <xdr:colOff>177800</xdr:colOff>
      <xdr:row>58</xdr:row>
      <xdr:rowOff>112395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495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66675</xdr:rowOff>
    </xdr:from>
    <xdr:to>
      <xdr:col>72</xdr:col>
      <xdr:colOff>38100</xdr:colOff>
      <xdr:row>57</xdr:row>
      <xdr:rowOff>168275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13335</xdr:rowOff>
    </xdr:from>
    <xdr:ext cx="5334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614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83185</xdr:rowOff>
    </xdr:from>
    <xdr:to>
      <xdr:col>67</xdr:col>
      <xdr:colOff>101600</xdr:colOff>
      <xdr:row>58</xdr:row>
      <xdr:rowOff>13335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29845</xdr:rowOff>
    </xdr:from>
    <xdr:ext cx="533400" cy="25781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631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6350</xdr:rowOff>
    </xdr:from>
    <xdr:to>
      <xdr:col>85</xdr:col>
      <xdr:colOff>177800</xdr:colOff>
      <xdr:row>58</xdr:row>
      <xdr:rowOff>107315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92075</xdr:rowOff>
    </xdr:from>
    <xdr:ext cx="534670" cy="259080"/>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64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29845</xdr:rowOff>
    </xdr:from>
    <xdr:to>
      <xdr:col>81</xdr:col>
      <xdr:colOff>101600</xdr:colOff>
      <xdr:row>58</xdr:row>
      <xdr:rowOff>132080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122555</xdr:rowOff>
    </xdr:from>
    <xdr:ext cx="533400" cy="25781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3965" y="10066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161925</xdr:rowOff>
    </xdr:from>
    <xdr:to>
      <xdr:col>76</xdr:col>
      <xdr:colOff>165100</xdr:colOff>
      <xdr:row>58</xdr:row>
      <xdr:rowOff>92075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83185</xdr:rowOff>
    </xdr:from>
    <xdr:ext cx="53340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4965" y="10027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54610</xdr:rowOff>
    </xdr:from>
    <xdr:to>
      <xdr:col>72</xdr:col>
      <xdr:colOff>38100</xdr:colOff>
      <xdr:row>58</xdr:row>
      <xdr:rowOff>156210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147320</xdr:rowOff>
    </xdr:from>
    <xdr:ext cx="53340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5965" y="10091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61595</xdr:rowOff>
    </xdr:from>
    <xdr:to>
      <xdr:col>67</xdr:col>
      <xdr:colOff>101600</xdr:colOff>
      <xdr:row>58</xdr:row>
      <xdr:rowOff>163195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154940</xdr:rowOff>
    </xdr:from>
    <xdr:ext cx="533400" cy="25781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6965" y="10099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29210</xdr:rowOff>
    </xdr:from>
    <xdr:to>
      <xdr:col>85</xdr:col>
      <xdr:colOff>126365</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146685</xdr:rowOff>
    </xdr:from>
    <xdr:ext cx="598805" cy="257810"/>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52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122,755</a:t>
          </a:r>
          <a:endParaRPr kumimoji="1" lang="ja-JP" altLang="en-US" sz="1000" b="1">
            <a:latin typeface="ＭＳ Ｐゴシック"/>
          </a:endParaRPr>
        </a:p>
      </xdr:txBody>
    </xdr:sp>
    <xdr:clientData/>
  </xdr:oneCellAnchor>
  <xdr:twoCellAnchor>
    <xdr:from>
      <xdr:col>85</xdr:col>
      <xdr:colOff>38100</xdr:colOff>
      <xdr:row>70</xdr:row>
      <xdr:rowOff>29210</xdr:rowOff>
    </xdr:from>
    <xdr:to>
      <xdr:col>86</xdr:col>
      <xdr:colOff>25400</xdr:colOff>
      <xdr:row>70</xdr:row>
      <xdr:rowOff>29210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10160</xdr:rowOff>
    </xdr:from>
    <xdr:to>
      <xdr:col>85</xdr:col>
      <xdr:colOff>127000</xdr:colOff>
      <xdr:row>78</xdr:row>
      <xdr:rowOff>119380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38326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129540</xdr:rowOff>
    </xdr:from>
    <xdr:ext cx="534670" cy="259080"/>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1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151130</xdr:rowOff>
    </xdr:from>
    <xdr:to>
      <xdr:col>85</xdr:col>
      <xdr:colOff>177800</xdr:colOff>
      <xdr:row>78</xdr:row>
      <xdr:rowOff>81280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110490</xdr:rowOff>
    </xdr:from>
    <xdr:to>
      <xdr:col>81</xdr:col>
      <xdr:colOff>50800</xdr:colOff>
      <xdr:row>78</xdr:row>
      <xdr:rowOff>119380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83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163195</xdr:rowOff>
    </xdr:from>
    <xdr:to>
      <xdr:col>81</xdr:col>
      <xdr:colOff>101600</xdr:colOff>
      <xdr:row>78</xdr:row>
      <xdr:rowOff>93345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109855</xdr:rowOff>
    </xdr:from>
    <xdr:ext cx="533400" cy="25781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3965" y="13140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124460</xdr:rowOff>
    </xdr:from>
    <xdr:to>
      <xdr:col>76</xdr:col>
      <xdr:colOff>114300</xdr:colOff>
      <xdr:row>78</xdr:row>
      <xdr:rowOff>110490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2611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102870</xdr:rowOff>
    </xdr:from>
    <xdr:to>
      <xdr:col>76</xdr:col>
      <xdr:colOff>165100</xdr:colOff>
      <xdr:row>78</xdr:row>
      <xdr:rowOff>33020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49530</xdr:rowOff>
    </xdr:from>
    <xdr:ext cx="5334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4965" y="13079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124460</xdr:rowOff>
    </xdr:from>
    <xdr:to>
      <xdr:col>71</xdr:col>
      <xdr:colOff>177800</xdr:colOff>
      <xdr:row>78</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3261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127000</xdr:rowOff>
    </xdr:from>
    <xdr:to>
      <xdr:col>72</xdr:col>
      <xdr:colOff>38100</xdr:colOff>
      <xdr:row>78</xdr:row>
      <xdr:rowOff>57150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48260</xdr:rowOff>
    </xdr:from>
    <xdr:ext cx="5334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5965" y="13421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134620</xdr:rowOff>
    </xdr:from>
    <xdr:to>
      <xdr:col>67</xdr:col>
      <xdr:colOff>101600</xdr:colOff>
      <xdr:row>78</xdr:row>
      <xdr:rowOff>64770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81280</xdr:rowOff>
    </xdr:from>
    <xdr:ext cx="5334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6965" y="13111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130810</xdr:rowOff>
    </xdr:from>
    <xdr:to>
      <xdr:col>85</xdr:col>
      <xdr:colOff>177800</xdr:colOff>
      <xdr:row>78</xdr:row>
      <xdr:rowOff>60960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153670</xdr:rowOff>
    </xdr:from>
    <xdr:ext cx="534670" cy="259080"/>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18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68580</xdr:rowOff>
    </xdr:from>
    <xdr:to>
      <xdr:col>81</xdr:col>
      <xdr:colOff>101600</xdr:colOff>
      <xdr:row>78</xdr:row>
      <xdr:rowOff>170180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161290</xdr:rowOff>
    </xdr:from>
    <xdr:ext cx="46863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350" y="13534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59690</xdr:rowOff>
    </xdr:from>
    <xdr:to>
      <xdr:col>76</xdr:col>
      <xdr:colOff>165100</xdr:colOff>
      <xdr:row>78</xdr:row>
      <xdr:rowOff>161290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152400</xdr:rowOff>
    </xdr:from>
    <xdr:ext cx="46863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350" y="13525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73660</xdr:rowOff>
    </xdr:from>
    <xdr:to>
      <xdr:col>72</xdr:col>
      <xdr:colOff>38100</xdr:colOff>
      <xdr:row>78</xdr:row>
      <xdr:rowOff>3810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20320</xdr:rowOff>
    </xdr:from>
    <xdr:ext cx="533400" cy="25781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5965" y="13050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165100</xdr:rowOff>
    </xdr:from>
    <xdr:to>
      <xdr:col>67</xdr:col>
      <xdr:colOff>101600</xdr:colOff>
      <xdr:row>78</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86360</xdr:rowOff>
    </xdr:from>
    <xdr:ext cx="533400" cy="25781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6965" y="13459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123190</xdr:rowOff>
    </xdr:from>
    <xdr:to>
      <xdr:col>85</xdr:col>
      <xdr:colOff>126365</xdr:colOff>
      <xdr:row>99</xdr:row>
      <xdr:rowOff>41275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5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45085</xdr:rowOff>
    </xdr:from>
    <xdr:ext cx="378460" cy="2584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41275</xdr:rowOff>
    </xdr:from>
    <xdr:to>
      <xdr:col>86</xdr:col>
      <xdr:colOff>25400</xdr:colOff>
      <xdr:row>99</xdr:row>
      <xdr:rowOff>41275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69850</xdr:rowOff>
    </xdr:from>
    <xdr:ext cx="598805" cy="259080"/>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339,284</a:t>
          </a:r>
          <a:endParaRPr kumimoji="1" lang="ja-JP" altLang="en-US" sz="1000" b="1">
            <a:latin typeface="ＭＳ Ｐゴシック"/>
          </a:endParaRPr>
        </a:p>
      </xdr:txBody>
    </xdr:sp>
    <xdr:clientData/>
  </xdr:oneCellAnchor>
  <xdr:twoCellAnchor>
    <xdr:from>
      <xdr:col>85</xdr:col>
      <xdr:colOff>38100</xdr:colOff>
      <xdr:row>91</xdr:row>
      <xdr:rowOff>123190</xdr:rowOff>
    </xdr:from>
    <xdr:to>
      <xdr:col>86</xdr:col>
      <xdr:colOff>25400</xdr:colOff>
      <xdr:row>91</xdr:row>
      <xdr:rowOff>123190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102235</xdr:rowOff>
    </xdr:from>
    <xdr:to>
      <xdr:col>85</xdr:col>
      <xdr:colOff>127000</xdr:colOff>
      <xdr:row>97</xdr:row>
      <xdr:rowOff>126365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3288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35560</xdr:rowOff>
    </xdr:from>
    <xdr:ext cx="598805" cy="259080"/>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3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12700</xdr:rowOff>
    </xdr:from>
    <xdr:to>
      <xdr:col>85</xdr:col>
      <xdr:colOff>177800</xdr:colOff>
      <xdr:row>96</xdr:row>
      <xdr:rowOff>114300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126365</xdr:rowOff>
    </xdr:from>
    <xdr:to>
      <xdr:col>81</xdr:col>
      <xdr:colOff>50800</xdr:colOff>
      <xdr:row>97</xdr:row>
      <xdr:rowOff>152400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570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54610</xdr:rowOff>
    </xdr:from>
    <xdr:to>
      <xdr:col>81</xdr:col>
      <xdr:colOff>101600</xdr:colOff>
      <xdr:row>96</xdr:row>
      <xdr:rowOff>156210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1270</xdr:rowOff>
    </xdr:from>
    <xdr:ext cx="59753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580" y="16289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138430</xdr:rowOff>
    </xdr:from>
    <xdr:to>
      <xdr:col>76</xdr:col>
      <xdr:colOff>114300</xdr:colOff>
      <xdr:row>97</xdr:row>
      <xdr:rowOff>152400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769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84455</xdr:rowOff>
    </xdr:from>
    <xdr:to>
      <xdr:col>76</xdr:col>
      <xdr:colOff>165100</xdr:colOff>
      <xdr:row>97</xdr:row>
      <xdr:rowOff>14605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31115</xdr:rowOff>
    </xdr:from>
    <xdr:ext cx="597535" cy="25781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580" y="16318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121285</xdr:rowOff>
    </xdr:from>
    <xdr:to>
      <xdr:col>71</xdr:col>
      <xdr:colOff>177800</xdr:colOff>
      <xdr:row>97</xdr:row>
      <xdr:rowOff>138430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7519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83185</xdr:rowOff>
    </xdr:from>
    <xdr:to>
      <xdr:col>72</xdr:col>
      <xdr:colOff>38100</xdr:colOff>
      <xdr:row>97</xdr:row>
      <xdr:rowOff>13335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29845</xdr:rowOff>
    </xdr:from>
    <xdr:ext cx="597535" cy="25781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580" y="163175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24130</xdr:rowOff>
    </xdr:from>
    <xdr:ext cx="59753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580" y="16311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52070</xdr:rowOff>
    </xdr:from>
    <xdr:to>
      <xdr:col>85</xdr:col>
      <xdr:colOff>177800</xdr:colOff>
      <xdr:row>97</xdr:row>
      <xdr:rowOff>153035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29845</xdr:rowOff>
    </xdr:from>
    <xdr:ext cx="534670" cy="25781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60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75565</xdr:rowOff>
    </xdr:from>
    <xdr:to>
      <xdr:col>81</xdr:col>
      <xdr:colOff>101600</xdr:colOff>
      <xdr:row>98</xdr:row>
      <xdr:rowOff>6350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168275</xdr:rowOff>
    </xdr:from>
    <xdr:ext cx="533400" cy="25781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3965" y="16798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101600</xdr:rowOff>
    </xdr:from>
    <xdr:to>
      <xdr:col>76</xdr:col>
      <xdr:colOff>165100</xdr:colOff>
      <xdr:row>98</xdr:row>
      <xdr:rowOff>31750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22860</xdr:rowOff>
    </xdr:from>
    <xdr:ext cx="5334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4965" y="16824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87630</xdr:rowOff>
    </xdr:from>
    <xdr:to>
      <xdr:col>72</xdr:col>
      <xdr:colOff>38100</xdr:colOff>
      <xdr:row>98</xdr:row>
      <xdr:rowOff>17780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8890</xdr:rowOff>
    </xdr:from>
    <xdr:ext cx="533400" cy="25781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5965" y="16810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70485</xdr:rowOff>
    </xdr:from>
    <xdr:to>
      <xdr:col>67</xdr:col>
      <xdr:colOff>101600</xdr:colOff>
      <xdr:row>98</xdr:row>
      <xdr:rowOff>635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163195</xdr:rowOff>
    </xdr:from>
    <xdr:ext cx="533400"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6965" y="16793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02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781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9290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170180</xdr:rowOff>
    </xdr:from>
    <xdr:ext cx="534670" cy="259080"/>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56,341</a:t>
          </a:r>
          <a:endParaRPr kumimoji="1" lang="ja-JP" altLang="en-US" sz="1000" b="1">
            <a:latin typeface="ＭＳ Ｐゴシック"/>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94615</xdr:rowOff>
    </xdr:from>
    <xdr:ext cx="378460" cy="259080"/>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31750</xdr:rowOff>
    </xdr:from>
    <xdr:ext cx="378460" cy="25781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70" y="63754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80645</xdr:rowOff>
    </xdr:from>
    <xdr:to>
      <xdr:col>107</xdr:col>
      <xdr:colOff>101600</xdr:colOff>
      <xdr:row>39</xdr:row>
      <xdr:rowOff>10795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27305</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7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68580</xdr:rowOff>
    </xdr:from>
    <xdr:to>
      <xdr:col>102</xdr:col>
      <xdr:colOff>165100</xdr:colOff>
      <xdr:row>38</xdr:row>
      <xdr:rowOff>170180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15240</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29845</xdr:rowOff>
    </xdr:from>
    <xdr:ext cx="378460" cy="25781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70" y="63734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908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類似団体平均を上回っているものは農林水産業費、</a:t>
          </a:r>
          <a:r>
            <a:rPr kumimoji="1" lang="ja-JP" altLang="en-US" sz="1300">
              <a:solidFill>
                <a:schemeClr val="dk1"/>
              </a:solidFill>
              <a:effectLst/>
              <a:latin typeface="ＭＳ Ｐゴシック"/>
              <a:ea typeface="ＭＳ Ｐゴシック"/>
              <a:cs typeface="+mn-cs"/>
            </a:rPr>
            <a:t>商工費、災害復旧費であるが、畜産クラスター事業及び大規模災害復旧事業により一時的に増加したものである。</a:t>
          </a:r>
          <a:r>
            <a:rPr kumimoji="1" lang="ja-JP" altLang="ja-JP" sz="1300">
              <a:solidFill>
                <a:schemeClr val="dk1"/>
              </a:solidFill>
              <a:effectLst/>
              <a:latin typeface="ＭＳ Ｐゴシック"/>
              <a:ea typeface="ＭＳ Ｐゴシック"/>
              <a:cs typeface="+mn-cs"/>
            </a:rPr>
            <a:t>特に、衛生費</a:t>
          </a:r>
          <a:r>
            <a:rPr kumimoji="1" lang="ja-JP" altLang="en-US" sz="1300">
              <a:solidFill>
                <a:schemeClr val="dk1"/>
              </a:solidFill>
              <a:effectLst/>
              <a:latin typeface="ＭＳ Ｐゴシック"/>
              <a:ea typeface="ＭＳ Ｐゴシック"/>
              <a:cs typeface="+mn-cs"/>
            </a:rPr>
            <a:t>、消防費、教育費</a:t>
          </a:r>
          <a:r>
            <a:rPr kumimoji="1" lang="ja-JP" altLang="ja-JP" sz="1300">
              <a:solidFill>
                <a:schemeClr val="dk1"/>
              </a:solidFill>
              <a:effectLst/>
              <a:latin typeface="ＭＳ Ｐゴシック"/>
              <a:ea typeface="ＭＳ Ｐゴシック"/>
              <a:cs typeface="+mn-cs"/>
            </a:rPr>
            <a:t>は類似団体内順位も低いものとなっている。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商工費</a:t>
          </a:r>
          <a:r>
            <a:rPr kumimoji="1" lang="ja-JP" altLang="en-US" sz="1300">
              <a:solidFill>
                <a:schemeClr val="dk1"/>
              </a:solidFill>
              <a:effectLst/>
              <a:latin typeface="ＭＳ Ｐゴシック"/>
              <a:ea typeface="ＭＳ Ｐゴシック"/>
              <a:cs typeface="+mn-cs"/>
            </a:rPr>
            <a:t>は令和3年度に新型コロナウイルス対策や宿泊施設の大規模改修を行ったことの反動で減少した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公債費については年々減少して</a:t>
          </a:r>
          <a:r>
            <a:rPr kumimoji="1" lang="ja-JP" altLang="en-US" sz="1300">
              <a:solidFill>
                <a:schemeClr val="dk1"/>
              </a:solidFill>
              <a:effectLst/>
              <a:latin typeface="ＭＳ Ｐゴシック"/>
              <a:ea typeface="ＭＳ Ｐゴシック"/>
              <a:cs typeface="+mn-cs"/>
            </a:rPr>
            <a:t>いたが</a:t>
          </a:r>
          <a:r>
            <a:rPr kumimoji="1" lang="ja-JP" altLang="en-US"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3</a:t>
          </a:r>
          <a:r>
            <a:rPr kumimoji="1" lang="ja-JP" altLang="en-US" sz="1300">
              <a:solidFill>
                <a:sysClr val="windowText" lastClr="000000"/>
              </a:solidFill>
              <a:effectLst/>
              <a:latin typeface="ＭＳ Ｐゴシック"/>
              <a:ea typeface="ＭＳ Ｐゴシック"/>
              <a:cs typeface="+mn-cs"/>
            </a:rPr>
            <a:t>年度から</a:t>
          </a:r>
          <a:r>
            <a:rPr kumimoji="1" lang="ja-JP" altLang="en-US" sz="1300">
              <a:solidFill>
                <a:schemeClr val="dk1"/>
              </a:solidFill>
              <a:effectLst/>
              <a:latin typeface="ＭＳ Ｐゴシック"/>
              <a:ea typeface="ＭＳ Ｐゴシック"/>
              <a:cs typeface="+mn-cs"/>
            </a:rPr>
            <a:t>上昇に転じている。しかしながら低い水準は維持できている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上記以外も、類似団体平均を下回っているが、全国及び県平均を上回っているものも多いため、引き続き事業の見直しを行い財政健全化に努める。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財政調整基金残高は、平成</a:t>
          </a:r>
          <a:r>
            <a:rPr kumimoji="1" lang="en-US" altLang="ja-JP" sz="1200">
              <a:solidFill>
                <a:schemeClr val="dk1"/>
              </a:solidFill>
              <a:effectLst/>
              <a:latin typeface="ＭＳ Ｐゴシック"/>
              <a:ea typeface="ＭＳ Ｐゴシック"/>
              <a:cs typeface="+mn-cs"/>
            </a:rPr>
            <a:t>30</a:t>
          </a:r>
          <a:r>
            <a:rPr kumimoji="1" lang="ja-JP" altLang="ja-JP" sz="1200">
              <a:solidFill>
                <a:schemeClr val="dk1"/>
              </a:solidFill>
              <a:effectLst/>
              <a:latin typeface="ＭＳ Ｐゴシック"/>
              <a:ea typeface="ＭＳ Ｐゴシック"/>
              <a:cs typeface="+mn-cs"/>
            </a:rPr>
            <a:t>年度以降は</a:t>
          </a:r>
          <a:r>
            <a:rPr kumimoji="1" lang="ja-JP" altLang="en-US" sz="1200">
              <a:solidFill>
                <a:schemeClr val="dk1"/>
              </a:solidFill>
              <a:effectLst/>
              <a:latin typeface="ＭＳ Ｐゴシック"/>
              <a:ea typeface="ＭＳ Ｐゴシック"/>
              <a:cs typeface="+mn-cs"/>
            </a:rPr>
            <a:t>財源不足を補うために取崩し</a:t>
          </a:r>
          <a:r>
            <a:rPr kumimoji="1" lang="ja-JP" altLang="ja-JP" sz="1200">
              <a:solidFill>
                <a:schemeClr val="dk1"/>
              </a:solidFill>
              <a:effectLst/>
              <a:latin typeface="ＭＳ Ｐゴシック"/>
              <a:ea typeface="ＭＳ Ｐゴシック"/>
              <a:cs typeface="+mn-cs"/>
            </a:rPr>
            <a:t>額が大きくなり残高が減少して</a:t>
          </a:r>
          <a:r>
            <a:rPr kumimoji="1" lang="ja-JP" altLang="en-US" sz="1200">
              <a:solidFill>
                <a:schemeClr val="dk1"/>
              </a:solidFill>
              <a:effectLst/>
              <a:latin typeface="ＭＳ Ｐゴシック"/>
              <a:ea typeface="ＭＳ Ｐゴシック"/>
              <a:cs typeface="+mn-cs"/>
            </a:rPr>
            <a:t>いたが、令和</a:t>
          </a:r>
          <a:r>
            <a:rPr kumimoji="1" lang="en-US" altLang="ja-JP" sz="1200">
              <a:solidFill>
                <a:schemeClr val="dk1"/>
              </a:solidFill>
              <a:effectLst/>
              <a:latin typeface="ＭＳ Ｐゴシック"/>
              <a:ea typeface="ＭＳ Ｐゴシック"/>
              <a:cs typeface="+mn-cs"/>
            </a:rPr>
            <a:t>3</a:t>
          </a:r>
          <a:r>
            <a:rPr kumimoji="1" lang="ja-JP" altLang="en-US" sz="1200">
              <a:solidFill>
                <a:schemeClr val="dk1"/>
              </a:solidFill>
              <a:effectLst/>
              <a:latin typeface="ＭＳ Ｐゴシック"/>
              <a:ea typeface="ＭＳ Ｐゴシック"/>
              <a:cs typeface="+mn-cs"/>
            </a:rPr>
            <a:t>年度増加に転じた。</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令和2年度以降は</a:t>
          </a:r>
          <a:r>
            <a:rPr kumimoji="1" lang="ja-JP" altLang="ja-JP" sz="1200">
              <a:solidFill>
                <a:schemeClr val="dk1"/>
              </a:solidFill>
              <a:effectLst/>
              <a:latin typeface="ＭＳ Ｐゴシック"/>
              <a:ea typeface="ＭＳ Ｐゴシック"/>
              <a:cs typeface="+mn-cs"/>
            </a:rPr>
            <a:t>新型コロナウイルス感染症による影響で一部の歳出事業の執行ができなかったこともあり実質収支額及び実質単年度収支については上昇したが令和4年度については反動で減少している。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今後は歳入に見合った歳出となる予算編成に努め、基金に頼らないよう事業の廃止、見直しを行い健全な財政運営を図る。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全ての会計で黒字決算となっており、健全な運営である。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一般会計については、</a:t>
          </a:r>
          <a:r>
            <a:rPr kumimoji="1" lang="ja-JP" altLang="en-US" sz="1400">
              <a:solidFill>
                <a:schemeClr val="dk1"/>
              </a:solidFill>
              <a:effectLst/>
              <a:latin typeface="ＭＳ Ｐゴシック"/>
              <a:ea typeface="ＭＳ Ｐゴシック"/>
              <a:cs typeface="+mn-cs"/>
            </a:rPr>
            <a:t>標準財政規模比が令和2年度以降7％台に</a:t>
          </a:r>
          <a:r>
            <a:rPr kumimoji="1" lang="ja-JP" altLang="ja-JP" sz="1400">
              <a:solidFill>
                <a:schemeClr val="dk1"/>
              </a:solidFill>
              <a:effectLst/>
              <a:latin typeface="ＭＳ Ｐゴシック"/>
              <a:ea typeface="ＭＳ Ｐゴシック"/>
              <a:cs typeface="+mn-cs"/>
            </a:rPr>
            <a:t>上昇している。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水道事業会計については、現時点では黒字決算であるが、水道管の更新時期を迎えており、赤字になる見込みのため、今後、料金改定を行い健全な運営に努めていく。</a:t>
          </a:r>
          <a:endParaRPr lang="ja-JP" altLang="ja-JP" sz="1400">
            <a:effectLst/>
            <a:latin typeface="ＭＳ Ｐゴシック"/>
            <a:ea typeface="ＭＳ Ｐゴシック"/>
          </a:endParaRPr>
        </a:p>
        <a:p>
          <a:r>
            <a:rPr lang="ja-JP" altLang="en-US" sz="1400">
              <a:effectLst/>
              <a:latin typeface="ＭＳ Ｐゴシック"/>
              <a:ea typeface="ＭＳ Ｐゴシック"/>
            </a:rPr>
            <a:t>　介護保険特別会計については、団塊の世代が介護サービスを利用するようになってきているが、介護予防事業により歳出の削減に努めていく。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国民健康保険特別会計については、被保険者の減及び高齢化により厳しい財政運営となっているが特定健康診査等により医療費の削減に努めていく。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公共下水道事業特別会計については、一般会計の繰出により黒字決算となっているが、加入率が低い状況であるため、加入率向上に努めていく。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元利償還金については、平成</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年度をピークに減少</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発行額も抑制しているため算入公債費等も減少していたが</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令和</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年度以降</a:t>
          </a:r>
          <a:r>
            <a:rPr kumimoji="1" lang="ja-JP" altLang="en-US" sz="1400">
              <a:solidFill>
                <a:schemeClr val="dk1"/>
              </a:solidFill>
              <a:effectLst/>
              <a:latin typeface="ＭＳ Ｐゴシック"/>
              <a:ea typeface="ＭＳ Ｐゴシック"/>
              <a:cs typeface="+mn-cs"/>
            </a:rPr>
            <a:t>上昇に転じている。今後は横ばいで推移するものと見込んでいる。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引き続き起債の</a:t>
          </a:r>
          <a:r>
            <a:rPr kumimoji="1" lang="ja-JP" altLang="en-US" sz="1400">
              <a:solidFill>
                <a:schemeClr val="dk1"/>
              </a:solidFill>
              <a:effectLst/>
              <a:latin typeface="ＭＳ Ｐゴシック"/>
              <a:ea typeface="ＭＳ Ｐゴシック"/>
              <a:cs typeface="+mn-cs"/>
            </a:rPr>
            <a:t>借入</a:t>
          </a:r>
          <a:r>
            <a:rPr kumimoji="1" lang="ja-JP" altLang="ja-JP" sz="1400">
              <a:solidFill>
                <a:schemeClr val="dk1"/>
              </a:solidFill>
              <a:effectLst/>
              <a:latin typeface="ＭＳ Ｐゴシック"/>
              <a:ea typeface="ＭＳ Ｐゴシック"/>
              <a:cs typeface="+mn-cs"/>
            </a:rPr>
            <a:t>を抑制し、健全財政に努めていく。</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a:ea typeface="ＭＳ Ｐゴシック"/>
              <a:cs typeface="+mn-cs"/>
            </a:rPr>
            <a:t>　地方債の現在高は</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新規の借入を抑制</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ことで令和元年度</a:t>
          </a:r>
          <a:r>
            <a:rPr kumimoji="1" lang="ja-JP" altLang="en-US" sz="1400">
              <a:solidFill>
                <a:schemeClr val="dk1"/>
              </a:solidFill>
              <a:effectLst/>
              <a:latin typeface="ＭＳ Ｐゴシック"/>
              <a:ea typeface="ＭＳ Ｐゴシック"/>
              <a:cs typeface="+mn-cs"/>
            </a:rPr>
            <a:t>以降</a:t>
          </a:r>
          <a:r>
            <a:rPr kumimoji="1" lang="ja-JP" altLang="ja-JP" sz="1400">
              <a:solidFill>
                <a:schemeClr val="dk1"/>
              </a:solidFill>
              <a:effectLst/>
              <a:latin typeface="ＭＳ Ｐゴシック"/>
              <a:ea typeface="ＭＳ Ｐゴシック"/>
              <a:cs typeface="+mn-cs"/>
            </a:rPr>
            <a:t>減少</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。今後は、小学校体育館の長寿命化や国民スポーツ大会の行われる施設の大規模改修を行う予定であり、地方債の現在高は増加に転じる</a:t>
          </a:r>
          <a:r>
            <a:rPr kumimoji="1" lang="ja-JP" altLang="en-US" sz="1400" u="none">
              <a:solidFill>
                <a:schemeClr val="dk1"/>
              </a:solidFill>
              <a:effectLst/>
              <a:latin typeface="ＭＳ Ｐゴシック"/>
              <a:ea typeface="ＭＳ Ｐゴシック"/>
              <a:cs typeface="+mn-cs"/>
            </a:rPr>
            <a:t>見込みである。</a:t>
          </a:r>
          <a:endParaRPr lang="ja-JP" altLang="ja-JP" sz="1400" u="none">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公営企業債等繰入見込額も、施設の更新が見込まれるので今後増加していくものと思われる。</a:t>
          </a:r>
          <a:endParaRPr kumimoji="1" lang="en-US" altLang="ja-JP" sz="1400">
            <a:solidFill>
              <a:schemeClr val="dk1"/>
            </a:solidFill>
            <a:effectLst/>
            <a:latin typeface="ＭＳ Ｐゴシック"/>
            <a:ea typeface="ＭＳ Ｐゴシック"/>
            <a:cs typeface="+mn-cs"/>
          </a:endParaRPr>
        </a:p>
        <a:p>
          <a:pPr eaLnBrk="1" fontAlgn="auto" latinLnBrk="0" hangingPunct="1"/>
          <a:r>
            <a:rPr kumimoji="1" lang="ja-JP" altLang="en-US" sz="1400">
              <a:solidFill>
                <a:schemeClr val="dk1"/>
              </a:solidFill>
              <a:effectLst/>
              <a:latin typeface="ＭＳ Ｐゴシック"/>
              <a:ea typeface="ＭＳ Ｐゴシック"/>
              <a:cs typeface="+mn-cs"/>
            </a:rPr>
            <a:t>　令和</a:t>
          </a:r>
          <a:r>
            <a:rPr kumimoji="1" lang="en-US" altLang="ja-JP" sz="1400">
              <a:solidFill>
                <a:schemeClr val="dk1"/>
              </a:solidFill>
              <a:effectLst/>
              <a:latin typeface="ＭＳ Ｐゴシック"/>
              <a:ea typeface="ＭＳ Ｐゴシック"/>
              <a:cs typeface="+mn-cs"/>
            </a:rPr>
            <a:t>3</a:t>
          </a:r>
          <a:r>
            <a:rPr kumimoji="1" lang="ja-JP" altLang="en-US" sz="1400">
              <a:solidFill>
                <a:schemeClr val="dk1"/>
              </a:solidFill>
              <a:effectLst/>
              <a:latin typeface="ＭＳ Ｐゴシック"/>
              <a:ea typeface="ＭＳ Ｐゴシック"/>
              <a:cs typeface="+mn-cs"/>
            </a:rPr>
            <a:t>年度以降、</a:t>
          </a:r>
          <a:r>
            <a:rPr kumimoji="1" lang="ja-JP" altLang="ja-JP" sz="1400">
              <a:solidFill>
                <a:schemeClr val="dk1"/>
              </a:solidFill>
              <a:effectLst/>
              <a:latin typeface="ＭＳ Ｐゴシック"/>
              <a:ea typeface="ＭＳ Ｐゴシック"/>
              <a:cs typeface="+mn-cs"/>
            </a:rPr>
            <a:t>充当可能財源等の財政調整基金</a:t>
          </a:r>
          <a:r>
            <a:rPr kumimoji="1" lang="ja-JP" altLang="en-US" sz="1400">
              <a:solidFill>
                <a:schemeClr val="dk1"/>
              </a:solidFill>
              <a:effectLst/>
              <a:latin typeface="ＭＳ Ｐゴシック"/>
              <a:ea typeface="ＭＳ Ｐゴシック"/>
              <a:cs typeface="+mn-cs"/>
            </a:rPr>
            <a:t>を積</a:t>
          </a:r>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ー立てることができ</a:t>
          </a:r>
          <a:r>
            <a:rPr kumimoji="1" lang="ja-JP" altLang="ja-JP" sz="1400">
              <a:solidFill>
                <a:schemeClr val="dk1"/>
              </a:solidFill>
              <a:effectLst/>
              <a:latin typeface="ＭＳ Ｐゴシック"/>
              <a:ea typeface="ＭＳ Ｐゴシック"/>
              <a:cs typeface="+mn-cs"/>
            </a:rPr>
            <a:t>、将来負担比率</a:t>
          </a:r>
          <a:r>
            <a:rPr kumimoji="1" lang="ja-JP" altLang="en-US" sz="1400">
              <a:solidFill>
                <a:schemeClr val="dk1"/>
              </a:solidFill>
              <a:effectLst/>
              <a:latin typeface="ＭＳ Ｐゴシック"/>
              <a:ea typeface="ＭＳ Ｐゴシック"/>
              <a:cs typeface="+mn-cs"/>
            </a:rPr>
            <a:t>は低下しており、引き続き維持できている。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今後は基金取崩を圧縮し基金残高の増加を図るため、事業の廃止、見直し検討を行い健全な財政運営に努める。</a:t>
          </a:r>
          <a:endParaRPr kumimoji="1" lang="en-US" altLang="ja-JP" sz="1400">
            <a:solidFill>
              <a:schemeClr val="dk1"/>
            </a:solidFill>
            <a:effectLst/>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宮崎県綾町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令和4年度の年度末基金残高は1,423百万円で、取崩額を積立額が上回ったことにより、残高は132百万円の増加となっている。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主な要因は、</a:t>
          </a:r>
          <a:r>
            <a:rPr kumimoji="1" lang="ja-JP" altLang="en-US" sz="1400">
              <a:solidFill>
                <a:schemeClr val="dk1"/>
              </a:solidFill>
              <a:effectLst/>
              <a:latin typeface="ＭＳ Ｐゴシック"/>
              <a:ea typeface="ＭＳ Ｐゴシック"/>
              <a:cs typeface="+mn-cs"/>
            </a:rPr>
            <a:t>財政調整基金において</a:t>
          </a:r>
          <a:r>
            <a:rPr kumimoji="1" lang="ja-JP" altLang="ja-JP" sz="1400">
              <a:solidFill>
                <a:schemeClr val="dk1"/>
              </a:solidFill>
              <a:effectLst/>
              <a:latin typeface="ＭＳ Ｐゴシック"/>
              <a:ea typeface="ＭＳ Ｐゴシック"/>
              <a:cs typeface="+mn-cs"/>
            </a:rPr>
            <a:t>新型コロナウイルス感染症による影響で歳出事業の執行ができなかった</a:t>
          </a:r>
          <a:r>
            <a:rPr kumimoji="1" lang="ja-JP" altLang="en-US" sz="1400">
              <a:solidFill>
                <a:schemeClr val="dk1"/>
              </a:solidFill>
              <a:effectLst/>
              <a:latin typeface="ＭＳ Ｐゴシック"/>
              <a:ea typeface="ＭＳ Ｐゴシック"/>
              <a:cs typeface="+mn-cs"/>
            </a:rPr>
            <a:t>こと等による余剰金で52</a:t>
          </a:r>
          <a:r>
            <a:rPr kumimoji="1" lang="ja-JP" altLang="ja-JP" sz="1400">
              <a:solidFill>
                <a:schemeClr val="dk1"/>
              </a:solidFill>
              <a:effectLst/>
              <a:latin typeface="ＭＳ Ｐゴシック"/>
              <a:ea typeface="ＭＳ Ｐゴシック"/>
              <a:cs typeface="+mn-cs"/>
            </a:rPr>
            <a:t>百万円の</a:t>
          </a:r>
          <a:r>
            <a:rPr kumimoji="1" lang="ja-JP" altLang="en-US" sz="1400">
              <a:solidFill>
                <a:schemeClr val="dk1"/>
              </a:solidFill>
              <a:effectLst/>
              <a:latin typeface="ＭＳ Ｐゴシック"/>
              <a:ea typeface="ＭＳ Ｐゴシック"/>
              <a:cs typeface="+mn-cs"/>
            </a:rPr>
            <a:t>増、</a:t>
          </a:r>
          <a:r>
            <a:rPr kumimoji="1" lang="ja-JP" altLang="ja-JP" sz="1400">
              <a:solidFill>
                <a:schemeClr val="dk1"/>
              </a:solidFill>
              <a:effectLst/>
              <a:latin typeface="ＭＳ Ｐゴシック"/>
              <a:ea typeface="ＭＳ Ｐゴシック"/>
              <a:cs typeface="+mn-cs"/>
            </a:rPr>
            <a:t>新型コロナウイルス感染症による巣篭もり需要により、ふるさと納税寄附金が増加し、ふるさと綾サポート基金が103百万円の増加となったためである。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物価上昇や大規模災害の発生など不測の事態に備えるため、財政調整基金については、積立額を取崩</a:t>
          </a:r>
          <a:r>
            <a:rPr kumimoji="1" lang="ja-JP" altLang="en-US" sz="1400">
              <a:solidFill>
                <a:schemeClr val="dk1"/>
              </a:solidFill>
              <a:effectLst/>
              <a:latin typeface="ＭＳ Ｐゴシック"/>
              <a:ea typeface="ＭＳ Ｐゴシック"/>
              <a:cs typeface="+mn-cs"/>
            </a:rPr>
            <a:t>し</a:t>
          </a:r>
          <a:r>
            <a:rPr kumimoji="1" lang="ja-JP" altLang="ja-JP" sz="1400">
              <a:solidFill>
                <a:schemeClr val="dk1"/>
              </a:solidFill>
              <a:effectLst/>
              <a:latin typeface="ＭＳ Ｐゴシック"/>
              <a:ea typeface="ＭＳ Ｐゴシック"/>
              <a:cs typeface="+mn-cs"/>
            </a:rPr>
            <a:t>額が超過しないように、歳入に見合った歳出となるような財政運営、事業の廃止や見直しを行い残高の確保に努める。また、ふるさと綾サポート基金は、ふるさと納税の寄附額に影響を受けるため、寄附額の増となるような事業を展開して、基金残高の一定額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ふるさと綾サポート基金の使途は、ふるさと納税の寄附者が希望した施策に使用できるものであるが、全般的に綾町の施策に使えるものとなっている。</a:t>
          </a:r>
        </a:p>
        <a:p>
          <a:r>
            <a:rPr kumimoji="1" lang="ja-JP" altLang="en-US" sz="1400">
              <a:solidFill>
                <a:schemeClr val="dk1"/>
              </a:solidFill>
              <a:effectLst/>
              <a:latin typeface="ＭＳ ゴシック"/>
              <a:ea typeface="ＭＳ ゴシック"/>
              <a:cs typeface="+mn-cs"/>
            </a:rPr>
            <a:t>　地域福祉基金の使途は、団体が福祉事業を展開する際、町が補助金として支出する事業に限定されている。</a:t>
          </a:r>
        </a:p>
        <a:p>
          <a:r>
            <a:rPr kumimoji="1" lang="ja-JP" altLang="en-US" sz="1400">
              <a:solidFill>
                <a:schemeClr val="dk1"/>
              </a:solidFill>
              <a:effectLst/>
              <a:latin typeface="ＭＳ ゴシック"/>
              <a:ea typeface="ＭＳ ゴシック"/>
              <a:cs typeface="+mn-cs"/>
            </a:rPr>
            <a:t>　公共施設等整備基金の使途は、公共施設の整備に限定されている。</a:t>
          </a:r>
        </a:p>
        <a:p>
          <a:r>
            <a:rPr kumimoji="1" lang="ja-JP" altLang="en-US" sz="1400">
              <a:solidFill>
                <a:schemeClr val="dk1"/>
              </a:solidFill>
              <a:effectLst/>
              <a:latin typeface="ＭＳ ゴシック"/>
              <a:ea typeface="ＭＳ ゴシック"/>
              <a:cs typeface="+mn-cs"/>
            </a:rPr>
            <a:t>　ふるさと農村活性化基金の使途は、土地改良整備に限定されている。</a:t>
          </a:r>
        </a:p>
        <a:p>
          <a:r>
            <a:rPr kumimoji="1" lang="ja-JP" altLang="en-US" sz="1400">
              <a:solidFill>
                <a:schemeClr val="dk1"/>
              </a:solidFill>
              <a:effectLst/>
              <a:latin typeface="ＭＳ ゴシック"/>
              <a:ea typeface="ＭＳ ゴシック"/>
              <a:cs typeface="+mn-cs"/>
            </a:rPr>
            <a:t>　森林環境譲与税基金は令和元年度に新たに創設。使途は林業関係の事業に限定されている。</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ふるさと綾サポート基金は、ふるさと納税寄附金によるもので、新型コロナウイルス感染症による巣篭もり需要により103百万円の増となっている。</a:t>
          </a:r>
        </a:p>
        <a:p>
          <a:endParaRPr kumimoji="1" lang="ja-JP" altLang="en-US" sz="1400">
            <a:solidFill>
              <a:schemeClr val="dk1"/>
            </a:solidFill>
            <a:effectLst/>
            <a:latin typeface="ＭＳ ゴシック"/>
            <a:ea typeface="ＭＳ ゴシック"/>
            <a:cs typeface="+mn-cs"/>
          </a:endParaRPr>
        </a:p>
        <a:p>
          <a:r>
            <a:rPr kumimoji="1" lang="en-US"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ふるさと綾サポート基金は、ふるさと納税の寄附額に影響を受けるため、寄附額の増となるような事業を展開して、基金の積み増しを行う。</a:t>
          </a:r>
        </a:p>
        <a:p>
          <a:r>
            <a:rPr kumimoji="1" lang="ja-JP" altLang="en-US" sz="1400">
              <a:solidFill>
                <a:schemeClr val="dk1"/>
              </a:solidFill>
              <a:effectLst/>
              <a:latin typeface="ＭＳ ゴシック"/>
              <a:ea typeface="ＭＳ ゴシック"/>
              <a:cs typeface="+mn-cs"/>
            </a:rPr>
            <a:t>　その他の基金については、基金の目的の特定の財政支出に備えるため、余裕資金のある場合に積立を行い一定額を確保していく。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令和4年度末の基金残高は628百万円となっており、前年度から52百万円の増となっている。</a:t>
          </a: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Ｐゴシック"/>
              <a:ea typeface="ＭＳ Ｐゴシック"/>
              <a:cs typeface="+mn-cs"/>
            </a:rPr>
            <a:t>これは、</a:t>
          </a:r>
          <a:r>
            <a:rPr kumimoji="1" lang="ja-JP" altLang="ja-JP" sz="1400">
              <a:solidFill>
                <a:schemeClr val="dk1"/>
              </a:solidFill>
              <a:effectLst/>
              <a:latin typeface="ＭＳ Ｐゴシック"/>
              <a:ea typeface="ＭＳ Ｐゴシック"/>
              <a:cs typeface="+mn-cs"/>
            </a:rPr>
            <a:t>新型コロナウイルス感染症による影響で歳出事業の執行ができなかったこと等による余剰金</a:t>
          </a:r>
          <a:r>
            <a:rPr kumimoji="1" lang="ja-JP" altLang="en-US" sz="1400">
              <a:solidFill>
                <a:schemeClr val="dk1"/>
              </a:solidFill>
              <a:effectLst/>
              <a:latin typeface="ＭＳ Ｐゴシック"/>
              <a:ea typeface="ＭＳ Ｐゴシック"/>
              <a:cs typeface="+mn-cs"/>
            </a:rPr>
            <a:t>の積立ができたためである。</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物価上昇や大規模災害の発生など不測の事態に備えるため、歳入に見合った歳出となるような財政運営とし、積立額を上回る取崩しをしないよう、歳出事業の見直しを行い、総合長期計画の目標である</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億円の残高を下回らないように努める。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ゴシック"/>
              <a:ea typeface="ＭＳ ゴシック"/>
              <a:cs typeface="+mn-cs"/>
            </a:rPr>
            <a:t>　令和4年度末の基金残高は94百万円となっている。前年度に積立てた</a:t>
          </a:r>
          <a:r>
            <a:rPr lang="ja-JP" altLang="ja-JP" sz="1400" b="0" i="0" baseline="0">
              <a:solidFill>
                <a:schemeClr val="dk1"/>
              </a:solidFill>
              <a:effectLst/>
              <a:latin typeface="ＭＳ Ｐゴシック"/>
              <a:ea typeface="ＭＳ Ｐゴシック"/>
              <a:cs typeface="+mn-cs"/>
            </a:rPr>
            <a:t>臨時財政対策債償還基金費</a:t>
          </a:r>
          <a:r>
            <a:rPr lang="ja-JP" altLang="en-US" sz="1400" b="0" i="0" baseline="0">
              <a:solidFill>
                <a:schemeClr val="dk1"/>
              </a:solidFill>
              <a:effectLst/>
              <a:latin typeface="ＭＳ Ｐゴシック"/>
              <a:ea typeface="ＭＳ Ｐゴシック"/>
              <a:cs typeface="+mn-cs"/>
            </a:rPr>
            <a:t>を取崩したことによる減である。</a:t>
          </a:r>
          <a:r>
            <a:rPr kumimoji="1" lang="ja-JP" altLang="en-US" sz="1400">
              <a:solidFill>
                <a:schemeClr val="dk1"/>
              </a:solidFill>
              <a:effectLst/>
              <a:latin typeface="ＭＳ Ｐゴシック"/>
              <a:ea typeface="ＭＳ Ｐゴシック"/>
              <a:cs typeface="+mn-cs"/>
            </a:rPr>
            <a:t>当初予算及び決算余剰金での積立はできていない状況である。</a:t>
          </a:r>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Ｐゴシック"/>
              <a:ea typeface="ＭＳ Ｐゴシック"/>
              <a:cs typeface="+mn-cs"/>
            </a:rPr>
            <a:t>　</a:t>
          </a:r>
          <a:r>
            <a:rPr kumimoji="1" lang="ja-JP" altLang="en-US" sz="1400">
              <a:solidFill>
                <a:schemeClr val="dk1"/>
              </a:solidFill>
              <a:effectLst/>
              <a:latin typeface="ＭＳ ゴシック"/>
              <a:ea typeface="ＭＳ ゴシック"/>
              <a:cs typeface="+mn-cs"/>
            </a:rPr>
            <a:t>公債費の償還額が増加した場合には一部取崩しを行い、償還額が減となった場合には積立を行う方針である。総合長期計画の目標である</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千万円の残高を確保できるように努める。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B63666C4-527C-4544-A248-4BEF69B6E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C236020-FC27-4874-AB3C-B33D40518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1B7B61FA-2FDB-49D5-A633-8E8C1BDA4F8D}"/>
            </a:ext>
          </a:extLst>
        </xdr:cNvPr>
        <xdr:cNvSpPr/>
      </xdr:nvSpPr>
      <xdr:spPr>
        <a:xfrm>
          <a:off x="359410" y="60325"/>
          <a:ext cx="11391265" cy="640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27E36A6C-7440-44DE-9B1C-7B4B7850EFE9}"/>
            </a:ext>
          </a:extLst>
        </xdr:cNvPr>
        <xdr:cNvSpPr/>
      </xdr:nvSpPr>
      <xdr:spPr>
        <a:xfrm>
          <a:off x="15346680" y="189230"/>
          <a:ext cx="3551555" cy="5645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DF2B944A-9E6F-4D24-B26E-AA662EC50558}"/>
            </a:ext>
          </a:extLst>
        </xdr:cNvPr>
        <xdr:cNvSpPr/>
      </xdr:nvSpPr>
      <xdr:spPr>
        <a:xfrm>
          <a:off x="15351125" y="211455"/>
          <a:ext cx="3524250"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B3782F92-36A8-4D5D-B87E-336708655D95}"/>
            </a:ext>
          </a:extLst>
        </xdr:cNvPr>
        <xdr:cNvSpPr/>
      </xdr:nvSpPr>
      <xdr:spPr>
        <a:xfrm>
          <a:off x="15372715" y="244475"/>
          <a:ext cx="3470910" cy="4400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A9E025BC-55C0-4ED3-B479-FAE1B91572D0}"/>
            </a:ext>
          </a:extLst>
        </xdr:cNvPr>
        <xdr:cNvSpPr/>
      </xdr:nvSpPr>
      <xdr:spPr>
        <a:xfrm>
          <a:off x="12817475" y="189230"/>
          <a:ext cx="2392045" cy="5645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373F855A-6F9F-4E49-B802-8F5ABE8EFF92}"/>
            </a:ext>
          </a:extLst>
        </xdr:cNvPr>
        <xdr:cNvSpPr/>
      </xdr:nvSpPr>
      <xdr:spPr>
        <a:xfrm>
          <a:off x="12839065" y="211455"/>
          <a:ext cx="2355215"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499AB76E-990A-4F49-9F04-6D2B2B6EDD96}"/>
            </a:ext>
          </a:extLst>
        </xdr:cNvPr>
        <xdr:cNvSpPr/>
      </xdr:nvSpPr>
      <xdr:spPr>
        <a:xfrm>
          <a:off x="12870180" y="244475"/>
          <a:ext cx="2313305"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E49E19F-859C-4189-AB33-84FD6C49323F}"/>
            </a:ext>
          </a:extLst>
        </xdr:cNvPr>
        <xdr:cNvSpPr/>
      </xdr:nvSpPr>
      <xdr:spPr>
        <a:xfrm>
          <a:off x="440690" y="885825"/>
          <a:ext cx="9081135"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1B21695-0747-4895-828E-FDE1C298C249}"/>
            </a:ext>
          </a:extLst>
        </xdr:cNvPr>
        <xdr:cNvSpPr/>
      </xdr:nvSpPr>
      <xdr:spPr>
        <a:xfrm>
          <a:off x="563880" y="925195"/>
          <a:ext cx="1242695"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039A2F-FD1F-4E78-81FF-FEADFA90DC72}"/>
            </a:ext>
          </a:extLst>
        </xdr:cNvPr>
        <xdr:cNvSpPr/>
      </xdr:nvSpPr>
      <xdr:spPr>
        <a:xfrm>
          <a:off x="1764030" y="925195"/>
          <a:ext cx="1200150"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979246E-B58D-4A58-9D8B-C0AEBCE7C0AF}"/>
            </a:ext>
          </a:extLst>
        </xdr:cNvPr>
        <xdr:cNvSpPr/>
      </xdr:nvSpPr>
      <xdr:spPr>
        <a:xfrm>
          <a:off x="2964180" y="925195"/>
          <a:ext cx="1371600"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4BE9B24-8B7A-4915-9A27-6451AC312372}"/>
            </a:ext>
          </a:extLst>
        </xdr:cNvPr>
        <xdr:cNvSpPr/>
      </xdr:nvSpPr>
      <xdr:spPr>
        <a:xfrm>
          <a:off x="4335780" y="940435"/>
          <a:ext cx="181673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F5ACE9C-0E69-44DF-9718-F4460736207A}"/>
            </a:ext>
          </a:extLst>
        </xdr:cNvPr>
        <xdr:cNvSpPr/>
      </xdr:nvSpPr>
      <xdr:spPr>
        <a:xfrm>
          <a:off x="6152515" y="940435"/>
          <a:ext cx="114046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423874-D5F8-441D-A0D1-1F16A9B66193}"/>
            </a:ext>
          </a:extLst>
        </xdr:cNvPr>
        <xdr:cNvSpPr/>
      </xdr:nvSpPr>
      <xdr:spPr>
        <a:xfrm>
          <a:off x="7352665" y="955040"/>
          <a:ext cx="58356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51D8C63-806C-4B09-9F06-37289A06E4D5}"/>
            </a:ext>
          </a:extLst>
        </xdr:cNvPr>
        <xdr:cNvSpPr/>
      </xdr:nvSpPr>
      <xdr:spPr>
        <a:xfrm>
          <a:off x="4335780" y="1716405"/>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78DCB81-E91C-4C33-9EC1-2D1358905614}"/>
            </a:ext>
          </a:extLst>
        </xdr:cNvPr>
        <xdr:cNvSpPr/>
      </xdr:nvSpPr>
      <xdr:spPr>
        <a:xfrm>
          <a:off x="6221730" y="1716405"/>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C23999-BAA8-4425-99FE-AF34F8D8ECCB}"/>
            </a:ext>
          </a:extLst>
        </xdr:cNvPr>
        <xdr:cNvSpPr/>
      </xdr:nvSpPr>
      <xdr:spPr>
        <a:xfrm>
          <a:off x="9979025" y="885825"/>
          <a:ext cx="1371600" cy="12731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CFCF033-FD67-40BA-90C2-1B79260913B0}"/>
            </a:ext>
          </a:extLst>
        </xdr:cNvPr>
        <xdr:cNvSpPr/>
      </xdr:nvSpPr>
      <xdr:spPr>
        <a:xfrm>
          <a:off x="10208895" y="955040"/>
          <a:ext cx="120015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6CE43DC-5BAD-48BF-9055-6FA72AE69B86}"/>
            </a:ext>
          </a:extLst>
        </xdr:cNvPr>
        <xdr:cNvSpPr/>
      </xdr:nvSpPr>
      <xdr:spPr>
        <a:xfrm>
          <a:off x="10208895" y="1217930"/>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E6218E-9686-4F28-9BBF-383A468B10B5}"/>
            </a:ext>
          </a:extLst>
        </xdr:cNvPr>
        <xdr:cNvSpPr/>
      </xdr:nvSpPr>
      <xdr:spPr>
        <a:xfrm>
          <a:off x="10208895" y="1560830"/>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7F53C9F8-579F-4784-B41C-5B382AB0CCB2}"/>
            </a:ext>
          </a:extLst>
        </xdr:cNvPr>
        <xdr:cNvCxnSpPr/>
      </xdr:nvCxnSpPr>
      <xdr:spPr>
        <a:xfrm flipH="1">
          <a:off x="10042525" y="103822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2E059574-0622-4F14-9FCD-8870125C7025}"/>
            </a:ext>
          </a:extLst>
        </xdr:cNvPr>
        <xdr:cNvSpPr/>
      </xdr:nvSpPr>
      <xdr:spPr>
        <a:xfrm>
          <a:off x="10092690" y="100012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F97D95-7D36-4006-AA8F-DF0C05ACA8C2}"/>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7319D0C-9542-433E-9C3E-F887C18C6CD9}"/>
            </a:ext>
          </a:extLst>
        </xdr:cNvPr>
        <xdr:cNvCxnSpPr/>
      </xdr:nvCxnSpPr>
      <xdr:spPr>
        <a:xfrm>
          <a:off x="10137140" y="1560830"/>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FB68C4D-E143-444E-B8FC-DFA52C8DE7CF}"/>
            </a:ext>
          </a:extLst>
        </xdr:cNvPr>
        <xdr:cNvCxnSpPr/>
      </xdr:nvCxnSpPr>
      <xdr:spPr>
        <a:xfrm>
          <a:off x="10057765" y="156083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3C3E502-E9D2-4161-86EF-E76E156F73B8}"/>
            </a:ext>
          </a:extLst>
        </xdr:cNvPr>
        <xdr:cNvCxnSpPr/>
      </xdr:nvCxnSpPr>
      <xdr:spPr>
        <a:xfrm flipV="1">
          <a:off x="10137140" y="179641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C09155C-C363-4ED4-8589-83D19A2A6C93}"/>
            </a:ext>
          </a:extLst>
        </xdr:cNvPr>
        <xdr:cNvCxnSpPr/>
      </xdr:nvCxnSpPr>
      <xdr:spPr>
        <a:xfrm>
          <a:off x="10057765" y="194119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A9879752-90CA-42AE-A509-B5A720E42664}"/>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2F947F24-AF7E-46F4-A0D4-B0A96E64484E}"/>
            </a:ext>
          </a:extLst>
        </xdr:cNvPr>
        <xdr:cNvSpPr txBox="1"/>
      </xdr:nvSpPr>
      <xdr:spPr>
        <a:xfrm>
          <a:off x="419100" y="300799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A401C181-5BA3-4AB1-A52D-91F5A25D298F}"/>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5A41B951-027A-4420-8004-2605E12E5B17}"/>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7618753B-2BC3-460C-B7EC-9EB6F6725765}"/>
            </a:ext>
          </a:extLst>
        </xdr:cNvPr>
        <xdr:cNvSpPr txBox="1"/>
      </xdr:nvSpPr>
      <xdr:spPr>
        <a:xfrm>
          <a:off x="419100" y="373253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31B262E4-13E1-4AF3-AFE1-5D32B1B15E8E}"/>
            </a:ext>
          </a:extLst>
        </xdr:cNvPr>
        <xdr:cNvSpPr/>
      </xdr:nvSpPr>
      <xdr:spPr>
        <a:xfrm>
          <a:off x="1142365" y="4254500"/>
          <a:ext cx="3826510" cy="297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F177B35C-0724-419D-990B-D7D1143FB924}"/>
            </a:ext>
          </a:extLst>
        </xdr:cNvPr>
        <xdr:cNvSpPr/>
      </xdr:nvSpPr>
      <xdr:spPr>
        <a:xfrm>
          <a:off x="1809115" y="4607560"/>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7E352E50-D3C4-442C-BEB4-8E0605FB9BA6}"/>
            </a:ext>
          </a:extLst>
        </xdr:cNvPr>
        <xdr:cNvSpPr/>
      </xdr:nvSpPr>
      <xdr:spPr>
        <a:xfrm>
          <a:off x="3453765" y="4587240"/>
          <a:ext cx="7632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07B6CE6-4455-4AA8-BD92-4A5CCD5051BD}"/>
            </a:ext>
          </a:extLst>
        </xdr:cNvPr>
        <xdr:cNvSpPr/>
      </xdr:nvSpPr>
      <xdr:spPr>
        <a:xfrm>
          <a:off x="491426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CF06C8D-6E54-4B45-9B9E-2CF66AD72B66}"/>
            </a:ext>
          </a:extLst>
        </xdr:cNvPr>
        <xdr:cNvSpPr/>
      </xdr:nvSpPr>
      <xdr:spPr>
        <a:xfrm>
          <a:off x="491426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916B93-17BF-4752-A577-24DCF41D0958}"/>
            </a:ext>
          </a:extLst>
        </xdr:cNvPr>
        <xdr:cNvSpPr/>
      </xdr:nvSpPr>
      <xdr:spPr>
        <a:xfrm>
          <a:off x="628586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EBA1036-5626-4DDB-B981-14C2F8FDCBCC}"/>
            </a:ext>
          </a:extLst>
        </xdr:cNvPr>
        <xdr:cNvSpPr/>
      </xdr:nvSpPr>
      <xdr:spPr>
        <a:xfrm>
          <a:off x="628586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E4061AA-63BA-4D92-A1DC-E4AEA35EE8E2}"/>
            </a:ext>
          </a:extLst>
        </xdr:cNvPr>
        <xdr:cNvSpPr/>
      </xdr:nvSpPr>
      <xdr:spPr>
        <a:xfrm>
          <a:off x="77882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72C0730-7092-422A-AF7D-801D4C6AE23C}"/>
            </a:ext>
          </a:extLst>
        </xdr:cNvPr>
        <xdr:cNvSpPr/>
      </xdr:nvSpPr>
      <xdr:spPr>
        <a:xfrm>
          <a:off x="77882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C2567A8-3022-4369-80F0-7FDDB11EB51C}"/>
            </a:ext>
          </a:extLst>
        </xdr:cNvPr>
        <xdr:cNvSpPr/>
      </xdr:nvSpPr>
      <xdr:spPr>
        <a:xfrm>
          <a:off x="1142365" y="4932045"/>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889F0FE-1BFB-43F4-9575-CCBE73326B23}"/>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384E402-F39D-4F43-8760-4E40E7673ABF}"/>
            </a:ext>
          </a:extLst>
        </xdr:cNvPr>
        <xdr:cNvSpPr/>
      </xdr:nvSpPr>
      <xdr:spPr>
        <a:xfrm>
          <a:off x="5216525" y="5001260"/>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327E471-DB55-4AC9-9742-8930B585126E}"/>
            </a:ext>
          </a:extLst>
        </xdr:cNvPr>
        <xdr:cNvSpPr txBox="1"/>
      </xdr:nvSpPr>
      <xdr:spPr>
        <a:xfrm>
          <a:off x="5273675" y="5229860"/>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有形</a:t>
          </a:r>
          <a:r>
            <a:rPr kumimoji="1" lang="ja-JP" altLang="ja-JP" sz="1100">
              <a:solidFill>
                <a:schemeClr val="dk1"/>
              </a:solidFill>
              <a:effectLst/>
              <a:latin typeface="ＭＳ Ｐゴシック"/>
              <a:ea typeface="ＭＳ Ｐゴシック"/>
              <a:cs typeface="+mn-cs"/>
            </a:rPr>
            <a:t>固定資産減価償却率については、建設から</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年以上経過している公共施設等も</a:t>
          </a:r>
          <a:r>
            <a:rPr kumimoji="1" lang="ja-JP" altLang="en-US" sz="1100">
              <a:solidFill>
                <a:schemeClr val="dk1"/>
              </a:solidFill>
              <a:effectLst/>
              <a:latin typeface="ＭＳ Ｐゴシック"/>
              <a:ea typeface="ＭＳ Ｐゴシック"/>
              <a:cs typeface="+mn-cs"/>
            </a:rPr>
            <a:t>多いため</a:t>
          </a:r>
          <a:r>
            <a:rPr kumimoji="1" lang="ja-JP" altLang="ja-JP" sz="1100">
              <a:solidFill>
                <a:schemeClr val="dk1"/>
              </a:solidFill>
              <a:effectLst/>
              <a:latin typeface="ＭＳ Ｐゴシック"/>
              <a:ea typeface="ＭＳ Ｐゴシック"/>
              <a:cs typeface="+mn-cs"/>
            </a:rPr>
            <a:t>老朽化が進んで</a:t>
          </a:r>
          <a:r>
            <a:rPr kumimoji="1" lang="ja-JP" altLang="en-US" sz="1100">
              <a:solidFill>
                <a:schemeClr val="dk1"/>
              </a:solidFill>
              <a:effectLst/>
              <a:latin typeface="ＭＳ Ｐゴシック"/>
              <a:ea typeface="ＭＳ Ｐゴシック"/>
              <a:cs typeface="+mn-cs"/>
            </a:rPr>
            <a:t>おり、</a:t>
          </a:r>
          <a:r>
            <a:rPr kumimoji="1" lang="ja-JP" altLang="ja-JP" sz="1100">
              <a:solidFill>
                <a:schemeClr val="dk1"/>
              </a:solidFill>
              <a:effectLst/>
              <a:latin typeface="ＭＳ Ｐゴシック"/>
              <a:ea typeface="ＭＳ Ｐゴシック"/>
              <a:cs typeface="+mn-cs"/>
            </a:rPr>
            <a:t>類似団体内平均及び宮崎県平均値よりやや高い水準であ</a:t>
          </a:r>
          <a:r>
            <a:rPr kumimoji="1" lang="ja-JP" altLang="en-US" sz="1100">
              <a:solidFill>
                <a:schemeClr val="dk1"/>
              </a:solidFill>
              <a:effectLst/>
              <a:latin typeface="ＭＳ Ｐゴシック"/>
              <a:ea typeface="ＭＳ Ｐゴシック"/>
              <a:cs typeface="+mn-cs"/>
            </a:rPr>
            <a:t>るが</a:t>
          </a:r>
          <a:r>
            <a:rPr kumimoji="1" lang="ja-JP" altLang="ja-JP" sz="1100">
              <a:solidFill>
                <a:schemeClr val="dk1"/>
              </a:solidFill>
              <a:effectLst/>
              <a:latin typeface="ＭＳ Ｐゴシック"/>
              <a:ea typeface="ＭＳ Ｐゴシック"/>
              <a:cs typeface="+mn-cs"/>
            </a:rPr>
            <a:t>、令和元年度にそれぞれの公共施設等について、個別施設計画を策定済みであり、当該計画に基づいた施設の維持管理を適切に進めている。今後は、長寿命化へ向けての維持補修費の増額が見込まれるので、統合や除却も視野に入れた検討を行う必要が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F981EA47-3B36-496A-B99A-B78A5A63054C}"/>
            </a:ext>
          </a:extLst>
        </xdr:cNvPr>
        <xdr:cNvSpPr txBox="1"/>
      </xdr:nvSpPr>
      <xdr:spPr>
        <a:xfrm>
          <a:off x="1123315" y="474535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E9978D0-B96E-49F9-B630-9B697D9FB6C4}"/>
            </a:ext>
          </a:extLst>
        </xdr:cNvPr>
        <xdr:cNvCxnSpPr/>
      </xdr:nvCxnSpPr>
      <xdr:spPr>
        <a:xfrm>
          <a:off x="1142365" y="70967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175681A9-7D68-4A5A-BBD8-AED1C8E37D80}"/>
            </a:ext>
          </a:extLst>
        </xdr:cNvPr>
        <xdr:cNvSpPr txBox="1"/>
      </xdr:nvSpPr>
      <xdr:spPr>
        <a:xfrm>
          <a:off x="730885" y="699960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C648E8B2-40D9-4577-ADEB-C99254FE7901}"/>
            </a:ext>
          </a:extLst>
        </xdr:cNvPr>
        <xdr:cNvCxnSpPr/>
      </xdr:nvCxnSpPr>
      <xdr:spPr>
        <a:xfrm>
          <a:off x="1142365" y="673290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53" name="テキスト ボックス 52">
          <a:extLst>
            <a:ext uri="{FF2B5EF4-FFF2-40B4-BE49-F238E27FC236}">
              <a16:creationId xmlns:a16="http://schemas.microsoft.com/office/drawing/2014/main" id="{24DE16C2-5D07-4E7A-A0CE-CBF71D2E7BBF}"/>
            </a:ext>
          </a:extLst>
        </xdr:cNvPr>
        <xdr:cNvSpPr txBox="1"/>
      </xdr:nvSpPr>
      <xdr:spPr>
        <a:xfrm>
          <a:off x="784225" y="663575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D59500BC-3AB7-4551-873F-91C99794452E}"/>
            </a:ext>
          </a:extLst>
        </xdr:cNvPr>
        <xdr:cNvCxnSpPr/>
      </xdr:nvCxnSpPr>
      <xdr:spPr>
        <a:xfrm>
          <a:off x="1142365" y="63696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8B9287D7-AA9D-4DA5-AD57-A8D8B35C42C7}"/>
            </a:ext>
          </a:extLst>
        </xdr:cNvPr>
        <xdr:cNvSpPr txBox="1"/>
      </xdr:nvSpPr>
      <xdr:spPr>
        <a:xfrm>
          <a:off x="784225" y="62795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7420276-D182-4051-B8A2-409D8D1DB351}"/>
            </a:ext>
          </a:extLst>
        </xdr:cNvPr>
        <xdr:cNvCxnSpPr/>
      </xdr:nvCxnSpPr>
      <xdr:spPr>
        <a:xfrm>
          <a:off x="1142365" y="601345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2C1889B7-225C-41DB-9E31-161CFECCDA26}"/>
            </a:ext>
          </a:extLst>
        </xdr:cNvPr>
        <xdr:cNvSpPr txBox="1"/>
      </xdr:nvSpPr>
      <xdr:spPr>
        <a:xfrm>
          <a:off x="784225" y="591566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136AAB2-C235-4256-8C6C-5DDBED94D34A}"/>
            </a:ext>
          </a:extLst>
        </xdr:cNvPr>
        <xdr:cNvCxnSpPr/>
      </xdr:nvCxnSpPr>
      <xdr:spPr>
        <a:xfrm>
          <a:off x="1142365" y="564959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6A4DB8AB-66AC-4D29-A8C7-F1166E883708}"/>
            </a:ext>
          </a:extLst>
        </xdr:cNvPr>
        <xdr:cNvSpPr txBox="1"/>
      </xdr:nvSpPr>
      <xdr:spPr>
        <a:xfrm>
          <a:off x="784225" y="55619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9D0E91F2-0292-47F1-B161-CDE9B46D13FB}"/>
            </a:ext>
          </a:extLst>
        </xdr:cNvPr>
        <xdr:cNvCxnSpPr/>
      </xdr:nvCxnSpPr>
      <xdr:spPr>
        <a:xfrm>
          <a:off x="1142365" y="529590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B0666802-8EA4-4BB3-9BEE-C42D0839371C}"/>
            </a:ext>
          </a:extLst>
        </xdr:cNvPr>
        <xdr:cNvSpPr txBox="1"/>
      </xdr:nvSpPr>
      <xdr:spPr>
        <a:xfrm>
          <a:off x="784225" y="52019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3C39C6A-068D-4405-B01F-C9CB34A8ADF0}"/>
            </a:ext>
          </a:extLst>
        </xdr:cNvPr>
        <xdr:cNvCxnSpPr/>
      </xdr:nvCxnSpPr>
      <xdr:spPr>
        <a:xfrm>
          <a:off x="1142365" y="493204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3" name="テキスト ボックス 62">
          <a:extLst>
            <a:ext uri="{FF2B5EF4-FFF2-40B4-BE49-F238E27FC236}">
              <a16:creationId xmlns:a16="http://schemas.microsoft.com/office/drawing/2014/main" id="{59C6C064-294E-43D3-A14F-C18E2B85E5AE}"/>
            </a:ext>
          </a:extLst>
        </xdr:cNvPr>
        <xdr:cNvSpPr txBox="1"/>
      </xdr:nvSpPr>
      <xdr:spPr>
        <a:xfrm>
          <a:off x="784225" y="48380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BF33DD0-71FD-4D58-A4E1-0FA1268F3109}"/>
            </a:ext>
          </a:extLst>
        </xdr:cNvPr>
        <xdr:cNvSpPr/>
      </xdr:nvSpPr>
      <xdr:spPr>
        <a:xfrm>
          <a:off x="1142365" y="4932045"/>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29845</xdr:rowOff>
    </xdr:from>
    <xdr:to>
      <xdr:col>23</xdr:col>
      <xdr:colOff>85090</xdr:colOff>
      <xdr:row>33</xdr:row>
      <xdr:rowOff>114300</xdr:rowOff>
    </xdr:to>
    <xdr:cxnSp macro="">
      <xdr:nvCxnSpPr>
        <xdr:cNvPr id="65" name="直線コネクタ 64">
          <a:extLst>
            <a:ext uri="{FF2B5EF4-FFF2-40B4-BE49-F238E27FC236}">
              <a16:creationId xmlns:a16="http://schemas.microsoft.com/office/drawing/2014/main" id="{9CB870DE-9BB6-4232-B97B-CBEBA8C32809}"/>
            </a:ext>
          </a:extLst>
        </xdr:cNvPr>
        <xdr:cNvCxnSpPr/>
      </xdr:nvCxnSpPr>
      <xdr:spPr>
        <a:xfrm flipV="1">
          <a:off x="4295775" y="52381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118110</xdr:rowOff>
    </xdr:from>
    <xdr:ext cx="404495" cy="259080"/>
    <xdr:sp macro="" textlink="">
      <xdr:nvSpPr>
        <xdr:cNvPr id="66" name="有形固定資産減価償却率最小値テキスト">
          <a:extLst>
            <a:ext uri="{FF2B5EF4-FFF2-40B4-BE49-F238E27FC236}">
              <a16:creationId xmlns:a16="http://schemas.microsoft.com/office/drawing/2014/main" id="{8FDA0D57-5E20-4E19-9AAA-4D1E52D0556E}"/>
            </a:ext>
          </a:extLst>
        </xdr:cNvPr>
        <xdr:cNvSpPr txBox="1"/>
      </xdr:nvSpPr>
      <xdr:spPr>
        <a:xfrm>
          <a:off x="4342765" y="6530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114300</xdr:rowOff>
    </xdr:from>
    <xdr:to>
      <xdr:col>23</xdr:col>
      <xdr:colOff>174625</xdr:colOff>
      <xdr:row>33</xdr:row>
      <xdr:rowOff>114300</xdr:rowOff>
    </xdr:to>
    <xdr:cxnSp macro="">
      <xdr:nvCxnSpPr>
        <xdr:cNvPr id="67" name="直線コネクタ 66">
          <a:extLst>
            <a:ext uri="{FF2B5EF4-FFF2-40B4-BE49-F238E27FC236}">
              <a16:creationId xmlns:a16="http://schemas.microsoft.com/office/drawing/2014/main" id="{F6347750-DD9D-4D98-A4CE-F1AD5A85007D}"/>
            </a:ext>
          </a:extLst>
        </xdr:cNvPr>
        <xdr:cNvCxnSpPr/>
      </xdr:nvCxnSpPr>
      <xdr:spPr>
        <a:xfrm>
          <a:off x="4206875" y="65246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147955</xdr:rowOff>
    </xdr:from>
    <xdr:ext cx="404495" cy="258445"/>
    <xdr:sp macro="" textlink="">
      <xdr:nvSpPr>
        <xdr:cNvPr id="68" name="有形固定資産減価償却率最大値テキスト">
          <a:extLst>
            <a:ext uri="{FF2B5EF4-FFF2-40B4-BE49-F238E27FC236}">
              <a16:creationId xmlns:a16="http://schemas.microsoft.com/office/drawing/2014/main" id="{0C89ED71-73C3-4835-A00C-5AB45BFFE99E}"/>
            </a:ext>
          </a:extLst>
        </xdr:cNvPr>
        <xdr:cNvSpPr txBox="1"/>
      </xdr:nvSpPr>
      <xdr:spPr>
        <a:xfrm>
          <a:off x="4342765" y="501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29845</xdr:rowOff>
    </xdr:from>
    <xdr:to>
      <xdr:col>23</xdr:col>
      <xdr:colOff>174625</xdr:colOff>
      <xdr:row>26</xdr:row>
      <xdr:rowOff>29845</xdr:rowOff>
    </xdr:to>
    <xdr:cxnSp macro="">
      <xdr:nvCxnSpPr>
        <xdr:cNvPr id="69" name="直線コネクタ 68">
          <a:extLst>
            <a:ext uri="{FF2B5EF4-FFF2-40B4-BE49-F238E27FC236}">
              <a16:creationId xmlns:a16="http://schemas.microsoft.com/office/drawing/2014/main" id="{33EF954C-B5F2-43EF-BC56-0639D86BB410}"/>
            </a:ext>
          </a:extLst>
        </xdr:cNvPr>
        <xdr:cNvCxnSpPr/>
      </xdr:nvCxnSpPr>
      <xdr:spPr>
        <a:xfrm>
          <a:off x="4206875" y="5238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138430</xdr:rowOff>
    </xdr:from>
    <xdr:ext cx="404495" cy="259080"/>
    <xdr:sp macro="" textlink="">
      <xdr:nvSpPr>
        <xdr:cNvPr id="70" name="有形固定資産減価償却率平均値テキスト">
          <a:extLst>
            <a:ext uri="{FF2B5EF4-FFF2-40B4-BE49-F238E27FC236}">
              <a16:creationId xmlns:a16="http://schemas.microsoft.com/office/drawing/2014/main" id="{0029C8DA-8AB6-4592-AB49-2A9C14A35218}"/>
            </a:ext>
          </a:extLst>
        </xdr:cNvPr>
        <xdr:cNvSpPr txBox="1"/>
      </xdr:nvSpPr>
      <xdr:spPr>
        <a:xfrm>
          <a:off x="4342765" y="568769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115570</xdr:rowOff>
    </xdr:from>
    <xdr:to>
      <xdr:col>23</xdr:col>
      <xdr:colOff>136525</xdr:colOff>
      <xdr:row>30</xdr:row>
      <xdr:rowOff>45720</xdr:rowOff>
    </xdr:to>
    <xdr:sp macro="" textlink="">
      <xdr:nvSpPr>
        <xdr:cNvPr id="71" name="フローチャート: 判断 70">
          <a:extLst>
            <a:ext uri="{FF2B5EF4-FFF2-40B4-BE49-F238E27FC236}">
              <a16:creationId xmlns:a16="http://schemas.microsoft.com/office/drawing/2014/main" id="{E233B2C7-CCEB-4475-9AB3-67F5959779CE}"/>
            </a:ext>
          </a:extLst>
        </xdr:cNvPr>
        <xdr:cNvSpPr/>
      </xdr:nvSpPr>
      <xdr:spPr>
        <a:xfrm>
          <a:off x="4244975" y="58400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69215</xdr:rowOff>
    </xdr:from>
    <xdr:to>
      <xdr:col>19</xdr:col>
      <xdr:colOff>187325</xdr:colOff>
      <xdr:row>29</xdr:row>
      <xdr:rowOff>170815</xdr:rowOff>
    </xdr:to>
    <xdr:sp macro="" textlink="">
      <xdr:nvSpPr>
        <xdr:cNvPr id="72" name="フローチャート: 判断 71">
          <a:extLst>
            <a:ext uri="{FF2B5EF4-FFF2-40B4-BE49-F238E27FC236}">
              <a16:creationId xmlns:a16="http://schemas.microsoft.com/office/drawing/2014/main" id="{911E620A-B503-470A-B2FA-0609A66DEFB6}"/>
            </a:ext>
          </a:extLst>
        </xdr:cNvPr>
        <xdr:cNvSpPr/>
      </xdr:nvSpPr>
      <xdr:spPr>
        <a:xfrm>
          <a:off x="3611880" y="579183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084AEB24-0F27-439B-927F-114FE96CCCE6}"/>
            </a:ext>
          </a:extLst>
        </xdr:cNvPr>
        <xdr:cNvSpPr/>
      </xdr:nvSpPr>
      <xdr:spPr>
        <a:xfrm>
          <a:off x="2926080" y="57556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E2A0E883-E045-419C-9ACC-55EC0CC66B91}"/>
            </a:ext>
          </a:extLst>
        </xdr:cNvPr>
        <xdr:cNvSpPr/>
      </xdr:nvSpPr>
      <xdr:spPr>
        <a:xfrm>
          <a:off x="2240280" y="565848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42AE4D41-C961-4833-B366-2D6B56389E5A}"/>
            </a:ext>
          </a:extLst>
        </xdr:cNvPr>
        <xdr:cNvSpPr/>
      </xdr:nvSpPr>
      <xdr:spPr>
        <a:xfrm>
          <a:off x="1554480" y="561022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DFE96535-9051-4877-993E-DEEFB64ACE02}"/>
            </a:ext>
          </a:extLst>
        </xdr:cNvPr>
        <xdr:cNvSpPr txBox="1"/>
      </xdr:nvSpPr>
      <xdr:spPr>
        <a:xfrm>
          <a:off x="4133215" y="714057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A872B7FE-F490-49E8-B2D7-F8A6069C93C7}"/>
            </a:ext>
          </a:extLst>
        </xdr:cNvPr>
        <xdr:cNvSpPr txBox="1"/>
      </xdr:nvSpPr>
      <xdr:spPr>
        <a:xfrm>
          <a:off x="3502025"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782E50F1-2E7E-4558-B212-1FFE2E0421EF}"/>
            </a:ext>
          </a:extLst>
        </xdr:cNvPr>
        <xdr:cNvSpPr txBox="1"/>
      </xdr:nvSpPr>
      <xdr:spPr>
        <a:xfrm>
          <a:off x="2816225"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84089D64-CEDA-4BDE-AB05-21AB3F0CCA51}"/>
            </a:ext>
          </a:extLst>
        </xdr:cNvPr>
        <xdr:cNvSpPr txBox="1"/>
      </xdr:nvSpPr>
      <xdr:spPr>
        <a:xfrm>
          <a:off x="2130425"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E12DF02C-3B26-4319-988B-EE56EE5172D9}"/>
            </a:ext>
          </a:extLst>
        </xdr:cNvPr>
        <xdr:cNvSpPr txBox="1"/>
      </xdr:nvSpPr>
      <xdr:spPr>
        <a:xfrm>
          <a:off x="1444625"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147955</xdr:rowOff>
    </xdr:from>
    <xdr:to>
      <xdr:col>23</xdr:col>
      <xdr:colOff>136525</xdr:colOff>
      <xdr:row>30</xdr:row>
      <xdr:rowOff>78105</xdr:rowOff>
    </xdr:to>
    <xdr:sp macro="" textlink="">
      <xdr:nvSpPr>
        <xdr:cNvPr id="81" name="楕円 80">
          <a:extLst>
            <a:ext uri="{FF2B5EF4-FFF2-40B4-BE49-F238E27FC236}">
              <a16:creationId xmlns:a16="http://schemas.microsoft.com/office/drawing/2014/main" id="{ABB8F7A0-090F-4F67-90C0-A88995AD685C}"/>
            </a:ext>
          </a:extLst>
        </xdr:cNvPr>
        <xdr:cNvSpPr/>
      </xdr:nvSpPr>
      <xdr:spPr>
        <a:xfrm>
          <a:off x="4244975" y="58705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126365</xdr:rowOff>
    </xdr:from>
    <xdr:ext cx="404495" cy="259080"/>
    <xdr:sp macro="" textlink="">
      <xdr:nvSpPr>
        <xdr:cNvPr id="82" name="有形固定資産減価償却率該当値テキスト">
          <a:extLst>
            <a:ext uri="{FF2B5EF4-FFF2-40B4-BE49-F238E27FC236}">
              <a16:creationId xmlns:a16="http://schemas.microsoft.com/office/drawing/2014/main" id="{76498916-8B49-4906-A3FE-48D96168AD91}"/>
            </a:ext>
          </a:extLst>
        </xdr:cNvPr>
        <xdr:cNvSpPr txBox="1"/>
      </xdr:nvSpPr>
      <xdr:spPr>
        <a:xfrm>
          <a:off x="4342765" y="5854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3" name="楕円 82">
          <a:extLst>
            <a:ext uri="{FF2B5EF4-FFF2-40B4-BE49-F238E27FC236}">
              <a16:creationId xmlns:a16="http://schemas.microsoft.com/office/drawing/2014/main" id="{BDA78767-770F-428D-8B26-8BDA5AE286B6}"/>
            </a:ext>
          </a:extLst>
        </xdr:cNvPr>
        <xdr:cNvSpPr/>
      </xdr:nvSpPr>
      <xdr:spPr>
        <a:xfrm>
          <a:off x="3611880" y="584581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27305</xdr:rowOff>
    </xdr:to>
    <xdr:cxnSp macro="">
      <xdr:nvCxnSpPr>
        <xdr:cNvPr id="84" name="直線コネクタ 83">
          <a:extLst>
            <a:ext uri="{FF2B5EF4-FFF2-40B4-BE49-F238E27FC236}">
              <a16:creationId xmlns:a16="http://schemas.microsoft.com/office/drawing/2014/main" id="{C62CAD01-2425-4315-813F-FAE091156AA2}"/>
            </a:ext>
          </a:extLst>
        </xdr:cNvPr>
        <xdr:cNvCxnSpPr/>
      </xdr:nvCxnSpPr>
      <xdr:spPr>
        <a:xfrm>
          <a:off x="3656965" y="5898515"/>
          <a:ext cx="64071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72390</xdr:rowOff>
    </xdr:from>
    <xdr:to>
      <xdr:col>15</xdr:col>
      <xdr:colOff>187325</xdr:colOff>
      <xdr:row>30</xdr:row>
      <xdr:rowOff>2540</xdr:rowOff>
    </xdr:to>
    <xdr:sp macro="" textlink="">
      <xdr:nvSpPr>
        <xdr:cNvPr id="85" name="楕円 84">
          <a:extLst>
            <a:ext uri="{FF2B5EF4-FFF2-40B4-BE49-F238E27FC236}">
              <a16:creationId xmlns:a16="http://schemas.microsoft.com/office/drawing/2014/main" id="{E3A1FC39-1B20-40A5-A11C-E0B4ED342B63}"/>
            </a:ext>
          </a:extLst>
        </xdr:cNvPr>
        <xdr:cNvSpPr/>
      </xdr:nvSpPr>
      <xdr:spPr>
        <a:xfrm>
          <a:off x="2926080" y="579691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123190</xdr:rowOff>
    </xdr:from>
    <xdr:to>
      <xdr:col>19</xdr:col>
      <xdr:colOff>136525</xdr:colOff>
      <xdr:row>29</xdr:row>
      <xdr:rowOff>170180</xdr:rowOff>
    </xdr:to>
    <xdr:cxnSp macro="">
      <xdr:nvCxnSpPr>
        <xdr:cNvPr id="86" name="直線コネクタ 85">
          <a:extLst>
            <a:ext uri="{FF2B5EF4-FFF2-40B4-BE49-F238E27FC236}">
              <a16:creationId xmlns:a16="http://schemas.microsoft.com/office/drawing/2014/main" id="{EBD2B012-2F08-4C21-ADB5-59D74A65894D}"/>
            </a:ext>
          </a:extLst>
        </xdr:cNvPr>
        <xdr:cNvCxnSpPr/>
      </xdr:nvCxnSpPr>
      <xdr:spPr>
        <a:xfrm>
          <a:off x="2971165" y="5849620"/>
          <a:ext cx="685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7" name="楕円 86">
          <a:extLst>
            <a:ext uri="{FF2B5EF4-FFF2-40B4-BE49-F238E27FC236}">
              <a16:creationId xmlns:a16="http://schemas.microsoft.com/office/drawing/2014/main" id="{E14339A2-7481-4E9E-84FD-3CCC632CBFCA}"/>
            </a:ext>
          </a:extLst>
        </xdr:cNvPr>
        <xdr:cNvSpPr/>
      </xdr:nvSpPr>
      <xdr:spPr>
        <a:xfrm>
          <a:off x="2240280" y="5742940"/>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123190</xdr:rowOff>
    </xdr:to>
    <xdr:cxnSp macro="">
      <xdr:nvCxnSpPr>
        <xdr:cNvPr id="88" name="直線コネクタ 87">
          <a:extLst>
            <a:ext uri="{FF2B5EF4-FFF2-40B4-BE49-F238E27FC236}">
              <a16:creationId xmlns:a16="http://schemas.microsoft.com/office/drawing/2014/main" id="{0254227D-F4D4-4149-A082-108D0D80575B}"/>
            </a:ext>
          </a:extLst>
        </xdr:cNvPr>
        <xdr:cNvCxnSpPr/>
      </xdr:nvCxnSpPr>
      <xdr:spPr>
        <a:xfrm>
          <a:off x="2285365" y="5797550"/>
          <a:ext cx="685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40640</xdr:rowOff>
    </xdr:from>
    <xdr:to>
      <xdr:col>7</xdr:col>
      <xdr:colOff>187325</xdr:colOff>
      <xdr:row>29</xdr:row>
      <xdr:rowOff>141605</xdr:rowOff>
    </xdr:to>
    <xdr:sp macro="" textlink="">
      <xdr:nvSpPr>
        <xdr:cNvPr id="89" name="楕円 88">
          <a:extLst>
            <a:ext uri="{FF2B5EF4-FFF2-40B4-BE49-F238E27FC236}">
              <a16:creationId xmlns:a16="http://schemas.microsoft.com/office/drawing/2014/main" id="{6BE61722-FFCB-4DF8-B158-BB05A90A5B0E}"/>
            </a:ext>
          </a:extLst>
        </xdr:cNvPr>
        <xdr:cNvSpPr/>
      </xdr:nvSpPr>
      <xdr:spPr>
        <a:xfrm>
          <a:off x="1554480" y="576516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90805</xdr:rowOff>
    </xdr:to>
    <xdr:cxnSp macro="">
      <xdr:nvCxnSpPr>
        <xdr:cNvPr id="90" name="直線コネクタ 89">
          <a:extLst>
            <a:ext uri="{FF2B5EF4-FFF2-40B4-BE49-F238E27FC236}">
              <a16:creationId xmlns:a16="http://schemas.microsoft.com/office/drawing/2014/main" id="{E7A7BD26-E7D1-450B-A453-CB94DE0D1AC9}"/>
            </a:ext>
          </a:extLst>
        </xdr:cNvPr>
        <xdr:cNvCxnSpPr/>
      </xdr:nvCxnSpPr>
      <xdr:spPr>
        <a:xfrm flipV="1">
          <a:off x="1599565" y="5797550"/>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15875</xdr:rowOff>
    </xdr:from>
    <xdr:ext cx="404495" cy="259080"/>
    <xdr:sp macro="" textlink="">
      <xdr:nvSpPr>
        <xdr:cNvPr id="91" name="n_1aveValue有形固定資産減価償却率">
          <a:extLst>
            <a:ext uri="{FF2B5EF4-FFF2-40B4-BE49-F238E27FC236}">
              <a16:creationId xmlns:a16="http://schemas.microsoft.com/office/drawing/2014/main" id="{1C9622B8-7DD0-410E-B470-9EF3F161FFF4}"/>
            </a:ext>
          </a:extLst>
        </xdr:cNvPr>
        <xdr:cNvSpPr txBox="1"/>
      </xdr:nvSpPr>
      <xdr:spPr>
        <a:xfrm>
          <a:off x="3464560" y="5572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151130</xdr:rowOff>
    </xdr:from>
    <xdr:ext cx="404495" cy="259080"/>
    <xdr:sp macro="" textlink="">
      <xdr:nvSpPr>
        <xdr:cNvPr id="92" name="n_2aveValue有形固定資産減価償却率">
          <a:extLst>
            <a:ext uri="{FF2B5EF4-FFF2-40B4-BE49-F238E27FC236}">
              <a16:creationId xmlns:a16="http://schemas.microsoft.com/office/drawing/2014/main" id="{E55B298B-5509-4D10-B2FA-CCC493576CD3}"/>
            </a:ext>
          </a:extLst>
        </xdr:cNvPr>
        <xdr:cNvSpPr txBox="1"/>
      </xdr:nvSpPr>
      <xdr:spPr>
        <a:xfrm>
          <a:off x="2793365" y="5532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53975</xdr:rowOff>
    </xdr:from>
    <xdr:ext cx="404495" cy="258445"/>
    <xdr:sp macro="" textlink="">
      <xdr:nvSpPr>
        <xdr:cNvPr id="93" name="n_3aveValue有形固定資産減価償却率">
          <a:extLst>
            <a:ext uri="{FF2B5EF4-FFF2-40B4-BE49-F238E27FC236}">
              <a16:creationId xmlns:a16="http://schemas.microsoft.com/office/drawing/2014/main" id="{7CD08826-E3B5-47AA-9503-E33B9FC4FFF0}"/>
            </a:ext>
          </a:extLst>
        </xdr:cNvPr>
        <xdr:cNvSpPr txBox="1"/>
      </xdr:nvSpPr>
      <xdr:spPr>
        <a:xfrm>
          <a:off x="2107565" y="5439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0</xdr:rowOff>
    </xdr:from>
    <xdr:ext cx="404495" cy="259080"/>
    <xdr:sp macro="" textlink="">
      <xdr:nvSpPr>
        <xdr:cNvPr id="94" name="n_4aveValue有形固定資産減価償却率">
          <a:extLst>
            <a:ext uri="{FF2B5EF4-FFF2-40B4-BE49-F238E27FC236}">
              <a16:creationId xmlns:a16="http://schemas.microsoft.com/office/drawing/2014/main" id="{4FA5AEFA-DE0D-4A06-8142-5C0FE80DDF11}"/>
            </a:ext>
          </a:extLst>
        </xdr:cNvPr>
        <xdr:cNvSpPr txBox="1"/>
      </xdr:nvSpPr>
      <xdr:spPr>
        <a:xfrm>
          <a:off x="1421765" y="5381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40640</xdr:rowOff>
    </xdr:from>
    <xdr:ext cx="404495" cy="258445"/>
    <xdr:sp macro="" textlink="">
      <xdr:nvSpPr>
        <xdr:cNvPr id="95" name="n_1mainValue有形固定資産減価償却率">
          <a:extLst>
            <a:ext uri="{FF2B5EF4-FFF2-40B4-BE49-F238E27FC236}">
              <a16:creationId xmlns:a16="http://schemas.microsoft.com/office/drawing/2014/main" id="{C00FA9AA-D98F-4ED3-814F-999263D17F32}"/>
            </a:ext>
          </a:extLst>
        </xdr:cNvPr>
        <xdr:cNvSpPr txBox="1"/>
      </xdr:nvSpPr>
      <xdr:spPr>
        <a:xfrm>
          <a:off x="3464560" y="5936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165100</xdr:rowOff>
    </xdr:from>
    <xdr:ext cx="404495" cy="259080"/>
    <xdr:sp macro="" textlink="">
      <xdr:nvSpPr>
        <xdr:cNvPr id="96" name="n_2mainValue有形固定資産減価償却率">
          <a:extLst>
            <a:ext uri="{FF2B5EF4-FFF2-40B4-BE49-F238E27FC236}">
              <a16:creationId xmlns:a16="http://schemas.microsoft.com/office/drawing/2014/main" id="{EB3A5019-737E-4E37-8E59-D2A6EBD5AE5C}"/>
            </a:ext>
          </a:extLst>
        </xdr:cNvPr>
        <xdr:cNvSpPr txBox="1"/>
      </xdr:nvSpPr>
      <xdr:spPr>
        <a:xfrm>
          <a:off x="2793365" y="5893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114935</xdr:rowOff>
    </xdr:from>
    <xdr:ext cx="404495" cy="259080"/>
    <xdr:sp macro="" textlink="">
      <xdr:nvSpPr>
        <xdr:cNvPr id="97" name="n_3mainValue有形固定資産減価償却率">
          <a:extLst>
            <a:ext uri="{FF2B5EF4-FFF2-40B4-BE49-F238E27FC236}">
              <a16:creationId xmlns:a16="http://schemas.microsoft.com/office/drawing/2014/main" id="{D6A4C750-609F-4D7A-8D08-21C5E1605B9F}"/>
            </a:ext>
          </a:extLst>
        </xdr:cNvPr>
        <xdr:cNvSpPr txBox="1"/>
      </xdr:nvSpPr>
      <xdr:spPr>
        <a:xfrm>
          <a:off x="2107565" y="5839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132715</xdr:rowOff>
    </xdr:from>
    <xdr:ext cx="404495" cy="258445"/>
    <xdr:sp macro="" textlink="">
      <xdr:nvSpPr>
        <xdr:cNvPr id="98" name="n_4mainValue有形固定資産減価償却率">
          <a:extLst>
            <a:ext uri="{FF2B5EF4-FFF2-40B4-BE49-F238E27FC236}">
              <a16:creationId xmlns:a16="http://schemas.microsoft.com/office/drawing/2014/main" id="{5201408F-F1B2-4434-9AB2-ACF2E228E6A2}"/>
            </a:ext>
          </a:extLst>
        </xdr:cNvPr>
        <xdr:cNvSpPr txBox="1"/>
      </xdr:nvSpPr>
      <xdr:spPr>
        <a:xfrm>
          <a:off x="1421765" y="5861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FFDE1217-5988-47B8-B415-B07E9E66F1D0}"/>
            </a:ext>
          </a:extLst>
        </xdr:cNvPr>
        <xdr:cNvSpPr/>
      </xdr:nvSpPr>
      <xdr:spPr>
        <a:xfrm>
          <a:off x="10188575" y="4254500"/>
          <a:ext cx="3805555" cy="297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EC89D398-16BF-4046-B2C2-2CA8D95B85FE}"/>
            </a:ext>
          </a:extLst>
        </xdr:cNvPr>
        <xdr:cNvSpPr/>
      </xdr:nvSpPr>
      <xdr:spPr>
        <a:xfrm>
          <a:off x="11144250" y="4607560"/>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AF558443-0633-41C8-BDD9-081028EDEDFA}"/>
            </a:ext>
          </a:extLst>
        </xdr:cNvPr>
        <xdr:cNvSpPr/>
      </xdr:nvSpPr>
      <xdr:spPr>
        <a:xfrm>
          <a:off x="12437110" y="4587240"/>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[ 545.4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4C4E254-C627-4C84-99A8-44BD2CCFADD3}"/>
            </a:ext>
          </a:extLst>
        </xdr:cNvPr>
        <xdr:cNvSpPr/>
      </xdr:nvSpPr>
      <xdr:spPr>
        <a:xfrm>
          <a:off x="139604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8D5014E-4464-4E57-A593-FC1DC7103024}"/>
            </a:ext>
          </a:extLst>
        </xdr:cNvPr>
        <xdr:cNvSpPr/>
      </xdr:nvSpPr>
      <xdr:spPr>
        <a:xfrm>
          <a:off x="139604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FA15E49-83AC-4F3B-B443-DCB25FD39DCA}"/>
            </a:ext>
          </a:extLst>
        </xdr:cNvPr>
        <xdr:cNvSpPr/>
      </xdr:nvSpPr>
      <xdr:spPr>
        <a:xfrm>
          <a:off x="153320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7C2A2C6-BDCB-4936-9947-6FCB85547741}"/>
            </a:ext>
          </a:extLst>
        </xdr:cNvPr>
        <xdr:cNvSpPr/>
      </xdr:nvSpPr>
      <xdr:spPr>
        <a:xfrm>
          <a:off x="153320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FE41947-7D34-4422-8D83-A32A98DBA804}"/>
            </a:ext>
          </a:extLst>
        </xdr:cNvPr>
        <xdr:cNvSpPr/>
      </xdr:nvSpPr>
      <xdr:spPr>
        <a:xfrm>
          <a:off x="16813530"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E4F76A7-42D5-4C79-BE75-1AACE3CDE2AF}"/>
            </a:ext>
          </a:extLst>
        </xdr:cNvPr>
        <xdr:cNvSpPr/>
      </xdr:nvSpPr>
      <xdr:spPr>
        <a:xfrm>
          <a:off x="16813530"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FA2143D-E032-4F80-9541-20C45E13E1E0}"/>
            </a:ext>
          </a:extLst>
        </xdr:cNvPr>
        <xdr:cNvSpPr/>
      </xdr:nvSpPr>
      <xdr:spPr>
        <a:xfrm>
          <a:off x="10188575" y="4932045"/>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09BF573-AF25-41BE-9C19-55EB668CBAE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AC94388-9454-459A-AF16-75CE443E6A71}"/>
            </a:ext>
          </a:extLst>
        </xdr:cNvPr>
        <xdr:cNvSpPr/>
      </xdr:nvSpPr>
      <xdr:spPr>
        <a:xfrm>
          <a:off x="14241780" y="5001260"/>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44F5712-7BB7-47EA-A3BE-D12D2163D697}"/>
            </a:ext>
          </a:extLst>
        </xdr:cNvPr>
        <xdr:cNvSpPr txBox="1"/>
      </xdr:nvSpPr>
      <xdr:spPr>
        <a:xfrm>
          <a:off x="14317980" y="5229860"/>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債務償還比率は類似団体内平均、宮崎県平均を上回っている。令和2年度までは</a:t>
          </a:r>
          <a:r>
            <a:rPr kumimoji="1" lang="ja-JP" altLang="en-US" sz="1100">
              <a:solidFill>
                <a:schemeClr val="dk1"/>
              </a:solidFill>
              <a:effectLst/>
              <a:latin typeface="ＭＳ Ｐゴシック"/>
              <a:ea typeface="ＭＳ Ｐゴシック"/>
              <a:cs typeface="+mn-cs"/>
            </a:rPr>
            <a:t>基金残高の減少に伴い数値が上昇していたが、令和3年度において基金残高が増加したことにより改善に転じた</a:t>
          </a:r>
          <a:r>
            <a:rPr kumimoji="1" lang="ja-JP" altLang="ja-JP"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臨時財政対策債及び災害復旧事業債を除いた</a:t>
          </a:r>
          <a:r>
            <a:rPr kumimoji="1" lang="ja-JP" altLang="ja-JP" sz="1100">
              <a:solidFill>
                <a:schemeClr val="dk1"/>
              </a:solidFill>
              <a:effectLst/>
              <a:latin typeface="ＭＳ Ｐゴシック"/>
              <a:ea typeface="ＭＳ Ｐゴシック"/>
              <a:cs typeface="+mn-cs"/>
            </a:rPr>
            <a:t>起債の発行額を</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億円以内としており、</a:t>
          </a:r>
          <a:r>
            <a:rPr kumimoji="1" lang="ja-JP" altLang="en-US" sz="1100">
              <a:solidFill>
                <a:schemeClr val="dk1"/>
              </a:solidFill>
              <a:effectLst/>
              <a:latin typeface="ＭＳ Ｐゴシック"/>
              <a:ea typeface="ＭＳ Ｐゴシック"/>
              <a:cs typeface="+mn-cs"/>
            </a:rPr>
            <a:t>基金残高についは第八期総合長期計画の目標を達成している。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1C82376-6C25-42AF-839C-ED78C112B8F4}"/>
            </a:ext>
          </a:extLst>
        </xdr:cNvPr>
        <xdr:cNvSpPr txBox="1"/>
      </xdr:nvSpPr>
      <xdr:spPr>
        <a:xfrm>
          <a:off x="10150475" y="474535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22C2858-9400-454E-A984-563273A5B59B}"/>
            </a:ext>
          </a:extLst>
        </xdr:cNvPr>
        <xdr:cNvCxnSpPr/>
      </xdr:nvCxnSpPr>
      <xdr:spPr>
        <a:xfrm>
          <a:off x="10188575" y="70967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F6C41D89-761A-46C8-A0B3-89FEAC12532D}"/>
            </a:ext>
          </a:extLst>
        </xdr:cNvPr>
        <xdr:cNvSpPr txBox="1"/>
      </xdr:nvSpPr>
      <xdr:spPr>
        <a:xfrm>
          <a:off x="9695815" y="699960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B037F5A-304C-4D5C-9CD1-785E4D4FD7D1}"/>
            </a:ext>
          </a:extLst>
        </xdr:cNvPr>
        <xdr:cNvCxnSpPr/>
      </xdr:nvCxnSpPr>
      <xdr:spPr>
        <a:xfrm>
          <a:off x="10188575" y="678243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6" name="テキスト ボックス 115">
          <a:extLst>
            <a:ext uri="{FF2B5EF4-FFF2-40B4-BE49-F238E27FC236}">
              <a16:creationId xmlns:a16="http://schemas.microsoft.com/office/drawing/2014/main" id="{77673433-CF57-45A1-8DFB-309DCE8A6533}"/>
            </a:ext>
          </a:extLst>
        </xdr:cNvPr>
        <xdr:cNvSpPr txBox="1"/>
      </xdr:nvSpPr>
      <xdr:spPr>
        <a:xfrm>
          <a:off x="9695815" y="668909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20CF7EC1-A707-4790-AADD-656ACEE17B04}"/>
            </a:ext>
          </a:extLst>
        </xdr:cNvPr>
        <xdr:cNvCxnSpPr/>
      </xdr:nvCxnSpPr>
      <xdr:spPr>
        <a:xfrm>
          <a:off x="10188575" y="64744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18" name="テキスト ボックス 117">
          <a:extLst>
            <a:ext uri="{FF2B5EF4-FFF2-40B4-BE49-F238E27FC236}">
              <a16:creationId xmlns:a16="http://schemas.microsoft.com/office/drawing/2014/main" id="{4CBC54F7-450F-467C-A95C-395113F37EF2}"/>
            </a:ext>
          </a:extLst>
        </xdr:cNvPr>
        <xdr:cNvSpPr txBox="1"/>
      </xdr:nvSpPr>
      <xdr:spPr>
        <a:xfrm>
          <a:off x="9756140" y="638048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945A4454-EBFA-4C40-9DFB-14ACBF5D5FB2}"/>
            </a:ext>
          </a:extLst>
        </xdr:cNvPr>
        <xdr:cNvCxnSpPr/>
      </xdr:nvCxnSpPr>
      <xdr:spPr>
        <a:xfrm>
          <a:off x="10188575" y="616394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0" name="テキスト ボックス 119">
          <a:extLst>
            <a:ext uri="{FF2B5EF4-FFF2-40B4-BE49-F238E27FC236}">
              <a16:creationId xmlns:a16="http://schemas.microsoft.com/office/drawing/2014/main" id="{8EB00DB4-BCED-4938-B46C-8D07E2673CE9}"/>
            </a:ext>
          </a:extLst>
        </xdr:cNvPr>
        <xdr:cNvSpPr txBox="1"/>
      </xdr:nvSpPr>
      <xdr:spPr>
        <a:xfrm>
          <a:off x="9756140" y="607568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C02A9355-1724-4A0E-90C3-7CF428A045A8}"/>
            </a:ext>
          </a:extLst>
        </xdr:cNvPr>
        <xdr:cNvCxnSpPr/>
      </xdr:nvCxnSpPr>
      <xdr:spPr>
        <a:xfrm>
          <a:off x="10188575" y="585533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2" name="テキスト ボックス 121">
          <a:extLst>
            <a:ext uri="{FF2B5EF4-FFF2-40B4-BE49-F238E27FC236}">
              <a16:creationId xmlns:a16="http://schemas.microsoft.com/office/drawing/2014/main" id="{BE4C73B0-A176-4CCA-9B69-4740245783A4}"/>
            </a:ext>
          </a:extLst>
        </xdr:cNvPr>
        <xdr:cNvSpPr txBox="1"/>
      </xdr:nvSpPr>
      <xdr:spPr>
        <a:xfrm>
          <a:off x="9756140" y="57651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EF910862-7C16-4CBA-993B-267327E35DB0}"/>
            </a:ext>
          </a:extLst>
        </xdr:cNvPr>
        <xdr:cNvCxnSpPr/>
      </xdr:nvCxnSpPr>
      <xdr:spPr>
        <a:xfrm>
          <a:off x="10188575" y="555434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4" name="テキスト ボックス 123">
          <a:extLst>
            <a:ext uri="{FF2B5EF4-FFF2-40B4-BE49-F238E27FC236}">
              <a16:creationId xmlns:a16="http://schemas.microsoft.com/office/drawing/2014/main" id="{0DC12694-2ACA-4028-B528-2A7A9BB77B05}"/>
            </a:ext>
          </a:extLst>
        </xdr:cNvPr>
        <xdr:cNvSpPr txBox="1"/>
      </xdr:nvSpPr>
      <xdr:spPr>
        <a:xfrm>
          <a:off x="9756140" y="545719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D75681D7-3455-4117-9C0E-D93A35D72BC0}"/>
            </a:ext>
          </a:extLst>
        </xdr:cNvPr>
        <xdr:cNvCxnSpPr/>
      </xdr:nvCxnSpPr>
      <xdr:spPr>
        <a:xfrm>
          <a:off x="10188575" y="524065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6" name="テキスト ボックス 125">
          <a:extLst>
            <a:ext uri="{FF2B5EF4-FFF2-40B4-BE49-F238E27FC236}">
              <a16:creationId xmlns:a16="http://schemas.microsoft.com/office/drawing/2014/main" id="{78D55676-AD80-4AC9-A685-56FA771E800B}"/>
            </a:ext>
          </a:extLst>
        </xdr:cNvPr>
        <xdr:cNvSpPr txBox="1"/>
      </xdr:nvSpPr>
      <xdr:spPr>
        <a:xfrm>
          <a:off x="9857105" y="514667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7812747-6C2E-4D06-A6E4-E3D1B1CB7C61}"/>
            </a:ext>
          </a:extLst>
        </xdr:cNvPr>
        <xdr:cNvCxnSpPr/>
      </xdr:nvCxnSpPr>
      <xdr:spPr>
        <a:xfrm>
          <a:off x="10188575" y="493204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FE9A2EE-558D-499A-8551-C132935580EA}"/>
            </a:ext>
          </a:extLst>
        </xdr:cNvPr>
        <xdr:cNvSpPr/>
      </xdr:nvSpPr>
      <xdr:spPr>
        <a:xfrm>
          <a:off x="10188575" y="4932045"/>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97790</xdr:rowOff>
    </xdr:to>
    <xdr:cxnSp macro="">
      <xdr:nvCxnSpPr>
        <xdr:cNvPr id="129" name="直線コネクタ 128">
          <a:extLst>
            <a:ext uri="{FF2B5EF4-FFF2-40B4-BE49-F238E27FC236}">
              <a16:creationId xmlns:a16="http://schemas.microsoft.com/office/drawing/2014/main" id="{D1D2DD2D-FB92-4040-A953-078BAB6E5783}"/>
            </a:ext>
          </a:extLst>
        </xdr:cNvPr>
        <xdr:cNvCxnSpPr/>
      </xdr:nvCxnSpPr>
      <xdr:spPr>
        <a:xfrm flipV="1">
          <a:off x="13313410" y="524065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100965</xdr:rowOff>
    </xdr:from>
    <xdr:ext cx="469265" cy="258445"/>
    <xdr:sp macro="" textlink="">
      <xdr:nvSpPr>
        <xdr:cNvPr id="130" name="債務償還比率最小値テキスト">
          <a:extLst>
            <a:ext uri="{FF2B5EF4-FFF2-40B4-BE49-F238E27FC236}">
              <a16:creationId xmlns:a16="http://schemas.microsoft.com/office/drawing/2014/main" id="{8706AEEC-5450-4E0A-91EA-25923A424A4B}"/>
            </a:ext>
          </a:extLst>
        </xdr:cNvPr>
        <xdr:cNvSpPr txBox="1"/>
      </xdr:nvSpPr>
      <xdr:spPr>
        <a:xfrm>
          <a:off x="13369925" y="6678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97790</xdr:rowOff>
    </xdr:from>
    <xdr:to>
      <xdr:col>76</xdr:col>
      <xdr:colOff>111125</xdr:colOff>
      <xdr:row>34</xdr:row>
      <xdr:rowOff>97790</xdr:rowOff>
    </xdr:to>
    <xdr:cxnSp macro="">
      <xdr:nvCxnSpPr>
        <xdr:cNvPr id="131" name="直線コネクタ 130">
          <a:extLst>
            <a:ext uri="{FF2B5EF4-FFF2-40B4-BE49-F238E27FC236}">
              <a16:creationId xmlns:a16="http://schemas.microsoft.com/office/drawing/2014/main" id="{C02260FB-25FE-48E3-B720-4FE343102F2E}"/>
            </a:ext>
          </a:extLst>
        </xdr:cNvPr>
        <xdr:cNvCxnSpPr/>
      </xdr:nvCxnSpPr>
      <xdr:spPr>
        <a:xfrm>
          <a:off x="13251180" y="66757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32" name="債務償還比率最大値テキスト">
          <a:extLst>
            <a:ext uri="{FF2B5EF4-FFF2-40B4-BE49-F238E27FC236}">
              <a16:creationId xmlns:a16="http://schemas.microsoft.com/office/drawing/2014/main" id="{244FC7E4-B16F-481D-8D96-C9C92D26D3E1}"/>
            </a:ext>
          </a:extLst>
        </xdr:cNvPr>
        <xdr:cNvSpPr txBox="1"/>
      </xdr:nvSpPr>
      <xdr:spPr>
        <a:xfrm>
          <a:off x="13369925" y="501777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E4A17632-018D-4CC6-BD7F-0E9C565681B0}"/>
            </a:ext>
          </a:extLst>
        </xdr:cNvPr>
        <xdr:cNvCxnSpPr/>
      </xdr:nvCxnSpPr>
      <xdr:spPr>
        <a:xfrm>
          <a:off x="13251180" y="52406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10160</xdr:rowOff>
    </xdr:from>
    <xdr:ext cx="469265" cy="259080"/>
    <xdr:sp macro="" textlink="">
      <xdr:nvSpPr>
        <xdr:cNvPr id="134" name="債務償還比率平均値テキスト">
          <a:extLst>
            <a:ext uri="{FF2B5EF4-FFF2-40B4-BE49-F238E27FC236}">
              <a16:creationId xmlns:a16="http://schemas.microsoft.com/office/drawing/2014/main" id="{971DE384-905A-424A-AF14-2458B8998E98}"/>
            </a:ext>
          </a:extLst>
        </xdr:cNvPr>
        <xdr:cNvSpPr txBox="1"/>
      </xdr:nvSpPr>
      <xdr:spPr>
        <a:xfrm>
          <a:off x="13369925" y="55651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158750</xdr:rowOff>
    </xdr:from>
    <xdr:to>
      <xdr:col>76</xdr:col>
      <xdr:colOff>73025</xdr:colOff>
      <xdr:row>29</xdr:row>
      <xdr:rowOff>88900</xdr:rowOff>
    </xdr:to>
    <xdr:sp macro="" textlink="">
      <xdr:nvSpPr>
        <xdr:cNvPr id="135" name="フローチャート: 判断 134">
          <a:extLst>
            <a:ext uri="{FF2B5EF4-FFF2-40B4-BE49-F238E27FC236}">
              <a16:creationId xmlns:a16="http://schemas.microsoft.com/office/drawing/2014/main" id="{86C1E86E-0CAA-4C5E-8FBE-8A09D68A7D29}"/>
            </a:ext>
          </a:extLst>
        </xdr:cNvPr>
        <xdr:cNvSpPr/>
      </xdr:nvSpPr>
      <xdr:spPr>
        <a:xfrm>
          <a:off x="13289280" y="5713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137160</xdr:rowOff>
    </xdr:from>
    <xdr:to>
      <xdr:col>72</xdr:col>
      <xdr:colOff>123825</xdr:colOff>
      <xdr:row>29</xdr:row>
      <xdr:rowOff>67310</xdr:rowOff>
    </xdr:to>
    <xdr:sp macro="" textlink="">
      <xdr:nvSpPr>
        <xdr:cNvPr id="136" name="フローチャート: 判断 135">
          <a:extLst>
            <a:ext uri="{FF2B5EF4-FFF2-40B4-BE49-F238E27FC236}">
              <a16:creationId xmlns:a16="http://schemas.microsoft.com/office/drawing/2014/main" id="{3404C81C-E2F9-4FA1-93F8-9A5AD9375512}"/>
            </a:ext>
          </a:extLst>
        </xdr:cNvPr>
        <xdr:cNvSpPr/>
      </xdr:nvSpPr>
      <xdr:spPr>
        <a:xfrm>
          <a:off x="12629515" y="56864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86995</xdr:rowOff>
    </xdr:from>
    <xdr:to>
      <xdr:col>68</xdr:col>
      <xdr:colOff>123825</xdr:colOff>
      <xdr:row>30</xdr:row>
      <xdr:rowOff>17780</xdr:rowOff>
    </xdr:to>
    <xdr:sp macro="" textlink="">
      <xdr:nvSpPr>
        <xdr:cNvPr id="137" name="フローチャート: 判断 136">
          <a:extLst>
            <a:ext uri="{FF2B5EF4-FFF2-40B4-BE49-F238E27FC236}">
              <a16:creationId xmlns:a16="http://schemas.microsoft.com/office/drawing/2014/main" id="{CB6B946D-F0B2-40FC-9F09-9C299BC0422C}"/>
            </a:ext>
          </a:extLst>
        </xdr:cNvPr>
        <xdr:cNvSpPr/>
      </xdr:nvSpPr>
      <xdr:spPr>
        <a:xfrm>
          <a:off x="11943715" y="5813425"/>
          <a:ext cx="10731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93345</xdr:rowOff>
    </xdr:from>
    <xdr:to>
      <xdr:col>64</xdr:col>
      <xdr:colOff>123825</xdr:colOff>
      <xdr:row>30</xdr:row>
      <xdr:rowOff>23495</xdr:rowOff>
    </xdr:to>
    <xdr:sp macro="" textlink="">
      <xdr:nvSpPr>
        <xdr:cNvPr id="138" name="フローチャート: 判断 137">
          <a:extLst>
            <a:ext uri="{FF2B5EF4-FFF2-40B4-BE49-F238E27FC236}">
              <a16:creationId xmlns:a16="http://schemas.microsoft.com/office/drawing/2014/main" id="{71F45019-323F-4CAC-ABEA-A02019A346BF}"/>
            </a:ext>
          </a:extLst>
        </xdr:cNvPr>
        <xdr:cNvSpPr/>
      </xdr:nvSpPr>
      <xdr:spPr>
        <a:xfrm>
          <a:off x="11257915" y="582168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110490</xdr:rowOff>
    </xdr:from>
    <xdr:to>
      <xdr:col>60</xdr:col>
      <xdr:colOff>123825</xdr:colOff>
      <xdr:row>30</xdr:row>
      <xdr:rowOff>40640</xdr:rowOff>
    </xdr:to>
    <xdr:sp macro="" textlink="">
      <xdr:nvSpPr>
        <xdr:cNvPr id="139" name="フローチャート: 判断 138">
          <a:extLst>
            <a:ext uri="{FF2B5EF4-FFF2-40B4-BE49-F238E27FC236}">
              <a16:creationId xmlns:a16="http://schemas.microsoft.com/office/drawing/2014/main" id="{A7D2BA3F-D709-4C75-9097-D9D1816994FE}"/>
            </a:ext>
          </a:extLst>
        </xdr:cNvPr>
        <xdr:cNvSpPr/>
      </xdr:nvSpPr>
      <xdr:spPr>
        <a:xfrm>
          <a:off x="10572115" y="583501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0" name="テキスト ボックス 139">
          <a:extLst>
            <a:ext uri="{FF2B5EF4-FFF2-40B4-BE49-F238E27FC236}">
              <a16:creationId xmlns:a16="http://schemas.microsoft.com/office/drawing/2014/main" id="{1FAA0507-8423-4949-A860-6B16D85D251A}"/>
            </a:ext>
          </a:extLst>
        </xdr:cNvPr>
        <xdr:cNvSpPr txBox="1"/>
      </xdr:nvSpPr>
      <xdr:spPr>
        <a:xfrm>
          <a:off x="13160375" y="714057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3E90EACC-8BC1-49DD-9243-CD65F4C28EC2}"/>
            </a:ext>
          </a:extLst>
        </xdr:cNvPr>
        <xdr:cNvSpPr txBox="1"/>
      </xdr:nvSpPr>
      <xdr:spPr>
        <a:xfrm>
          <a:off x="12527280"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73F22234-499A-443A-B664-27B6A1ADC281}"/>
            </a:ext>
          </a:extLst>
        </xdr:cNvPr>
        <xdr:cNvSpPr txBox="1"/>
      </xdr:nvSpPr>
      <xdr:spPr>
        <a:xfrm>
          <a:off x="11841480"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221CF4DE-AB86-42DB-A431-777D9490336F}"/>
            </a:ext>
          </a:extLst>
        </xdr:cNvPr>
        <xdr:cNvSpPr txBox="1"/>
      </xdr:nvSpPr>
      <xdr:spPr>
        <a:xfrm>
          <a:off x="11155680"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95B12914-7CE9-4984-B8E1-1A421F785F4A}"/>
            </a:ext>
          </a:extLst>
        </xdr:cNvPr>
        <xdr:cNvSpPr txBox="1"/>
      </xdr:nvSpPr>
      <xdr:spPr>
        <a:xfrm>
          <a:off x="10469880" y="714057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136525</xdr:rowOff>
    </xdr:from>
    <xdr:to>
      <xdr:col>76</xdr:col>
      <xdr:colOff>73025</xdr:colOff>
      <xdr:row>31</xdr:row>
      <xdr:rowOff>66675</xdr:rowOff>
    </xdr:to>
    <xdr:sp macro="" textlink="">
      <xdr:nvSpPr>
        <xdr:cNvPr id="145" name="楕円 144">
          <a:extLst>
            <a:ext uri="{FF2B5EF4-FFF2-40B4-BE49-F238E27FC236}">
              <a16:creationId xmlns:a16="http://schemas.microsoft.com/office/drawing/2014/main" id="{C266B9A4-AF66-4828-95D7-536289B68DB4}"/>
            </a:ext>
          </a:extLst>
        </xdr:cNvPr>
        <xdr:cNvSpPr/>
      </xdr:nvSpPr>
      <xdr:spPr>
        <a:xfrm>
          <a:off x="13289280" y="602869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114935</xdr:rowOff>
    </xdr:from>
    <xdr:ext cx="469265" cy="259080"/>
    <xdr:sp macro="" textlink="">
      <xdr:nvSpPr>
        <xdr:cNvPr id="146" name="債務償還比率該当値テキスト">
          <a:extLst>
            <a:ext uri="{FF2B5EF4-FFF2-40B4-BE49-F238E27FC236}">
              <a16:creationId xmlns:a16="http://schemas.microsoft.com/office/drawing/2014/main" id="{80D06ED1-20A3-4C9C-841E-37D763047236}"/>
            </a:ext>
          </a:extLst>
        </xdr:cNvPr>
        <xdr:cNvSpPr txBox="1"/>
      </xdr:nvSpPr>
      <xdr:spPr>
        <a:xfrm>
          <a:off x="13369925" y="6010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22225</xdr:rowOff>
    </xdr:from>
    <xdr:to>
      <xdr:col>72</xdr:col>
      <xdr:colOff>123825</xdr:colOff>
      <xdr:row>30</xdr:row>
      <xdr:rowOff>123825</xdr:rowOff>
    </xdr:to>
    <xdr:sp macro="" textlink="">
      <xdr:nvSpPr>
        <xdr:cNvPr id="147" name="楕円 146">
          <a:extLst>
            <a:ext uri="{FF2B5EF4-FFF2-40B4-BE49-F238E27FC236}">
              <a16:creationId xmlns:a16="http://schemas.microsoft.com/office/drawing/2014/main" id="{E43BC3C5-CE91-4E67-AA78-F67B95FEE8B4}"/>
            </a:ext>
          </a:extLst>
        </xdr:cNvPr>
        <xdr:cNvSpPr/>
      </xdr:nvSpPr>
      <xdr:spPr>
        <a:xfrm>
          <a:off x="12629515" y="59143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73025</xdr:rowOff>
    </xdr:from>
    <xdr:to>
      <xdr:col>76</xdr:col>
      <xdr:colOff>22225</xdr:colOff>
      <xdr:row>31</xdr:row>
      <xdr:rowOff>15875</xdr:rowOff>
    </xdr:to>
    <xdr:cxnSp macro="">
      <xdr:nvCxnSpPr>
        <xdr:cNvPr id="148" name="直線コネクタ 147">
          <a:extLst>
            <a:ext uri="{FF2B5EF4-FFF2-40B4-BE49-F238E27FC236}">
              <a16:creationId xmlns:a16="http://schemas.microsoft.com/office/drawing/2014/main" id="{50C6C60B-CA09-4A31-9F7E-2D231C9FF9D2}"/>
            </a:ext>
          </a:extLst>
        </xdr:cNvPr>
        <xdr:cNvCxnSpPr/>
      </xdr:nvCxnSpPr>
      <xdr:spPr>
        <a:xfrm>
          <a:off x="12684125" y="5969000"/>
          <a:ext cx="63119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99695</xdr:rowOff>
    </xdr:from>
    <xdr:to>
      <xdr:col>68</xdr:col>
      <xdr:colOff>123825</xdr:colOff>
      <xdr:row>34</xdr:row>
      <xdr:rowOff>29845</xdr:rowOff>
    </xdr:to>
    <xdr:sp macro="" textlink="">
      <xdr:nvSpPr>
        <xdr:cNvPr id="149" name="楕円 148">
          <a:extLst>
            <a:ext uri="{FF2B5EF4-FFF2-40B4-BE49-F238E27FC236}">
              <a16:creationId xmlns:a16="http://schemas.microsoft.com/office/drawing/2014/main" id="{7176A112-3BCE-4268-90F3-255BDB5E74E4}"/>
            </a:ext>
          </a:extLst>
        </xdr:cNvPr>
        <xdr:cNvSpPr/>
      </xdr:nvSpPr>
      <xdr:spPr>
        <a:xfrm>
          <a:off x="11943715" y="650621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73025</xdr:rowOff>
    </xdr:from>
    <xdr:to>
      <xdr:col>72</xdr:col>
      <xdr:colOff>73025</xdr:colOff>
      <xdr:row>33</xdr:row>
      <xdr:rowOff>150495</xdr:rowOff>
    </xdr:to>
    <xdr:cxnSp macro="">
      <xdr:nvCxnSpPr>
        <xdr:cNvPr id="150" name="直線コネクタ 149">
          <a:extLst>
            <a:ext uri="{FF2B5EF4-FFF2-40B4-BE49-F238E27FC236}">
              <a16:creationId xmlns:a16="http://schemas.microsoft.com/office/drawing/2014/main" id="{265FA751-3306-4D47-8598-3E6DF0524048}"/>
            </a:ext>
          </a:extLst>
        </xdr:cNvPr>
        <xdr:cNvCxnSpPr/>
      </xdr:nvCxnSpPr>
      <xdr:spPr>
        <a:xfrm flipV="1">
          <a:off x="11998325" y="5969000"/>
          <a:ext cx="685800" cy="591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163830</xdr:rowOff>
    </xdr:from>
    <xdr:to>
      <xdr:col>64</xdr:col>
      <xdr:colOff>123825</xdr:colOff>
      <xdr:row>33</xdr:row>
      <xdr:rowOff>93980</xdr:rowOff>
    </xdr:to>
    <xdr:sp macro="" textlink="">
      <xdr:nvSpPr>
        <xdr:cNvPr id="151" name="楕円 150">
          <a:extLst>
            <a:ext uri="{FF2B5EF4-FFF2-40B4-BE49-F238E27FC236}">
              <a16:creationId xmlns:a16="http://schemas.microsoft.com/office/drawing/2014/main" id="{D8425E56-FCBC-4ADB-A654-D83290DB1FB9}"/>
            </a:ext>
          </a:extLst>
        </xdr:cNvPr>
        <xdr:cNvSpPr/>
      </xdr:nvSpPr>
      <xdr:spPr>
        <a:xfrm>
          <a:off x="11257915" y="640651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43180</xdr:rowOff>
    </xdr:from>
    <xdr:to>
      <xdr:col>68</xdr:col>
      <xdr:colOff>73025</xdr:colOff>
      <xdr:row>33</xdr:row>
      <xdr:rowOff>150495</xdr:rowOff>
    </xdr:to>
    <xdr:cxnSp macro="">
      <xdr:nvCxnSpPr>
        <xdr:cNvPr id="152" name="直線コネクタ 151">
          <a:extLst>
            <a:ext uri="{FF2B5EF4-FFF2-40B4-BE49-F238E27FC236}">
              <a16:creationId xmlns:a16="http://schemas.microsoft.com/office/drawing/2014/main" id="{B3481077-55DA-47AC-836D-1E3366077DDD}"/>
            </a:ext>
          </a:extLst>
        </xdr:cNvPr>
        <xdr:cNvCxnSpPr/>
      </xdr:nvCxnSpPr>
      <xdr:spPr>
        <a:xfrm>
          <a:off x="11312525" y="6455410"/>
          <a:ext cx="685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132080</xdr:rowOff>
    </xdr:from>
    <xdr:to>
      <xdr:col>60</xdr:col>
      <xdr:colOff>123825</xdr:colOff>
      <xdr:row>33</xdr:row>
      <xdr:rowOff>62230</xdr:rowOff>
    </xdr:to>
    <xdr:sp macro="" textlink="">
      <xdr:nvSpPr>
        <xdr:cNvPr id="153" name="楕円 152">
          <a:extLst>
            <a:ext uri="{FF2B5EF4-FFF2-40B4-BE49-F238E27FC236}">
              <a16:creationId xmlns:a16="http://schemas.microsoft.com/office/drawing/2014/main" id="{2DA7DF99-9FCB-499E-AF0E-985C921133FA}"/>
            </a:ext>
          </a:extLst>
        </xdr:cNvPr>
        <xdr:cNvSpPr/>
      </xdr:nvSpPr>
      <xdr:spPr>
        <a:xfrm>
          <a:off x="10572115" y="6374765"/>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11430</xdr:rowOff>
    </xdr:from>
    <xdr:to>
      <xdr:col>64</xdr:col>
      <xdr:colOff>73025</xdr:colOff>
      <xdr:row>33</xdr:row>
      <xdr:rowOff>43180</xdr:rowOff>
    </xdr:to>
    <xdr:cxnSp macro="">
      <xdr:nvCxnSpPr>
        <xdr:cNvPr id="154" name="直線コネクタ 153">
          <a:extLst>
            <a:ext uri="{FF2B5EF4-FFF2-40B4-BE49-F238E27FC236}">
              <a16:creationId xmlns:a16="http://schemas.microsoft.com/office/drawing/2014/main" id="{7B3E1E4D-359B-4382-A385-366A6B373B3F}"/>
            </a:ext>
          </a:extLst>
        </xdr:cNvPr>
        <xdr:cNvCxnSpPr/>
      </xdr:nvCxnSpPr>
      <xdr:spPr>
        <a:xfrm>
          <a:off x="10626725" y="6425565"/>
          <a:ext cx="685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83820</xdr:rowOff>
    </xdr:from>
    <xdr:ext cx="469265" cy="259080"/>
    <xdr:sp macro="" textlink="">
      <xdr:nvSpPr>
        <xdr:cNvPr id="155" name="n_1aveValue債務償還比率">
          <a:extLst>
            <a:ext uri="{FF2B5EF4-FFF2-40B4-BE49-F238E27FC236}">
              <a16:creationId xmlns:a16="http://schemas.microsoft.com/office/drawing/2014/main" id="{31CE3DA9-DE8D-48F9-8FB6-987F54049EC3}"/>
            </a:ext>
          </a:extLst>
        </xdr:cNvPr>
        <xdr:cNvSpPr txBox="1"/>
      </xdr:nvSpPr>
      <xdr:spPr>
        <a:xfrm>
          <a:off x="12459335" y="5467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34290</xdr:rowOff>
    </xdr:from>
    <xdr:ext cx="469265" cy="259080"/>
    <xdr:sp macro="" textlink="">
      <xdr:nvSpPr>
        <xdr:cNvPr id="156" name="n_2aveValue債務償還比率">
          <a:extLst>
            <a:ext uri="{FF2B5EF4-FFF2-40B4-BE49-F238E27FC236}">
              <a16:creationId xmlns:a16="http://schemas.microsoft.com/office/drawing/2014/main" id="{BD47659A-06F3-4BE3-867E-5124D348F368}"/>
            </a:ext>
          </a:extLst>
        </xdr:cNvPr>
        <xdr:cNvSpPr txBox="1"/>
      </xdr:nvSpPr>
      <xdr:spPr>
        <a:xfrm>
          <a:off x="11780520" y="5587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40640</xdr:rowOff>
    </xdr:from>
    <xdr:ext cx="469265" cy="258445"/>
    <xdr:sp macro="" textlink="">
      <xdr:nvSpPr>
        <xdr:cNvPr id="157" name="n_3aveValue債務償還比率">
          <a:extLst>
            <a:ext uri="{FF2B5EF4-FFF2-40B4-BE49-F238E27FC236}">
              <a16:creationId xmlns:a16="http://schemas.microsoft.com/office/drawing/2014/main" id="{1121DEB5-DB5E-4A5C-86F0-A8C07CDD7DB6}"/>
            </a:ext>
          </a:extLst>
        </xdr:cNvPr>
        <xdr:cNvSpPr txBox="1"/>
      </xdr:nvSpPr>
      <xdr:spPr>
        <a:xfrm>
          <a:off x="11094720" y="5593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57150</xdr:rowOff>
    </xdr:from>
    <xdr:ext cx="469265" cy="259080"/>
    <xdr:sp macro="" textlink="">
      <xdr:nvSpPr>
        <xdr:cNvPr id="158" name="n_4aveValue債務償還比率">
          <a:extLst>
            <a:ext uri="{FF2B5EF4-FFF2-40B4-BE49-F238E27FC236}">
              <a16:creationId xmlns:a16="http://schemas.microsoft.com/office/drawing/2014/main" id="{DFE19643-3C41-4A3F-A652-E6285C986A91}"/>
            </a:ext>
          </a:extLst>
        </xdr:cNvPr>
        <xdr:cNvSpPr txBox="1"/>
      </xdr:nvSpPr>
      <xdr:spPr>
        <a:xfrm>
          <a:off x="10408920" y="560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114935</xdr:rowOff>
    </xdr:from>
    <xdr:ext cx="469265" cy="259080"/>
    <xdr:sp macro="" textlink="">
      <xdr:nvSpPr>
        <xdr:cNvPr id="159" name="n_1mainValue債務償還比率">
          <a:extLst>
            <a:ext uri="{FF2B5EF4-FFF2-40B4-BE49-F238E27FC236}">
              <a16:creationId xmlns:a16="http://schemas.microsoft.com/office/drawing/2014/main" id="{1299EC38-F7BF-4660-8EDA-48B7B17CBD99}"/>
            </a:ext>
          </a:extLst>
        </xdr:cNvPr>
        <xdr:cNvSpPr txBox="1"/>
      </xdr:nvSpPr>
      <xdr:spPr>
        <a:xfrm>
          <a:off x="12459335" y="6010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20955</xdr:rowOff>
    </xdr:from>
    <xdr:ext cx="469265" cy="258445"/>
    <xdr:sp macro="" textlink="">
      <xdr:nvSpPr>
        <xdr:cNvPr id="160" name="n_2mainValue債務償還比率">
          <a:extLst>
            <a:ext uri="{FF2B5EF4-FFF2-40B4-BE49-F238E27FC236}">
              <a16:creationId xmlns:a16="http://schemas.microsoft.com/office/drawing/2014/main" id="{9AB3DE6C-C488-4185-857B-46ABDDFB19D5}"/>
            </a:ext>
          </a:extLst>
        </xdr:cNvPr>
        <xdr:cNvSpPr txBox="1"/>
      </xdr:nvSpPr>
      <xdr:spPr>
        <a:xfrm>
          <a:off x="11780520" y="6598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85090</xdr:rowOff>
    </xdr:from>
    <xdr:ext cx="469265" cy="259080"/>
    <xdr:sp macro="" textlink="">
      <xdr:nvSpPr>
        <xdr:cNvPr id="161" name="n_3mainValue債務償還比率">
          <a:extLst>
            <a:ext uri="{FF2B5EF4-FFF2-40B4-BE49-F238E27FC236}">
              <a16:creationId xmlns:a16="http://schemas.microsoft.com/office/drawing/2014/main" id="{04F2E8BD-9177-4B0F-B51A-378BF018D57A}"/>
            </a:ext>
          </a:extLst>
        </xdr:cNvPr>
        <xdr:cNvSpPr txBox="1"/>
      </xdr:nvSpPr>
      <xdr:spPr>
        <a:xfrm>
          <a:off x="11094720" y="6497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53340</xdr:rowOff>
    </xdr:from>
    <xdr:ext cx="469265" cy="258445"/>
    <xdr:sp macro="" textlink="">
      <xdr:nvSpPr>
        <xdr:cNvPr id="162" name="n_4mainValue債務償還比率">
          <a:extLst>
            <a:ext uri="{FF2B5EF4-FFF2-40B4-BE49-F238E27FC236}">
              <a16:creationId xmlns:a16="http://schemas.microsoft.com/office/drawing/2014/main" id="{515E3820-C430-40D6-9BCF-058A71C2C4D8}"/>
            </a:ext>
          </a:extLst>
        </xdr:cNvPr>
        <xdr:cNvSpPr txBox="1"/>
      </xdr:nvSpPr>
      <xdr:spPr>
        <a:xfrm>
          <a:off x="10408920" y="6467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AE1DB21-3350-4DCF-84BC-DD9286F3FA3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80C43160-2FEB-40D3-9C2A-FE6CC1B39E95}"/>
            </a:ext>
          </a:extLst>
        </xdr:cNvPr>
        <xdr:cNvSpPr/>
      </xdr:nvSpPr>
      <xdr:spPr>
        <a:xfrm>
          <a:off x="1142365" y="1177163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5" name="テキスト ボックス 164">
          <a:extLst>
            <a:ext uri="{FF2B5EF4-FFF2-40B4-BE49-F238E27FC236}">
              <a16:creationId xmlns:a16="http://schemas.microsoft.com/office/drawing/2014/main" id="{640B6060-5C7B-42B4-BC65-201A730DC409}"/>
            </a:ext>
          </a:extLst>
        </xdr:cNvPr>
        <xdr:cNvSpPr txBox="1"/>
      </xdr:nvSpPr>
      <xdr:spPr>
        <a:xfrm>
          <a:off x="830580" y="822261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6" name="テキスト ボックス 165">
          <a:extLst>
            <a:ext uri="{FF2B5EF4-FFF2-40B4-BE49-F238E27FC236}">
              <a16:creationId xmlns:a16="http://schemas.microsoft.com/office/drawing/2014/main" id="{5C184E67-74E4-4CD8-B757-DC32B8FA9AB5}"/>
            </a:ext>
          </a:extLst>
        </xdr:cNvPr>
        <xdr:cNvSpPr txBox="1"/>
      </xdr:nvSpPr>
      <xdr:spPr>
        <a:xfrm>
          <a:off x="6285865" y="1089533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7" name="テキスト ボックス 166">
          <a:extLst>
            <a:ext uri="{FF2B5EF4-FFF2-40B4-BE49-F238E27FC236}">
              <a16:creationId xmlns:a16="http://schemas.microsoft.com/office/drawing/2014/main" id="{185B6A49-ECD7-4B26-89FE-A97348A88C54}"/>
            </a:ext>
          </a:extLst>
        </xdr:cNvPr>
        <xdr:cNvSpPr txBox="1"/>
      </xdr:nvSpPr>
      <xdr:spPr>
        <a:xfrm>
          <a:off x="830580" y="1200023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8" name="テキスト ボックス 167">
          <a:extLst>
            <a:ext uri="{FF2B5EF4-FFF2-40B4-BE49-F238E27FC236}">
              <a16:creationId xmlns:a16="http://schemas.microsoft.com/office/drawing/2014/main" id="{EC4609C5-720B-47DC-A456-78075620DF87}"/>
            </a:ext>
          </a:extLst>
        </xdr:cNvPr>
        <xdr:cNvSpPr txBox="1"/>
      </xdr:nvSpPr>
      <xdr:spPr>
        <a:xfrm>
          <a:off x="6285865" y="147574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7C9A7D-CA19-40F2-AEC2-BF9467573479}"/>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858AB1-ED45-47FB-B6B4-AAB1FA5AECD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E6AAA7-2A94-40B9-987B-D9026422924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F3A988-98FB-4DE2-9F0B-A577FFE5882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9CE2BB-CC39-40E6-804B-2BB32756DAE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A1955E-81AF-4D53-B6F2-3BDFF581F4C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124B6D-A1E7-4CA4-B87F-12323733258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135045-7108-4244-AF3F-8F5EBF6F352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AB6E7F-DF37-437B-8DEC-AF129B4ED4B9}"/>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C8C0B8-F071-4261-A448-4182FC06A086}"/>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B18F8D-CD0F-4662-B15A-FAA28CD649B2}"/>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BF28FC-D485-4FFD-86F8-D245EB95DE4D}"/>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2DC8F6-CEEF-4488-A466-5C5CC8CCC376}"/>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2905D6-A650-4C46-8758-6B2F693B808E}"/>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E71814-4BA4-4DF6-BDB7-F71892AE4652}"/>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0E9B79-EEB2-4194-88FB-94E13F10E7D8}"/>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44A451-AF6E-4588-9E37-615CBDE979C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2F4CB7-E3FF-43E4-8DB6-C5F5D1E783FF}"/>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6733D1-5619-4242-879F-8716C9E9DF2C}"/>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CE7981-89A6-4004-B107-D4E8209293A1}"/>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981B4C-3C79-4F2A-B5CB-B8EC1A9D9D38}"/>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CA0910-CA3E-4A1D-8C75-98E61AAB848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61443E-3FFA-43B1-BFDC-70D7A4150E4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6E68CA-CA5F-4631-A0BA-DE4A18249D17}"/>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1A6162-1015-46E2-98C9-7E8FB1353574}"/>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8943B2-09D6-4955-B90E-171F59F49B01}"/>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3DE48D-6CD6-4CD7-94A7-49156097BD90}"/>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D34E1789-AD3C-49EF-85CD-B11DFC7EB2A5}"/>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B4A2996-F2B7-4AFA-BD43-D40168D33040}"/>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39996BC2-71B7-49F7-8BEC-54E0F216A883}"/>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B05BA6B4-F11F-43D3-AA29-1E8210E208B5}"/>
            </a:ext>
          </a:extLst>
        </xdr:cNvPr>
        <xdr:cNvSpPr txBox="1"/>
      </xdr:nvSpPr>
      <xdr:spPr>
        <a:xfrm>
          <a:off x="645160" y="374459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404F78-485A-4790-8653-8E9AC0EC0AB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184915-F4B5-465E-B43D-AB449964C24D}"/>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EC1299-DE53-4C38-B280-86D2179220DD}"/>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CB78F7-2B15-40B7-9316-287FB9719F6F}"/>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498E14-FF8E-40F8-9890-D43D387F150F}"/>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B9896B-81FF-452C-8A5B-F8805682D083}"/>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7CA8EF-2D70-4AB4-9059-C38D9CCD87EC}"/>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CF6FD0-48B2-4F96-99D1-8412F04F1C60}"/>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9BD607A6-184F-4E30-9E33-2DB5125B08F4}"/>
            </a:ext>
          </a:extLst>
        </xdr:cNvPr>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AA8D51-5E4D-4B3B-8DE6-000AB1FF38BC}"/>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AA47A08D-6085-43AB-9782-0A5BF298573C}"/>
            </a:ext>
          </a:extLst>
        </xdr:cNvPr>
        <xdr:cNvSpPr txBox="1"/>
      </xdr:nvSpPr>
      <xdr:spPr>
        <a:xfrm>
          <a:off x="273685"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888191-2014-4478-BBFC-209811BAF0A3}"/>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28D6D939-FBC0-4935-BA60-7B718B56425B}"/>
            </a:ext>
          </a:extLst>
        </xdr:cNvPr>
        <xdr:cNvSpPr txBox="1"/>
      </xdr:nvSpPr>
      <xdr:spPr>
        <a:xfrm>
          <a:off x="273685"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3562AF7-28F6-474F-AE62-C460486406BF}"/>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EE29BB21-5902-46BF-AE03-19A2FAFD68B1}"/>
            </a:ext>
          </a:extLst>
        </xdr:cNvPr>
        <xdr:cNvSpPr txBox="1"/>
      </xdr:nvSpPr>
      <xdr:spPr>
        <a:xfrm>
          <a:off x="343535" y="671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746EDB-CFE3-45FC-8D0C-7AD5CBCA94F7}"/>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AF2E54E8-CFBB-4308-B5BB-F84734B5B0D8}"/>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A4D4680-D03A-4DB1-8BBF-F105C91E6FF6}"/>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5AA842E5-393B-44E4-870B-F57591FBA694}"/>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42DF06D-215F-43E4-A9DA-3331877A4DC6}"/>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2337E775-0BE3-4A2D-A391-F74B636485E7}"/>
            </a:ext>
          </a:extLst>
        </xdr:cNvPr>
        <xdr:cNvSpPr txBox="1"/>
      </xdr:nvSpPr>
      <xdr:spPr>
        <a:xfrm>
          <a:off x="343535" y="5574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F722FB5-71F2-4DEA-913E-DB4B7D13FFB4}"/>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0B77F8EC-0001-432D-B49A-5AD1AD96D440}"/>
            </a:ext>
          </a:extLst>
        </xdr:cNvPr>
        <xdr:cNvSpPr txBox="1"/>
      </xdr:nvSpPr>
      <xdr:spPr>
        <a:xfrm>
          <a:off x="386715" y="519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B0D7A3-484D-4613-AF2F-B67E38A575D2}"/>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79580675-D8EE-4AA1-A578-148998494095}"/>
            </a:ext>
          </a:extLst>
        </xdr:cNvPr>
        <xdr:cNvCxnSpPr/>
      </xdr:nvCxnSpPr>
      <xdr:spPr>
        <a:xfrm flipV="1">
          <a:off x="4173855" y="561022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0</xdr:rowOff>
    </xdr:from>
    <xdr:ext cx="405130" cy="259080"/>
    <xdr:sp macro="" textlink="">
      <xdr:nvSpPr>
        <xdr:cNvPr id="58" name="【道路】&#10;有形固定資産減価償却率最小値テキスト">
          <a:extLst>
            <a:ext uri="{FF2B5EF4-FFF2-40B4-BE49-F238E27FC236}">
              <a16:creationId xmlns:a16="http://schemas.microsoft.com/office/drawing/2014/main" id="{E5774D67-E523-4839-83F9-14029CC166E7}"/>
            </a:ext>
          </a:extLst>
        </xdr:cNvPr>
        <xdr:cNvSpPr txBox="1"/>
      </xdr:nvSpPr>
      <xdr:spPr>
        <a:xfrm>
          <a:off x="421259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3E6C9B98-7007-47D8-94F4-C606DB7B68F1}"/>
            </a:ext>
          </a:extLst>
        </xdr:cNvPr>
        <xdr:cNvCxnSpPr/>
      </xdr:nvCxnSpPr>
      <xdr:spPr>
        <a:xfrm>
          <a:off x="4112260" y="7200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68580</xdr:rowOff>
    </xdr:from>
    <xdr:ext cx="405130" cy="259080"/>
    <xdr:sp macro="" textlink="">
      <xdr:nvSpPr>
        <xdr:cNvPr id="60" name="【道路】&#10;有形固定資産減価償却率最大値テキスト">
          <a:extLst>
            <a:ext uri="{FF2B5EF4-FFF2-40B4-BE49-F238E27FC236}">
              <a16:creationId xmlns:a16="http://schemas.microsoft.com/office/drawing/2014/main" id="{39A472AD-2BCA-402C-9754-AED0724AADFB}"/>
            </a:ext>
          </a:extLst>
        </xdr:cNvPr>
        <xdr:cNvSpPr txBox="1"/>
      </xdr:nvSpPr>
      <xdr:spPr>
        <a:xfrm>
          <a:off x="4212590" y="5381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1A881F95-B9DF-4AA0-9CBF-2E4CF1845259}"/>
            </a:ext>
          </a:extLst>
        </xdr:cNvPr>
        <xdr:cNvCxnSpPr/>
      </xdr:nvCxnSpPr>
      <xdr:spPr>
        <a:xfrm>
          <a:off x="4112260" y="5610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91440</xdr:rowOff>
    </xdr:from>
    <xdr:ext cx="405130" cy="259080"/>
    <xdr:sp macro="" textlink="">
      <xdr:nvSpPr>
        <xdr:cNvPr id="62" name="【道路】&#10;有形固定資産減価償却率平均値テキスト">
          <a:extLst>
            <a:ext uri="{FF2B5EF4-FFF2-40B4-BE49-F238E27FC236}">
              <a16:creationId xmlns:a16="http://schemas.microsoft.com/office/drawing/2014/main" id="{68832AB6-2AB0-439E-B707-77784161282E}"/>
            </a:ext>
          </a:extLst>
        </xdr:cNvPr>
        <xdr:cNvSpPr txBox="1"/>
      </xdr:nvSpPr>
      <xdr:spPr>
        <a:xfrm>
          <a:off x="4212590" y="6610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EDD6FDFD-82EE-4B09-BC4F-638F529AC96C}"/>
            </a:ext>
          </a:extLst>
        </xdr:cNvPr>
        <xdr:cNvSpPr/>
      </xdr:nvSpPr>
      <xdr:spPr>
        <a:xfrm>
          <a:off x="4131310" y="66281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73C199D4-FD91-4532-9082-9BCAFAB6B91F}"/>
            </a:ext>
          </a:extLst>
        </xdr:cNvPr>
        <xdr:cNvSpPr/>
      </xdr:nvSpPr>
      <xdr:spPr>
        <a:xfrm>
          <a:off x="3388360" y="6590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BD445464-F4BB-41E2-B07C-D78DB3100250}"/>
            </a:ext>
          </a:extLst>
        </xdr:cNvPr>
        <xdr:cNvSpPr/>
      </xdr:nvSpPr>
      <xdr:spPr>
        <a:xfrm>
          <a:off x="2571750" y="65538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45ECB954-EEB0-4DC0-A2F1-9F3A6DBC76F3}"/>
            </a:ext>
          </a:extLst>
        </xdr:cNvPr>
        <xdr:cNvSpPr/>
      </xdr:nvSpPr>
      <xdr:spPr>
        <a:xfrm>
          <a:off x="1774190" y="64833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337F4F8-D6DF-4A00-BC2E-3162EEF285EC}"/>
            </a:ext>
          </a:extLst>
        </xdr:cNvPr>
        <xdr:cNvSpPr/>
      </xdr:nvSpPr>
      <xdr:spPr>
        <a:xfrm>
          <a:off x="988060" y="64585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A0A4A779-D284-4165-9604-BAC4B99461F1}"/>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F34F919-2E5A-487E-87B0-300CD60AAB91}"/>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1E839F70-40AE-4240-8D4A-9845750A21A4}"/>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1F24D1B4-147E-4071-AC7D-EFF627815524}"/>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B0248CB9-0F48-415B-BF4A-B1E733CE63F0}"/>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16B3A969-C82D-4657-A11A-6C2E413F4552}"/>
            </a:ext>
          </a:extLst>
        </xdr:cNvPr>
        <xdr:cNvSpPr/>
      </xdr:nvSpPr>
      <xdr:spPr>
        <a:xfrm>
          <a:off x="4131310" y="65690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73025</xdr:rowOff>
    </xdr:from>
    <xdr:ext cx="405130" cy="259080"/>
    <xdr:sp macro="" textlink="">
      <xdr:nvSpPr>
        <xdr:cNvPr id="74" name="【道路】&#10;有形固定資産減価償却率該当値テキスト">
          <a:extLst>
            <a:ext uri="{FF2B5EF4-FFF2-40B4-BE49-F238E27FC236}">
              <a16:creationId xmlns:a16="http://schemas.microsoft.com/office/drawing/2014/main" id="{2C1579CD-6682-478B-87BD-1753950704C4}"/>
            </a:ext>
          </a:extLst>
        </xdr:cNvPr>
        <xdr:cNvSpPr txBox="1"/>
      </xdr:nvSpPr>
      <xdr:spPr>
        <a:xfrm>
          <a:off x="4212590" y="641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a:extLst>
            <a:ext uri="{FF2B5EF4-FFF2-40B4-BE49-F238E27FC236}">
              <a16:creationId xmlns:a16="http://schemas.microsoft.com/office/drawing/2014/main" id="{11548269-0993-4312-A38D-44A3F7E4B44D}"/>
            </a:ext>
          </a:extLst>
        </xdr:cNvPr>
        <xdr:cNvSpPr/>
      </xdr:nvSpPr>
      <xdr:spPr>
        <a:xfrm>
          <a:off x="3388360" y="65443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B4BBDA7C-FE80-46E2-9702-2D0E784966B1}"/>
            </a:ext>
          </a:extLst>
        </xdr:cNvPr>
        <xdr:cNvCxnSpPr/>
      </xdr:nvCxnSpPr>
      <xdr:spPr>
        <a:xfrm>
          <a:off x="3431540" y="6598920"/>
          <a:ext cx="742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a:extLst>
            <a:ext uri="{FF2B5EF4-FFF2-40B4-BE49-F238E27FC236}">
              <a16:creationId xmlns:a16="http://schemas.microsoft.com/office/drawing/2014/main" id="{8E300734-8FFA-4B38-99BD-0A3D13F1631C}"/>
            </a:ext>
          </a:extLst>
        </xdr:cNvPr>
        <xdr:cNvSpPr/>
      </xdr:nvSpPr>
      <xdr:spPr>
        <a:xfrm>
          <a:off x="2571750" y="65214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id="{DF6A991F-6BFB-40A4-A660-23FCB19864A0}"/>
            </a:ext>
          </a:extLst>
        </xdr:cNvPr>
        <xdr:cNvCxnSpPr/>
      </xdr:nvCxnSpPr>
      <xdr:spPr>
        <a:xfrm>
          <a:off x="2626360" y="6574155"/>
          <a:ext cx="8051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9" name="楕円 78">
          <a:extLst>
            <a:ext uri="{FF2B5EF4-FFF2-40B4-BE49-F238E27FC236}">
              <a16:creationId xmlns:a16="http://schemas.microsoft.com/office/drawing/2014/main" id="{65E06FAF-A74F-4458-97BC-D89F342F3662}"/>
            </a:ext>
          </a:extLst>
        </xdr:cNvPr>
        <xdr:cNvSpPr/>
      </xdr:nvSpPr>
      <xdr:spPr>
        <a:xfrm>
          <a:off x="1774190" y="65043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55245</xdr:rowOff>
    </xdr:to>
    <xdr:cxnSp macro="">
      <xdr:nvCxnSpPr>
        <xdr:cNvPr id="80" name="直線コネクタ 79">
          <a:extLst>
            <a:ext uri="{FF2B5EF4-FFF2-40B4-BE49-F238E27FC236}">
              <a16:creationId xmlns:a16="http://schemas.microsoft.com/office/drawing/2014/main" id="{925E3ACD-4F9D-4594-A7F1-E2C1FE0CD933}"/>
            </a:ext>
          </a:extLst>
        </xdr:cNvPr>
        <xdr:cNvCxnSpPr/>
      </xdr:nvCxnSpPr>
      <xdr:spPr>
        <a:xfrm>
          <a:off x="1828800" y="6553200"/>
          <a:ext cx="7975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a:extLst>
            <a:ext uri="{FF2B5EF4-FFF2-40B4-BE49-F238E27FC236}">
              <a16:creationId xmlns:a16="http://schemas.microsoft.com/office/drawing/2014/main" id="{41356546-F1D7-4A7E-A2B4-4664A7F802A4}"/>
            </a:ext>
          </a:extLst>
        </xdr:cNvPr>
        <xdr:cNvSpPr/>
      </xdr:nvSpPr>
      <xdr:spPr>
        <a:xfrm>
          <a:off x="988060" y="6470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38100</xdr:rowOff>
    </xdr:to>
    <xdr:cxnSp macro="">
      <xdr:nvCxnSpPr>
        <xdr:cNvPr id="82" name="直線コネクタ 81">
          <a:extLst>
            <a:ext uri="{FF2B5EF4-FFF2-40B4-BE49-F238E27FC236}">
              <a16:creationId xmlns:a16="http://schemas.microsoft.com/office/drawing/2014/main" id="{E1946537-6298-493B-93C9-3054E7A435DC}"/>
            </a:ext>
          </a:extLst>
        </xdr:cNvPr>
        <xdr:cNvCxnSpPr/>
      </xdr:nvCxnSpPr>
      <xdr:spPr>
        <a:xfrm>
          <a:off x="1031240" y="6520815"/>
          <a:ext cx="7975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167640</xdr:rowOff>
    </xdr:from>
    <xdr:ext cx="405130" cy="258445"/>
    <xdr:sp macro="" textlink="">
      <xdr:nvSpPr>
        <xdr:cNvPr id="83" name="n_1aveValue【道路】&#10;有形固定資産減価償却率">
          <a:extLst>
            <a:ext uri="{FF2B5EF4-FFF2-40B4-BE49-F238E27FC236}">
              <a16:creationId xmlns:a16="http://schemas.microsoft.com/office/drawing/2014/main" id="{3456898A-C86D-4706-8120-4E11C4AB4DB8}"/>
            </a:ext>
          </a:extLst>
        </xdr:cNvPr>
        <xdr:cNvSpPr txBox="1"/>
      </xdr:nvSpPr>
      <xdr:spPr>
        <a:xfrm>
          <a:off x="3239135" y="6686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132080</xdr:rowOff>
    </xdr:from>
    <xdr:ext cx="404495" cy="258445"/>
    <xdr:sp macro="" textlink="">
      <xdr:nvSpPr>
        <xdr:cNvPr id="84" name="n_2aveValue【道路】&#10;有形固定資産減価償却率">
          <a:extLst>
            <a:ext uri="{FF2B5EF4-FFF2-40B4-BE49-F238E27FC236}">
              <a16:creationId xmlns:a16="http://schemas.microsoft.com/office/drawing/2014/main" id="{2190986A-02EA-4484-B37E-1187EFD66DEC}"/>
            </a:ext>
          </a:extLst>
        </xdr:cNvPr>
        <xdr:cNvSpPr txBox="1"/>
      </xdr:nvSpPr>
      <xdr:spPr>
        <a:xfrm>
          <a:off x="2439035" y="6650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88265</xdr:rowOff>
    </xdr:from>
    <xdr:ext cx="404495" cy="258445"/>
    <xdr:sp macro="" textlink="">
      <xdr:nvSpPr>
        <xdr:cNvPr id="85" name="n_3aveValue【道路】&#10;有形固定資産減価償却率">
          <a:extLst>
            <a:ext uri="{FF2B5EF4-FFF2-40B4-BE49-F238E27FC236}">
              <a16:creationId xmlns:a16="http://schemas.microsoft.com/office/drawing/2014/main" id="{00E5981E-D2EC-45D7-A7FA-863681AA10C8}"/>
            </a:ext>
          </a:extLst>
        </xdr:cNvPr>
        <xdr:cNvSpPr txBox="1"/>
      </xdr:nvSpPr>
      <xdr:spPr>
        <a:xfrm>
          <a:off x="1641475" y="6264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61595</xdr:rowOff>
    </xdr:from>
    <xdr:ext cx="404495" cy="259080"/>
    <xdr:sp macro="" textlink="">
      <xdr:nvSpPr>
        <xdr:cNvPr id="86" name="n_4aveValue【道路】&#10;有形固定資産減価償却率">
          <a:extLst>
            <a:ext uri="{FF2B5EF4-FFF2-40B4-BE49-F238E27FC236}">
              <a16:creationId xmlns:a16="http://schemas.microsoft.com/office/drawing/2014/main" id="{A8C5E269-0DD4-4054-B674-7391FC44A5F5}"/>
            </a:ext>
          </a:extLst>
        </xdr:cNvPr>
        <xdr:cNvSpPr txBox="1"/>
      </xdr:nvSpPr>
      <xdr:spPr>
        <a:xfrm>
          <a:off x="855345" y="6229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149225</xdr:rowOff>
    </xdr:from>
    <xdr:ext cx="405130" cy="259080"/>
    <xdr:sp macro="" textlink="">
      <xdr:nvSpPr>
        <xdr:cNvPr id="87" name="n_1mainValue【道路】&#10;有形固定資産減価償却率">
          <a:extLst>
            <a:ext uri="{FF2B5EF4-FFF2-40B4-BE49-F238E27FC236}">
              <a16:creationId xmlns:a16="http://schemas.microsoft.com/office/drawing/2014/main" id="{82C98F46-A22F-41E3-BDAA-74C815C324F8}"/>
            </a:ext>
          </a:extLst>
        </xdr:cNvPr>
        <xdr:cNvSpPr txBox="1"/>
      </xdr:nvSpPr>
      <xdr:spPr>
        <a:xfrm>
          <a:off x="3239135" y="632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122555</xdr:rowOff>
    </xdr:from>
    <xdr:ext cx="404495" cy="258445"/>
    <xdr:sp macro="" textlink="">
      <xdr:nvSpPr>
        <xdr:cNvPr id="88" name="n_2mainValue【道路】&#10;有形固定資産減価償却率">
          <a:extLst>
            <a:ext uri="{FF2B5EF4-FFF2-40B4-BE49-F238E27FC236}">
              <a16:creationId xmlns:a16="http://schemas.microsoft.com/office/drawing/2014/main" id="{8164E4E9-8FEC-4604-BDAA-00F2F2EA6AFD}"/>
            </a:ext>
          </a:extLst>
        </xdr:cNvPr>
        <xdr:cNvSpPr txBox="1"/>
      </xdr:nvSpPr>
      <xdr:spPr>
        <a:xfrm>
          <a:off x="2439035" y="6296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80010</xdr:rowOff>
    </xdr:from>
    <xdr:ext cx="404495" cy="259080"/>
    <xdr:sp macro="" textlink="">
      <xdr:nvSpPr>
        <xdr:cNvPr id="89" name="n_3mainValue【道路】&#10;有形固定資産減価償却率">
          <a:extLst>
            <a:ext uri="{FF2B5EF4-FFF2-40B4-BE49-F238E27FC236}">
              <a16:creationId xmlns:a16="http://schemas.microsoft.com/office/drawing/2014/main" id="{AFB38682-73DD-4FEA-AB12-B23BBE14CB01}"/>
            </a:ext>
          </a:extLst>
        </xdr:cNvPr>
        <xdr:cNvSpPr txBox="1"/>
      </xdr:nvSpPr>
      <xdr:spPr>
        <a:xfrm>
          <a:off x="1641475" y="6597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45720</xdr:rowOff>
    </xdr:from>
    <xdr:ext cx="404495" cy="259080"/>
    <xdr:sp macro="" textlink="">
      <xdr:nvSpPr>
        <xdr:cNvPr id="90" name="n_4mainValue【道路】&#10;有形固定資産減価償却率">
          <a:extLst>
            <a:ext uri="{FF2B5EF4-FFF2-40B4-BE49-F238E27FC236}">
              <a16:creationId xmlns:a16="http://schemas.microsoft.com/office/drawing/2014/main" id="{2C23AFC8-6B7A-4BBA-99BE-E128E2B38C1D}"/>
            </a:ext>
          </a:extLst>
        </xdr:cNvPr>
        <xdr:cNvSpPr txBox="1"/>
      </xdr:nvSpPr>
      <xdr:spPr>
        <a:xfrm>
          <a:off x="855345" y="6562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038424B-0F88-4404-A82B-BF80AA8F1EF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A31857-F471-49A2-87C1-147ADDA9F65A}"/>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810ED42-257F-4B79-89BA-A5933CFF6529}"/>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569E187-65F7-40F8-A304-7B73E94AE417}"/>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8D2A7CD-E1F3-4335-AD16-3DA2D3D04C16}"/>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41DACAE-910E-4043-8636-FC91ADA30B3A}"/>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F61823D-5296-467E-A336-B849F4D0F1F7}"/>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1E49B68-CFCD-4AB7-819B-2BAFF6B7F902}"/>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02E99413-7009-4D16-9EBC-71D44CF4AA71}"/>
            </a:ext>
          </a:extLst>
        </xdr:cNvPr>
        <xdr:cNvSpPr txBox="1"/>
      </xdr:nvSpPr>
      <xdr:spPr>
        <a:xfrm>
          <a:off x="592201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FC316D2-03C1-4607-B458-963705E565F8}"/>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FAB6C5A-83AA-46B8-ADD5-2883CDE4C276}"/>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A0BB1A4A-874A-4BA7-9B69-AD5856DD8C29}"/>
            </a:ext>
          </a:extLst>
        </xdr:cNvPr>
        <xdr:cNvSpPr txBox="1"/>
      </xdr:nvSpPr>
      <xdr:spPr>
        <a:xfrm>
          <a:off x="5527040"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E626577-46FC-4DD4-A236-928196BB7AA8}"/>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995" cy="258445"/>
    <xdr:sp macro="" textlink="">
      <xdr:nvSpPr>
        <xdr:cNvPr id="104" name="テキスト ボックス 103">
          <a:extLst>
            <a:ext uri="{FF2B5EF4-FFF2-40B4-BE49-F238E27FC236}">
              <a16:creationId xmlns:a16="http://schemas.microsoft.com/office/drawing/2014/main" id="{5A0CDAB3-47B9-4674-8290-1FB780C8BE67}"/>
            </a:ext>
          </a:extLst>
        </xdr:cNvPr>
        <xdr:cNvSpPr txBox="1"/>
      </xdr:nvSpPr>
      <xdr:spPr>
        <a:xfrm>
          <a:off x="5415915" y="67138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C83EE5A-A3E4-4691-9332-2F8D4AD94FF5}"/>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106" name="テキスト ボックス 105">
          <a:extLst>
            <a:ext uri="{FF2B5EF4-FFF2-40B4-BE49-F238E27FC236}">
              <a16:creationId xmlns:a16="http://schemas.microsoft.com/office/drawing/2014/main" id="{F19C5D4C-8EC2-48EF-BAFF-6270896CBA9D}"/>
            </a:ext>
          </a:extLst>
        </xdr:cNvPr>
        <xdr:cNvSpPr txBox="1"/>
      </xdr:nvSpPr>
      <xdr:spPr>
        <a:xfrm>
          <a:off x="5415915" y="6336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D1A327E-4FC9-4C4F-B0E2-04094B231890}"/>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108" name="テキスト ボックス 107">
          <a:extLst>
            <a:ext uri="{FF2B5EF4-FFF2-40B4-BE49-F238E27FC236}">
              <a16:creationId xmlns:a16="http://schemas.microsoft.com/office/drawing/2014/main" id="{C887795F-4FDE-4E43-A1BF-64733E6D5D9E}"/>
            </a:ext>
          </a:extLst>
        </xdr:cNvPr>
        <xdr:cNvSpPr txBox="1"/>
      </xdr:nvSpPr>
      <xdr:spPr>
        <a:xfrm>
          <a:off x="5415915" y="5955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600DA29-4B42-4A8C-A9DE-46A8BA78DD7A}"/>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86360</xdr:rowOff>
    </xdr:from>
    <xdr:ext cx="685165" cy="258445"/>
    <xdr:sp macro="" textlink="">
      <xdr:nvSpPr>
        <xdr:cNvPr id="110" name="テキスト ボックス 109">
          <a:extLst>
            <a:ext uri="{FF2B5EF4-FFF2-40B4-BE49-F238E27FC236}">
              <a16:creationId xmlns:a16="http://schemas.microsoft.com/office/drawing/2014/main" id="{06072553-036C-4398-9416-F3DCAE6B4C87}"/>
            </a:ext>
          </a:extLst>
        </xdr:cNvPr>
        <xdr:cNvSpPr txBox="1"/>
      </xdr:nvSpPr>
      <xdr:spPr>
        <a:xfrm>
          <a:off x="5331460" y="557466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76E7BFF-F176-4115-B957-E877D5D48057}"/>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5165" cy="259080"/>
    <xdr:sp macro="" textlink="">
      <xdr:nvSpPr>
        <xdr:cNvPr id="112" name="テキスト ボックス 111">
          <a:extLst>
            <a:ext uri="{FF2B5EF4-FFF2-40B4-BE49-F238E27FC236}">
              <a16:creationId xmlns:a16="http://schemas.microsoft.com/office/drawing/2014/main" id="{F7DCFB85-C0A2-4248-A657-908EA4CA887F}"/>
            </a:ext>
          </a:extLst>
        </xdr:cNvPr>
        <xdr:cNvSpPr txBox="1"/>
      </xdr:nvSpPr>
      <xdr:spPr>
        <a:xfrm>
          <a:off x="5331460" y="51936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E75F5D3-5A33-4A98-A6F1-FE04BA090F7F}"/>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31115</xdr:rowOff>
    </xdr:from>
    <xdr:to>
      <xdr:col>54</xdr:col>
      <xdr:colOff>189865</xdr:colOff>
      <xdr:row>42</xdr:row>
      <xdr:rowOff>12700</xdr:rowOff>
    </xdr:to>
    <xdr:cxnSp macro="">
      <xdr:nvCxnSpPr>
        <xdr:cNvPr id="114" name="直線コネクタ 113">
          <a:extLst>
            <a:ext uri="{FF2B5EF4-FFF2-40B4-BE49-F238E27FC236}">
              <a16:creationId xmlns:a16="http://schemas.microsoft.com/office/drawing/2014/main" id="{E4CF1F2C-2859-4B38-9C52-FC993DA42402}"/>
            </a:ext>
          </a:extLst>
        </xdr:cNvPr>
        <xdr:cNvCxnSpPr/>
      </xdr:nvCxnSpPr>
      <xdr:spPr>
        <a:xfrm flipV="1">
          <a:off x="9429115" y="585851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16510</xdr:rowOff>
    </xdr:from>
    <xdr:ext cx="534670" cy="259080"/>
    <xdr:sp macro="" textlink="">
      <xdr:nvSpPr>
        <xdr:cNvPr id="115" name="【道路】&#10;一人当たり延長最小値テキスト">
          <a:extLst>
            <a:ext uri="{FF2B5EF4-FFF2-40B4-BE49-F238E27FC236}">
              <a16:creationId xmlns:a16="http://schemas.microsoft.com/office/drawing/2014/main" id="{BCAD532E-67C4-4EB9-8DCF-4D9317E558C9}"/>
            </a:ext>
          </a:extLst>
        </xdr:cNvPr>
        <xdr:cNvSpPr txBox="1"/>
      </xdr:nvSpPr>
      <xdr:spPr>
        <a:xfrm>
          <a:off x="9467850" y="722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6" name="直線コネクタ 115">
          <a:extLst>
            <a:ext uri="{FF2B5EF4-FFF2-40B4-BE49-F238E27FC236}">
              <a16:creationId xmlns:a16="http://schemas.microsoft.com/office/drawing/2014/main" id="{12908E2C-2E27-45C1-8E34-93C717990802}"/>
            </a:ext>
          </a:extLst>
        </xdr:cNvPr>
        <xdr:cNvCxnSpPr/>
      </xdr:nvCxnSpPr>
      <xdr:spPr>
        <a:xfrm>
          <a:off x="9356090" y="72174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149225</xdr:rowOff>
    </xdr:from>
    <xdr:ext cx="690245" cy="259080"/>
    <xdr:sp macro="" textlink="">
      <xdr:nvSpPr>
        <xdr:cNvPr id="117" name="【道路】&#10;一人当たり延長最大値テキスト">
          <a:extLst>
            <a:ext uri="{FF2B5EF4-FFF2-40B4-BE49-F238E27FC236}">
              <a16:creationId xmlns:a16="http://schemas.microsoft.com/office/drawing/2014/main" id="{FF3A4399-E17D-4C82-BFA3-57C7342EFD04}"/>
            </a:ext>
          </a:extLst>
        </xdr:cNvPr>
        <xdr:cNvSpPr txBox="1"/>
      </xdr:nvSpPr>
      <xdr:spPr>
        <a:xfrm>
          <a:off x="9467850" y="56356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1,085.381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31115</xdr:rowOff>
    </xdr:from>
    <xdr:to>
      <xdr:col>55</xdr:col>
      <xdr:colOff>88900</xdr:colOff>
      <xdr:row>34</xdr:row>
      <xdr:rowOff>31115</xdr:rowOff>
    </xdr:to>
    <xdr:cxnSp macro="">
      <xdr:nvCxnSpPr>
        <xdr:cNvPr id="118" name="直線コネクタ 117">
          <a:extLst>
            <a:ext uri="{FF2B5EF4-FFF2-40B4-BE49-F238E27FC236}">
              <a16:creationId xmlns:a16="http://schemas.microsoft.com/office/drawing/2014/main" id="{75B12389-125E-4885-B653-78E42DABF5EC}"/>
            </a:ext>
          </a:extLst>
        </xdr:cNvPr>
        <xdr:cNvCxnSpPr/>
      </xdr:nvCxnSpPr>
      <xdr:spPr>
        <a:xfrm>
          <a:off x="9356090" y="58585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81280</xdr:rowOff>
    </xdr:from>
    <xdr:ext cx="534670" cy="259080"/>
    <xdr:sp macro="" textlink="">
      <xdr:nvSpPr>
        <xdr:cNvPr id="119" name="【道路】&#10;一人当たり延長平均値テキスト">
          <a:extLst>
            <a:ext uri="{FF2B5EF4-FFF2-40B4-BE49-F238E27FC236}">
              <a16:creationId xmlns:a16="http://schemas.microsoft.com/office/drawing/2014/main" id="{DECEB597-BCE7-454F-81CC-FBED18A0CF79}"/>
            </a:ext>
          </a:extLst>
        </xdr:cNvPr>
        <xdr:cNvSpPr txBox="1"/>
      </xdr:nvSpPr>
      <xdr:spPr>
        <a:xfrm>
          <a:off x="9467850" y="6941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58420</xdr:rowOff>
    </xdr:from>
    <xdr:to>
      <xdr:col>55</xdr:col>
      <xdr:colOff>50800</xdr:colOff>
      <xdr:row>41</xdr:row>
      <xdr:rowOff>160020</xdr:rowOff>
    </xdr:to>
    <xdr:sp macro="" textlink="">
      <xdr:nvSpPr>
        <xdr:cNvPr id="120" name="フローチャート: 判断 119">
          <a:extLst>
            <a:ext uri="{FF2B5EF4-FFF2-40B4-BE49-F238E27FC236}">
              <a16:creationId xmlns:a16="http://schemas.microsoft.com/office/drawing/2014/main" id="{9986F7E2-540D-4005-BD10-5C11539F49CE}"/>
            </a:ext>
          </a:extLst>
        </xdr:cNvPr>
        <xdr:cNvSpPr/>
      </xdr:nvSpPr>
      <xdr:spPr>
        <a:xfrm>
          <a:off x="9394190" y="708406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56515</xdr:rowOff>
    </xdr:from>
    <xdr:to>
      <xdr:col>50</xdr:col>
      <xdr:colOff>165100</xdr:colOff>
      <xdr:row>41</xdr:row>
      <xdr:rowOff>158115</xdr:rowOff>
    </xdr:to>
    <xdr:sp macro="" textlink="">
      <xdr:nvSpPr>
        <xdr:cNvPr id="121" name="フローチャート: 判断 120">
          <a:extLst>
            <a:ext uri="{FF2B5EF4-FFF2-40B4-BE49-F238E27FC236}">
              <a16:creationId xmlns:a16="http://schemas.microsoft.com/office/drawing/2014/main" id="{C26D4C37-82EF-45AD-AAB8-7FFA074DE532}"/>
            </a:ext>
          </a:extLst>
        </xdr:cNvPr>
        <xdr:cNvSpPr/>
      </xdr:nvSpPr>
      <xdr:spPr>
        <a:xfrm>
          <a:off x="8632190" y="708977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86995</xdr:rowOff>
    </xdr:from>
    <xdr:to>
      <xdr:col>46</xdr:col>
      <xdr:colOff>38100</xdr:colOff>
      <xdr:row>42</xdr:row>
      <xdr:rowOff>17780</xdr:rowOff>
    </xdr:to>
    <xdr:sp macro="" textlink="">
      <xdr:nvSpPr>
        <xdr:cNvPr id="122" name="フローチャート: 判断 121">
          <a:extLst>
            <a:ext uri="{FF2B5EF4-FFF2-40B4-BE49-F238E27FC236}">
              <a16:creationId xmlns:a16="http://schemas.microsoft.com/office/drawing/2014/main" id="{8BAE6DA5-9340-4276-B388-5B5C2270ED89}"/>
            </a:ext>
          </a:extLst>
        </xdr:cNvPr>
        <xdr:cNvSpPr/>
      </xdr:nvSpPr>
      <xdr:spPr>
        <a:xfrm>
          <a:off x="7846060" y="7118350"/>
          <a:ext cx="787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81280</xdr:rowOff>
    </xdr:from>
    <xdr:to>
      <xdr:col>41</xdr:col>
      <xdr:colOff>101600</xdr:colOff>
      <xdr:row>42</xdr:row>
      <xdr:rowOff>11430</xdr:rowOff>
    </xdr:to>
    <xdr:sp macro="" textlink="">
      <xdr:nvSpPr>
        <xdr:cNvPr id="123" name="フローチャート: 判断 122">
          <a:extLst>
            <a:ext uri="{FF2B5EF4-FFF2-40B4-BE49-F238E27FC236}">
              <a16:creationId xmlns:a16="http://schemas.microsoft.com/office/drawing/2014/main" id="{E4E0962D-D1D1-4A61-8903-1B1492DB818F}"/>
            </a:ext>
          </a:extLst>
        </xdr:cNvPr>
        <xdr:cNvSpPr/>
      </xdr:nvSpPr>
      <xdr:spPr>
        <a:xfrm>
          <a:off x="7029450" y="71126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66675</xdr:rowOff>
    </xdr:from>
    <xdr:to>
      <xdr:col>36</xdr:col>
      <xdr:colOff>165100</xdr:colOff>
      <xdr:row>41</xdr:row>
      <xdr:rowOff>168275</xdr:rowOff>
    </xdr:to>
    <xdr:sp macro="" textlink="">
      <xdr:nvSpPr>
        <xdr:cNvPr id="124" name="フローチャート: 判断 123">
          <a:extLst>
            <a:ext uri="{FF2B5EF4-FFF2-40B4-BE49-F238E27FC236}">
              <a16:creationId xmlns:a16="http://schemas.microsoft.com/office/drawing/2014/main" id="{6735DDFB-EB85-4540-9A42-020487F175BA}"/>
            </a:ext>
          </a:extLst>
        </xdr:cNvPr>
        <xdr:cNvSpPr/>
      </xdr:nvSpPr>
      <xdr:spPr>
        <a:xfrm>
          <a:off x="6231890" y="709422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EF88916A-210A-4F3A-91BD-705487236B1A}"/>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D06AC196-24E0-4319-AE1F-09410464F45A}"/>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289071E6-C501-49F7-A2C8-B7F17D304A85}"/>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ED4A1567-8775-4790-95B2-6102AD95FD96}"/>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5AEC868B-0D67-4DB4-9422-F4F703DF8487}"/>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121920</xdr:rowOff>
    </xdr:from>
    <xdr:to>
      <xdr:col>55</xdr:col>
      <xdr:colOff>50800</xdr:colOff>
      <xdr:row>42</xdr:row>
      <xdr:rowOff>52070</xdr:rowOff>
    </xdr:to>
    <xdr:sp macro="" textlink="">
      <xdr:nvSpPr>
        <xdr:cNvPr id="130" name="楕円 129">
          <a:extLst>
            <a:ext uri="{FF2B5EF4-FFF2-40B4-BE49-F238E27FC236}">
              <a16:creationId xmlns:a16="http://schemas.microsoft.com/office/drawing/2014/main" id="{446E00D6-4FB8-4D50-BF43-7C2162D9FD7C}"/>
            </a:ext>
          </a:extLst>
        </xdr:cNvPr>
        <xdr:cNvSpPr/>
      </xdr:nvSpPr>
      <xdr:spPr>
        <a:xfrm>
          <a:off x="9394190" y="715327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36830</xdr:rowOff>
    </xdr:from>
    <xdr:ext cx="534670" cy="259080"/>
    <xdr:sp macro="" textlink="">
      <xdr:nvSpPr>
        <xdr:cNvPr id="131" name="【道路】&#10;一人当たり延長該当値テキスト">
          <a:extLst>
            <a:ext uri="{FF2B5EF4-FFF2-40B4-BE49-F238E27FC236}">
              <a16:creationId xmlns:a16="http://schemas.microsoft.com/office/drawing/2014/main" id="{F8AFEB5B-CB63-48C1-99F5-DEDC64A514C6}"/>
            </a:ext>
          </a:extLst>
        </xdr:cNvPr>
        <xdr:cNvSpPr txBox="1"/>
      </xdr:nvSpPr>
      <xdr:spPr>
        <a:xfrm>
          <a:off x="9467850" y="7066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122555</xdr:rowOff>
    </xdr:from>
    <xdr:to>
      <xdr:col>50</xdr:col>
      <xdr:colOff>165100</xdr:colOff>
      <xdr:row>42</xdr:row>
      <xdr:rowOff>52705</xdr:rowOff>
    </xdr:to>
    <xdr:sp macro="" textlink="">
      <xdr:nvSpPr>
        <xdr:cNvPr id="132" name="楕円 131">
          <a:extLst>
            <a:ext uri="{FF2B5EF4-FFF2-40B4-BE49-F238E27FC236}">
              <a16:creationId xmlns:a16="http://schemas.microsoft.com/office/drawing/2014/main" id="{79DDCAF4-E371-4961-B29B-CC9EAF6C0042}"/>
            </a:ext>
          </a:extLst>
        </xdr:cNvPr>
        <xdr:cNvSpPr/>
      </xdr:nvSpPr>
      <xdr:spPr>
        <a:xfrm>
          <a:off x="8632190" y="71539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1270</xdr:rowOff>
    </xdr:from>
    <xdr:to>
      <xdr:col>55</xdr:col>
      <xdr:colOff>0</xdr:colOff>
      <xdr:row>42</xdr:row>
      <xdr:rowOff>1905</xdr:rowOff>
    </xdr:to>
    <xdr:cxnSp macro="">
      <xdr:nvCxnSpPr>
        <xdr:cNvPr id="133" name="直線コネクタ 132">
          <a:extLst>
            <a:ext uri="{FF2B5EF4-FFF2-40B4-BE49-F238E27FC236}">
              <a16:creationId xmlns:a16="http://schemas.microsoft.com/office/drawing/2014/main" id="{E8C6759C-B131-4C49-A3B9-79E768C176AF}"/>
            </a:ext>
          </a:extLst>
        </xdr:cNvPr>
        <xdr:cNvCxnSpPr/>
      </xdr:nvCxnSpPr>
      <xdr:spPr>
        <a:xfrm flipV="1">
          <a:off x="8686800" y="720217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123190</xdr:rowOff>
    </xdr:from>
    <xdr:to>
      <xdr:col>46</xdr:col>
      <xdr:colOff>38100</xdr:colOff>
      <xdr:row>42</xdr:row>
      <xdr:rowOff>53340</xdr:rowOff>
    </xdr:to>
    <xdr:sp macro="" textlink="">
      <xdr:nvSpPr>
        <xdr:cNvPr id="134" name="楕円 133">
          <a:extLst>
            <a:ext uri="{FF2B5EF4-FFF2-40B4-BE49-F238E27FC236}">
              <a16:creationId xmlns:a16="http://schemas.microsoft.com/office/drawing/2014/main" id="{E69BBD92-C628-4689-9BA8-51EA43BBF5B9}"/>
            </a:ext>
          </a:extLst>
        </xdr:cNvPr>
        <xdr:cNvSpPr/>
      </xdr:nvSpPr>
      <xdr:spPr>
        <a:xfrm>
          <a:off x="7846060" y="71545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1905</xdr:rowOff>
    </xdr:from>
    <xdr:to>
      <xdr:col>50</xdr:col>
      <xdr:colOff>114300</xdr:colOff>
      <xdr:row>42</xdr:row>
      <xdr:rowOff>2540</xdr:rowOff>
    </xdr:to>
    <xdr:cxnSp macro="">
      <xdr:nvCxnSpPr>
        <xdr:cNvPr id="135" name="直線コネクタ 134">
          <a:extLst>
            <a:ext uri="{FF2B5EF4-FFF2-40B4-BE49-F238E27FC236}">
              <a16:creationId xmlns:a16="http://schemas.microsoft.com/office/drawing/2014/main" id="{06D0E128-3E20-4D21-AEBD-3194CA5218D8}"/>
            </a:ext>
          </a:extLst>
        </xdr:cNvPr>
        <xdr:cNvCxnSpPr/>
      </xdr:nvCxnSpPr>
      <xdr:spPr>
        <a:xfrm flipV="1">
          <a:off x="7889240" y="720280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123825</xdr:rowOff>
    </xdr:from>
    <xdr:to>
      <xdr:col>41</xdr:col>
      <xdr:colOff>101600</xdr:colOff>
      <xdr:row>42</xdr:row>
      <xdr:rowOff>53975</xdr:rowOff>
    </xdr:to>
    <xdr:sp macro="" textlink="">
      <xdr:nvSpPr>
        <xdr:cNvPr id="136" name="楕円 135">
          <a:extLst>
            <a:ext uri="{FF2B5EF4-FFF2-40B4-BE49-F238E27FC236}">
              <a16:creationId xmlns:a16="http://schemas.microsoft.com/office/drawing/2014/main" id="{D6BA85BE-B065-4C07-B090-79D8F0900AF8}"/>
            </a:ext>
          </a:extLst>
        </xdr:cNvPr>
        <xdr:cNvSpPr/>
      </xdr:nvSpPr>
      <xdr:spPr>
        <a:xfrm>
          <a:off x="7029450" y="7155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2540</xdr:rowOff>
    </xdr:from>
    <xdr:to>
      <xdr:col>45</xdr:col>
      <xdr:colOff>177800</xdr:colOff>
      <xdr:row>42</xdr:row>
      <xdr:rowOff>3175</xdr:rowOff>
    </xdr:to>
    <xdr:cxnSp macro="">
      <xdr:nvCxnSpPr>
        <xdr:cNvPr id="137" name="直線コネクタ 136">
          <a:extLst>
            <a:ext uri="{FF2B5EF4-FFF2-40B4-BE49-F238E27FC236}">
              <a16:creationId xmlns:a16="http://schemas.microsoft.com/office/drawing/2014/main" id="{A03F0BA0-5C81-4EFD-A1C3-289F6779C0BC}"/>
            </a:ext>
          </a:extLst>
        </xdr:cNvPr>
        <xdr:cNvCxnSpPr/>
      </xdr:nvCxnSpPr>
      <xdr:spPr>
        <a:xfrm flipV="1">
          <a:off x="7084060" y="7203440"/>
          <a:ext cx="8051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123825</xdr:rowOff>
    </xdr:from>
    <xdr:to>
      <xdr:col>36</xdr:col>
      <xdr:colOff>165100</xdr:colOff>
      <xdr:row>42</xdr:row>
      <xdr:rowOff>53975</xdr:rowOff>
    </xdr:to>
    <xdr:sp macro="" textlink="">
      <xdr:nvSpPr>
        <xdr:cNvPr id="138" name="楕円 137">
          <a:extLst>
            <a:ext uri="{FF2B5EF4-FFF2-40B4-BE49-F238E27FC236}">
              <a16:creationId xmlns:a16="http://schemas.microsoft.com/office/drawing/2014/main" id="{F8B267D5-B58A-4661-BE00-3D7BA2E86D56}"/>
            </a:ext>
          </a:extLst>
        </xdr:cNvPr>
        <xdr:cNvSpPr/>
      </xdr:nvSpPr>
      <xdr:spPr>
        <a:xfrm>
          <a:off x="6231890" y="7155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3175</xdr:rowOff>
    </xdr:from>
    <xdr:to>
      <xdr:col>41</xdr:col>
      <xdr:colOff>50800</xdr:colOff>
      <xdr:row>42</xdr:row>
      <xdr:rowOff>3175</xdr:rowOff>
    </xdr:to>
    <xdr:cxnSp macro="">
      <xdr:nvCxnSpPr>
        <xdr:cNvPr id="139" name="直線コネクタ 138">
          <a:extLst>
            <a:ext uri="{FF2B5EF4-FFF2-40B4-BE49-F238E27FC236}">
              <a16:creationId xmlns:a16="http://schemas.microsoft.com/office/drawing/2014/main" id="{B266A0EC-79E9-4E9B-A28A-1FAEB4898F3F}"/>
            </a:ext>
          </a:extLst>
        </xdr:cNvPr>
        <xdr:cNvCxnSpPr/>
      </xdr:nvCxnSpPr>
      <xdr:spPr>
        <a:xfrm flipV="1">
          <a:off x="6286500" y="720407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3175</xdr:rowOff>
    </xdr:from>
    <xdr:ext cx="534670" cy="259080"/>
    <xdr:sp macro="" textlink="">
      <xdr:nvSpPr>
        <xdr:cNvPr id="140" name="n_1aveValue【道路】&#10;一人当たり延長">
          <a:extLst>
            <a:ext uri="{FF2B5EF4-FFF2-40B4-BE49-F238E27FC236}">
              <a16:creationId xmlns:a16="http://schemas.microsoft.com/office/drawing/2014/main" id="{65034AA2-EB2E-4537-9DD7-0C48C69FAE2D}"/>
            </a:ext>
          </a:extLst>
        </xdr:cNvPr>
        <xdr:cNvSpPr txBox="1"/>
      </xdr:nvSpPr>
      <xdr:spPr>
        <a:xfrm>
          <a:off x="8422005" y="6861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33655</xdr:rowOff>
    </xdr:from>
    <xdr:ext cx="534035" cy="258445"/>
    <xdr:sp macro="" textlink="">
      <xdr:nvSpPr>
        <xdr:cNvPr id="141" name="n_2aveValue【道路】&#10;一人当たり延長">
          <a:extLst>
            <a:ext uri="{FF2B5EF4-FFF2-40B4-BE49-F238E27FC236}">
              <a16:creationId xmlns:a16="http://schemas.microsoft.com/office/drawing/2014/main" id="{88CF61D1-AB6C-4FA8-87BC-EE92956AC9BC}"/>
            </a:ext>
          </a:extLst>
        </xdr:cNvPr>
        <xdr:cNvSpPr txBox="1"/>
      </xdr:nvSpPr>
      <xdr:spPr>
        <a:xfrm>
          <a:off x="7640955" y="6889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27940</xdr:rowOff>
    </xdr:from>
    <xdr:ext cx="534035" cy="259080"/>
    <xdr:sp macro="" textlink="">
      <xdr:nvSpPr>
        <xdr:cNvPr id="142" name="n_3aveValue【道路】&#10;一人当たり延長">
          <a:extLst>
            <a:ext uri="{FF2B5EF4-FFF2-40B4-BE49-F238E27FC236}">
              <a16:creationId xmlns:a16="http://schemas.microsoft.com/office/drawing/2014/main" id="{11267D40-93D3-4923-908B-8DD3639AB037}"/>
            </a:ext>
          </a:extLst>
        </xdr:cNvPr>
        <xdr:cNvSpPr txBox="1"/>
      </xdr:nvSpPr>
      <xdr:spPr>
        <a:xfrm>
          <a:off x="6854825" y="6884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13335</xdr:rowOff>
    </xdr:from>
    <xdr:ext cx="534035" cy="259080"/>
    <xdr:sp macro="" textlink="">
      <xdr:nvSpPr>
        <xdr:cNvPr id="143" name="n_4aveValue【道路】&#10;一人当たり延長">
          <a:extLst>
            <a:ext uri="{FF2B5EF4-FFF2-40B4-BE49-F238E27FC236}">
              <a16:creationId xmlns:a16="http://schemas.microsoft.com/office/drawing/2014/main" id="{FBEC7356-522F-47A3-A44E-B58DCE6D1641}"/>
            </a:ext>
          </a:extLst>
        </xdr:cNvPr>
        <xdr:cNvSpPr txBox="1"/>
      </xdr:nvSpPr>
      <xdr:spPr>
        <a:xfrm>
          <a:off x="6038215" y="687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43815</xdr:rowOff>
    </xdr:from>
    <xdr:ext cx="534670" cy="258445"/>
    <xdr:sp macro="" textlink="">
      <xdr:nvSpPr>
        <xdr:cNvPr id="144" name="n_1mainValue【道路】&#10;一人当たり延長">
          <a:extLst>
            <a:ext uri="{FF2B5EF4-FFF2-40B4-BE49-F238E27FC236}">
              <a16:creationId xmlns:a16="http://schemas.microsoft.com/office/drawing/2014/main" id="{B713F355-C4BE-40B8-BB75-38C6B255BA2C}"/>
            </a:ext>
          </a:extLst>
        </xdr:cNvPr>
        <xdr:cNvSpPr txBox="1"/>
      </xdr:nvSpPr>
      <xdr:spPr>
        <a:xfrm>
          <a:off x="8422005" y="7246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44450</xdr:rowOff>
    </xdr:from>
    <xdr:ext cx="534035" cy="259080"/>
    <xdr:sp macro="" textlink="">
      <xdr:nvSpPr>
        <xdr:cNvPr id="145" name="n_2mainValue【道路】&#10;一人当たり延長">
          <a:extLst>
            <a:ext uri="{FF2B5EF4-FFF2-40B4-BE49-F238E27FC236}">
              <a16:creationId xmlns:a16="http://schemas.microsoft.com/office/drawing/2014/main" id="{750E6477-1FA0-45E9-9CA9-3B4BD6FACAE4}"/>
            </a:ext>
          </a:extLst>
        </xdr:cNvPr>
        <xdr:cNvSpPr txBox="1"/>
      </xdr:nvSpPr>
      <xdr:spPr>
        <a:xfrm>
          <a:off x="7640955" y="7247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45085</xdr:rowOff>
    </xdr:from>
    <xdr:ext cx="534035" cy="258445"/>
    <xdr:sp macro="" textlink="">
      <xdr:nvSpPr>
        <xdr:cNvPr id="146" name="n_3mainValue【道路】&#10;一人当たり延長">
          <a:extLst>
            <a:ext uri="{FF2B5EF4-FFF2-40B4-BE49-F238E27FC236}">
              <a16:creationId xmlns:a16="http://schemas.microsoft.com/office/drawing/2014/main" id="{C23943AB-500C-4AF9-883E-4E3CDD5E97C6}"/>
            </a:ext>
          </a:extLst>
        </xdr:cNvPr>
        <xdr:cNvSpPr txBox="1"/>
      </xdr:nvSpPr>
      <xdr:spPr>
        <a:xfrm>
          <a:off x="6854825" y="7247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45085</xdr:rowOff>
    </xdr:from>
    <xdr:ext cx="534035" cy="258445"/>
    <xdr:sp macro="" textlink="">
      <xdr:nvSpPr>
        <xdr:cNvPr id="147" name="n_4mainValue【道路】&#10;一人当たり延長">
          <a:extLst>
            <a:ext uri="{FF2B5EF4-FFF2-40B4-BE49-F238E27FC236}">
              <a16:creationId xmlns:a16="http://schemas.microsoft.com/office/drawing/2014/main" id="{C827CA83-A21A-4F2D-9826-EA1F58281EA3}"/>
            </a:ext>
          </a:extLst>
        </xdr:cNvPr>
        <xdr:cNvSpPr txBox="1"/>
      </xdr:nvSpPr>
      <xdr:spPr>
        <a:xfrm>
          <a:off x="6038215" y="7247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B8D753B-221C-49E4-8AAE-D69EC129AEF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83BB832-3BC6-4E26-A8B5-7BE1EBC68A15}"/>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873CD96-683E-4487-8DF0-BECDCE2FEBAA}"/>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185232B-0E46-4282-AE95-509191DA9C28}"/>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DE5AA22-8A4A-4495-933E-89DE0A33425A}"/>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D8AD577-8BB0-459D-BD41-A193398E1493}"/>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AD05486-D047-4065-AADB-396645629804}"/>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4D5530A-3FCD-4021-ADE1-5089C2B3DA5F}"/>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05ECCBAE-AD70-46C7-AE2F-78761668AE86}"/>
            </a:ext>
          </a:extLst>
        </xdr:cNvPr>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5E5B038-B568-445A-AC25-774796E252B7}"/>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576D7B2E-910E-42E9-84B9-FC9156C2250F}"/>
            </a:ext>
          </a:extLst>
        </xdr:cNvPr>
        <xdr:cNvSpPr txBox="1"/>
      </xdr:nvSpPr>
      <xdr:spPr>
        <a:xfrm>
          <a:off x="273685"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AFB41ACB-1A0A-49CE-9256-F4E1375AA5B2}"/>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170CDA11-CD35-481F-9A5A-9AB54EAA902A}"/>
            </a:ext>
          </a:extLst>
        </xdr:cNvPr>
        <xdr:cNvSpPr txBox="1"/>
      </xdr:nvSpPr>
      <xdr:spPr>
        <a:xfrm>
          <a:off x="273685"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DECF0E91-3CB8-490F-9A13-7E51877B6154}"/>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3A42B0B1-8885-43F4-B08B-F30B0139C80A}"/>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B0A40159-1FD6-4D87-BEB9-F5B125DABE76}"/>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378D8DEC-8D81-461D-BA66-28B4624A73E2}"/>
            </a:ext>
          </a:extLst>
        </xdr:cNvPr>
        <xdr:cNvSpPr txBox="1"/>
      </xdr:nvSpPr>
      <xdr:spPr>
        <a:xfrm>
          <a:off x="343535" y="103041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F5E28C66-2DAA-4323-AC20-8E3B672DE080}"/>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A1F893E2-B7CA-4AA9-BADF-BC1BFAD99C87}"/>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FB92159A-8780-4CF4-8F06-4820A9F993FD}"/>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75A92947-B7CF-474D-8280-6CD3E0CA12A5}"/>
            </a:ext>
          </a:extLst>
        </xdr:cNvPr>
        <xdr:cNvSpPr txBox="1"/>
      </xdr:nvSpPr>
      <xdr:spPr>
        <a:xfrm>
          <a:off x="343535" y="9658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78EDCDF2-4076-46A9-83D0-EC8670A5C7B3}"/>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DCDDE3D7-B3F7-4155-89F8-7C83CD0ADE28}"/>
            </a:ext>
          </a:extLst>
        </xdr:cNvPr>
        <xdr:cNvSpPr txBox="1"/>
      </xdr:nvSpPr>
      <xdr:spPr>
        <a:xfrm>
          <a:off x="386715" y="932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3A1611D-CAE0-4531-ABEC-71ED7295B7A1}"/>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521E48E-AB3F-4797-A705-1F95D1B9808E}"/>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128905</xdr:rowOff>
    </xdr:from>
    <xdr:to>
      <xdr:col>24</xdr:col>
      <xdr:colOff>62865</xdr:colOff>
      <xdr:row>64</xdr:row>
      <xdr:rowOff>65405</xdr:rowOff>
    </xdr:to>
    <xdr:cxnSp macro="">
      <xdr:nvCxnSpPr>
        <xdr:cNvPr id="173" name="直線コネクタ 172">
          <a:extLst>
            <a:ext uri="{FF2B5EF4-FFF2-40B4-BE49-F238E27FC236}">
              <a16:creationId xmlns:a16="http://schemas.microsoft.com/office/drawing/2014/main" id="{766C938A-E07D-4453-BEA3-7754F9A08676}"/>
            </a:ext>
          </a:extLst>
        </xdr:cNvPr>
        <xdr:cNvCxnSpPr/>
      </xdr:nvCxnSpPr>
      <xdr:spPr>
        <a:xfrm flipV="1">
          <a:off x="4173855" y="956246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69215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1BB3562C-7BDA-4221-9BCB-43E6F71A8B82}"/>
            </a:ext>
          </a:extLst>
        </xdr:cNvPr>
        <xdr:cNvSpPr txBox="1"/>
      </xdr:nvSpPr>
      <xdr:spPr>
        <a:xfrm>
          <a:off x="4212590" y="11040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65405</xdr:rowOff>
    </xdr:from>
    <xdr:to>
      <xdr:col>24</xdr:col>
      <xdr:colOff>152400</xdr:colOff>
      <xdr:row>64</xdr:row>
      <xdr:rowOff>65405</xdr:rowOff>
    </xdr:to>
    <xdr:cxnSp macro="">
      <xdr:nvCxnSpPr>
        <xdr:cNvPr id="175" name="直線コネクタ 174">
          <a:extLst>
            <a:ext uri="{FF2B5EF4-FFF2-40B4-BE49-F238E27FC236}">
              <a16:creationId xmlns:a16="http://schemas.microsoft.com/office/drawing/2014/main" id="{7AD445B0-FACC-435B-AF31-809BDB09AC2A}"/>
            </a:ext>
          </a:extLst>
        </xdr:cNvPr>
        <xdr:cNvCxnSpPr/>
      </xdr:nvCxnSpPr>
      <xdr:spPr>
        <a:xfrm>
          <a:off x="4112260" y="11036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75565</xdr:rowOff>
    </xdr:from>
    <xdr:ext cx="340360" cy="258445"/>
    <xdr:sp macro="" textlink="">
      <xdr:nvSpPr>
        <xdr:cNvPr id="176" name="【橋りょう・トンネル】&#10;有形固定資産減価償却率最大値テキスト">
          <a:extLst>
            <a:ext uri="{FF2B5EF4-FFF2-40B4-BE49-F238E27FC236}">
              <a16:creationId xmlns:a16="http://schemas.microsoft.com/office/drawing/2014/main" id="{0D48CF2F-0EE4-4844-9167-2A31D6BC5484}"/>
            </a:ext>
          </a:extLst>
        </xdr:cNvPr>
        <xdr:cNvSpPr txBox="1"/>
      </xdr:nvSpPr>
      <xdr:spPr>
        <a:xfrm>
          <a:off x="4212590" y="93338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128905</xdr:rowOff>
    </xdr:from>
    <xdr:to>
      <xdr:col>24</xdr:col>
      <xdr:colOff>152400</xdr:colOff>
      <xdr:row>55</xdr:row>
      <xdr:rowOff>128905</xdr:rowOff>
    </xdr:to>
    <xdr:cxnSp macro="">
      <xdr:nvCxnSpPr>
        <xdr:cNvPr id="177" name="直線コネクタ 176">
          <a:extLst>
            <a:ext uri="{FF2B5EF4-FFF2-40B4-BE49-F238E27FC236}">
              <a16:creationId xmlns:a16="http://schemas.microsoft.com/office/drawing/2014/main" id="{77A31866-C838-4100-8365-31AA7654D067}"/>
            </a:ext>
          </a:extLst>
        </xdr:cNvPr>
        <xdr:cNvCxnSpPr/>
      </xdr:nvCxnSpPr>
      <xdr:spPr>
        <a:xfrm>
          <a:off x="4112260" y="95624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125730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5D04016F-E9EA-414A-A020-F48DF60A6062}"/>
            </a:ext>
          </a:extLst>
        </xdr:cNvPr>
        <xdr:cNvSpPr txBox="1"/>
      </xdr:nvSpPr>
      <xdr:spPr>
        <a:xfrm>
          <a:off x="4212590" y="1024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102870</xdr:rowOff>
    </xdr:from>
    <xdr:to>
      <xdr:col>24</xdr:col>
      <xdr:colOff>114300</xdr:colOff>
      <xdr:row>61</xdr:row>
      <xdr:rowOff>33020</xdr:rowOff>
    </xdr:to>
    <xdr:sp macro="" textlink="">
      <xdr:nvSpPr>
        <xdr:cNvPr id="179" name="フローチャート: 判断 178">
          <a:extLst>
            <a:ext uri="{FF2B5EF4-FFF2-40B4-BE49-F238E27FC236}">
              <a16:creationId xmlns:a16="http://schemas.microsoft.com/office/drawing/2014/main" id="{9C22744A-508A-49B7-9AAE-29E9C8FADD92}"/>
            </a:ext>
          </a:extLst>
        </xdr:cNvPr>
        <xdr:cNvSpPr/>
      </xdr:nvSpPr>
      <xdr:spPr>
        <a:xfrm>
          <a:off x="4131310" y="103879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99695</xdr:rowOff>
    </xdr:from>
    <xdr:to>
      <xdr:col>20</xdr:col>
      <xdr:colOff>38100</xdr:colOff>
      <xdr:row>61</xdr:row>
      <xdr:rowOff>29845</xdr:rowOff>
    </xdr:to>
    <xdr:sp macro="" textlink="">
      <xdr:nvSpPr>
        <xdr:cNvPr id="180" name="フローチャート: 判断 179">
          <a:extLst>
            <a:ext uri="{FF2B5EF4-FFF2-40B4-BE49-F238E27FC236}">
              <a16:creationId xmlns:a16="http://schemas.microsoft.com/office/drawing/2014/main" id="{8564EAFE-2357-4CEC-AAD4-F4BD0D2466FB}"/>
            </a:ext>
          </a:extLst>
        </xdr:cNvPr>
        <xdr:cNvSpPr/>
      </xdr:nvSpPr>
      <xdr:spPr>
        <a:xfrm>
          <a:off x="3388360" y="103828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a:extLst>
            <a:ext uri="{FF2B5EF4-FFF2-40B4-BE49-F238E27FC236}">
              <a16:creationId xmlns:a16="http://schemas.microsoft.com/office/drawing/2014/main" id="{9147EECC-611E-4993-B3E4-E33811B3752B}"/>
            </a:ext>
          </a:extLst>
        </xdr:cNvPr>
        <xdr:cNvSpPr/>
      </xdr:nvSpPr>
      <xdr:spPr>
        <a:xfrm>
          <a:off x="2571750" y="10398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71755</xdr:rowOff>
    </xdr:from>
    <xdr:to>
      <xdr:col>10</xdr:col>
      <xdr:colOff>165100</xdr:colOff>
      <xdr:row>61</xdr:row>
      <xdr:rowOff>1905</xdr:rowOff>
    </xdr:to>
    <xdr:sp macro="" textlink="">
      <xdr:nvSpPr>
        <xdr:cNvPr id="182" name="フローチャート: 判断 181">
          <a:extLst>
            <a:ext uri="{FF2B5EF4-FFF2-40B4-BE49-F238E27FC236}">
              <a16:creationId xmlns:a16="http://schemas.microsoft.com/office/drawing/2014/main" id="{DC429D1A-F8A1-49F0-9680-27F9CA1031DD}"/>
            </a:ext>
          </a:extLst>
        </xdr:cNvPr>
        <xdr:cNvSpPr/>
      </xdr:nvSpPr>
      <xdr:spPr>
        <a:xfrm>
          <a:off x="1774190" y="103568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37465</xdr:rowOff>
    </xdr:from>
    <xdr:to>
      <xdr:col>6</xdr:col>
      <xdr:colOff>38100</xdr:colOff>
      <xdr:row>60</xdr:row>
      <xdr:rowOff>139065</xdr:rowOff>
    </xdr:to>
    <xdr:sp macro="" textlink="">
      <xdr:nvSpPr>
        <xdr:cNvPr id="183" name="フローチャート: 判断 182">
          <a:extLst>
            <a:ext uri="{FF2B5EF4-FFF2-40B4-BE49-F238E27FC236}">
              <a16:creationId xmlns:a16="http://schemas.microsoft.com/office/drawing/2014/main" id="{E54F9201-BA2D-4F7D-9C47-BACBDC188BED}"/>
            </a:ext>
          </a:extLst>
        </xdr:cNvPr>
        <xdr:cNvSpPr/>
      </xdr:nvSpPr>
      <xdr:spPr>
        <a:xfrm>
          <a:off x="988060" y="10324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DE08AAC1-BED4-45E2-A7CE-D9F910C186A4}"/>
            </a:ext>
          </a:extLst>
        </xdr:cNvPr>
        <xdr:cNvSpPr txBox="1"/>
      </xdr:nvSpPr>
      <xdr:spPr>
        <a:xfrm>
          <a:off x="40030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8737ADA4-1ECB-4CE6-BC38-D7ED6F00CF31}"/>
            </a:ext>
          </a:extLst>
        </xdr:cNvPr>
        <xdr:cNvSpPr txBox="1"/>
      </xdr:nvSpPr>
      <xdr:spPr>
        <a:xfrm>
          <a:off x="32600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508F4F6B-1FA6-41B8-90BD-0A90E6206B40}"/>
            </a:ext>
          </a:extLst>
        </xdr:cNvPr>
        <xdr:cNvSpPr txBox="1"/>
      </xdr:nvSpPr>
      <xdr:spPr>
        <a:xfrm>
          <a:off x="24549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6896AE99-5296-40A0-B89E-FB43720FB852}"/>
            </a:ext>
          </a:extLst>
        </xdr:cNvPr>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27289978-B476-4D6A-A922-1E9569B99176}"/>
            </a:ext>
          </a:extLst>
        </xdr:cNvPr>
        <xdr:cNvSpPr txBox="1"/>
      </xdr:nvSpPr>
      <xdr:spPr>
        <a:xfrm>
          <a:off x="859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9" name="楕円 188">
          <a:extLst>
            <a:ext uri="{FF2B5EF4-FFF2-40B4-BE49-F238E27FC236}">
              <a16:creationId xmlns:a16="http://schemas.microsoft.com/office/drawing/2014/main" id="{6EC45175-683F-4CFA-9648-6313E03F2F3B}"/>
            </a:ext>
          </a:extLst>
        </xdr:cNvPr>
        <xdr:cNvSpPr/>
      </xdr:nvSpPr>
      <xdr:spPr>
        <a:xfrm>
          <a:off x="4131310" y="104571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144780</xdr:rowOff>
    </xdr:from>
    <xdr:ext cx="405130" cy="258445"/>
    <xdr:sp macro="" textlink="">
      <xdr:nvSpPr>
        <xdr:cNvPr id="190" name="【橋りょう・トンネル】&#10;有形固定資産減価償却率該当値テキスト">
          <a:extLst>
            <a:ext uri="{FF2B5EF4-FFF2-40B4-BE49-F238E27FC236}">
              <a16:creationId xmlns:a16="http://schemas.microsoft.com/office/drawing/2014/main" id="{D640BE0A-928D-4A43-942E-E61D205FE99B}"/>
            </a:ext>
          </a:extLst>
        </xdr:cNvPr>
        <xdr:cNvSpPr txBox="1"/>
      </xdr:nvSpPr>
      <xdr:spPr>
        <a:xfrm>
          <a:off x="4212590" y="10429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140335</xdr:rowOff>
    </xdr:from>
    <xdr:to>
      <xdr:col>20</xdr:col>
      <xdr:colOff>38100</xdr:colOff>
      <xdr:row>61</xdr:row>
      <xdr:rowOff>70485</xdr:rowOff>
    </xdr:to>
    <xdr:sp macro="" textlink="">
      <xdr:nvSpPr>
        <xdr:cNvPr id="191" name="楕円 190">
          <a:extLst>
            <a:ext uri="{FF2B5EF4-FFF2-40B4-BE49-F238E27FC236}">
              <a16:creationId xmlns:a16="http://schemas.microsoft.com/office/drawing/2014/main" id="{5A45637B-742A-4D2D-A059-F55A4A67859B}"/>
            </a:ext>
          </a:extLst>
        </xdr:cNvPr>
        <xdr:cNvSpPr/>
      </xdr:nvSpPr>
      <xdr:spPr>
        <a:xfrm>
          <a:off x="3388360" y="104235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19685</xdr:rowOff>
    </xdr:from>
    <xdr:to>
      <xdr:col>24</xdr:col>
      <xdr:colOff>63500</xdr:colOff>
      <xdr:row>61</xdr:row>
      <xdr:rowOff>45720</xdr:rowOff>
    </xdr:to>
    <xdr:cxnSp macro="">
      <xdr:nvCxnSpPr>
        <xdr:cNvPr id="192" name="直線コネクタ 191">
          <a:extLst>
            <a:ext uri="{FF2B5EF4-FFF2-40B4-BE49-F238E27FC236}">
              <a16:creationId xmlns:a16="http://schemas.microsoft.com/office/drawing/2014/main" id="{9E95D967-7C14-4CDC-AD5C-F9D5C5544953}"/>
            </a:ext>
          </a:extLst>
        </xdr:cNvPr>
        <xdr:cNvCxnSpPr/>
      </xdr:nvCxnSpPr>
      <xdr:spPr>
        <a:xfrm>
          <a:off x="3431540" y="10474325"/>
          <a:ext cx="742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115570</xdr:rowOff>
    </xdr:from>
    <xdr:to>
      <xdr:col>15</xdr:col>
      <xdr:colOff>101600</xdr:colOff>
      <xdr:row>61</xdr:row>
      <xdr:rowOff>45720</xdr:rowOff>
    </xdr:to>
    <xdr:sp macro="" textlink="">
      <xdr:nvSpPr>
        <xdr:cNvPr id="193" name="楕円 192">
          <a:extLst>
            <a:ext uri="{FF2B5EF4-FFF2-40B4-BE49-F238E27FC236}">
              <a16:creationId xmlns:a16="http://schemas.microsoft.com/office/drawing/2014/main" id="{A8961412-FB05-4197-A1CB-FD50F6451324}"/>
            </a:ext>
          </a:extLst>
        </xdr:cNvPr>
        <xdr:cNvSpPr/>
      </xdr:nvSpPr>
      <xdr:spPr>
        <a:xfrm>
          <a:off x="2571750" y="104025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166370</xdr:rowOff>
    </xdr:from>
    <xdr:to>
      <xdr:col>19</xdr:col>
      <xdr:colOff>177800</xdr:colOff>
      <xdr:row>61</xdr:row>
      <xdr:rowOff>19685</xdr:rowOff>
    </xdr:to>
    <xdr:cxnSp macro="">
      <xdr:nvCxnSpPr>
        <xdr:cNvPr id="194" name="直線コネクタ 193">
          <a:extLst>
            <a:ext uri="{FF2B5EF4-FFF2-40B4-BE49-F238E27FC236}">
              <a16:creationId xmlns:a16="http://schemas.microsoft.com/office/drawing/2014/main" id="{F73BC29A-8096-4965-BC57-49B4F0BB279E}"/>
            </a:ext>
          </a:extLst>
        </xdr:cNvPr>
        <xdr:cNvCxnSpPr/>
      </xdr:nvCxnSpPr>
      <xdr:spPr>
        <a:xfrm>
          <a:off x="2626360" y="1045718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91440</xdr:rowOff>
    </xdr:from>
    <xdr:to>
      <xdr:col>10</xdr:col>
      <xdr:colOff>165100</xdr:colOff>
      <xdr:row>61</xdr:row>
      <xdr:rowOff>21590</xdr:rowOff>
    </xdr:to>
    <xdr:sp macro="" textlink="">
      <xdr:nvSpPr>
        <xdr:cNvPr id="195" name="楕円 194">
          <a:extLst>
            <a:ext uri="{FF2B5EF4-FFF2-40B4-BE49-F238E27FC236}">
              <a16:creationId xmlns:a16="http://schemas.microsoft.com/office/drawing/2014/main" id="{46FC9EFF-C96D-4934-B8D6-902C4FFE2CF0}"/>
            </a:ext>
          </a:extLst>
        </xdr:cNvPr>
        <xdr:cNvSpPr/>
      </xdr:nvSpPr>
      <xdr:spPr>
        <a:xfrm>
          <a:off x="1774190" y="1038225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142240</xdr:rowOff>
    </xdr:from>
    <xdr:to>
      <xdr:col>15</xdr:col>
      <xdr:colOff>50800</xdr:colOff>
      <xdr:row>60</xdr:row>
      <xdr:rowOff>166370</xdr:rowOff>
    </xdr:to>
    <xdr:cxnSp macro="">
      <xdr:nvCxnSpPr>
        <xdr:cNvPr id="196" name="直線コネクタ 195">
          <a:extLst>
            <a:ext uri="{FF2B5EF4-FFF2-40B4-BE49-F238E27FC236}">
              <a16:creationId xmlns:a16="http://schemas.microsoft.com/office/drawing/2014/main" id="{5A918E7E-BFFE-4A3B-8F4D-1D0947A38E60}"/>
            </a:ext>
          </a:extLst>
        </xdr:cNvPr>
        <xdr:cNvCxnSpPr/>
      </xdr:nvCxnSpPr>
      <xdr:spPr>
        <a:xfrm>
          <a:off x="1828800" y="10427335"/>
          <a:ext cx="7975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164465</xdr:rowOff>
    </xdr:from>
    <xdr:to>
      <xdr:col>6</xdr:col>
      <xdr:colOff>38100</xdr:colOff>
      <xdr:row>55</xdr:row>
      <xdr:rowOff>94615</xdr:rowOff>
    </xdr:to>
    <xdr:sp macro="" textlink="">
      <xdr:nvSpPr>
        <xdr:cNvPr id="197" name="楕円 196">
          <a:extLst>
            <a:ext uri="{FF2B5EF4-FFF2-40B4-BE49-F238E27FC236}">
              <a16:creationId xmlns:a16="http://schemas.microsoft.com/office/drawing/2014/main" id="{6B94635B-41B2-422C-B361-98ABF8294E43}"/>
            </a:ext>
          </a:extLst>
        </xdr:cNvPr>
        <xdr:cNvSpPr/>
      </xdr:nvSpPr>
      <xdr:spPr>
        <a:xfrm>
          <a:off x="988060" y="9426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43815</xdr:rowOff>
    </xdr:from>
    <xdr:to>
      <xdr:col>10</xdr:col>
      <xdr:colOff>114300</xdr:colOff>
      <xdr:row>60</xdr:row>
      <xdr:rowOff>142240</xdr:rowOff>
    </xdr:to>
    <xdr:cxnSp macro="">
      <xdr:nvCxnSpPr>
        <xdr:cNvPr id="198" name="直線コネクタ 197">
          <a:extLst>
            <a:ext uri="{FF2B5EF4-FFF2-40B4-BE49-F238E27FC236}">
              <a16:creationId xmlns:a16="http://schemas.microsoft.com/office/drawing/2014/main" id="{2DB0373B-1C0C-48BB-91C1-83901064055F}"/>
            </a:ext>
          </a:extLst>
        </xdr:cNvPr>
        <xdr:cNvCxnSpPr/>
      </xdr:nvCxnSpPr>
      <xdr:spPr>
        <a:xfrm>
          <a:off x="1031240" y="9475470"/>
          <a:ext cx="797560" cy="951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46355</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8378F5F5-BFFC-4799-9E82-30C9289D92E1}"/>
            </a:ext>
          </a:extLst>
        </xdr:cNvPr>
        <xdr:cNvSpPr txBox="1"/>
      </xdr:nvSpPr>
      <xdr:spPr>
        <a:xfrm>
          <a:off x="3239135" y="1016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57785</xdr:rowOff>
    </xdr:from>
    <xdr:ext cx="404495" cy="259080"/>
    <xdr:sp macro="" textlink="">
      <xdr:nvSpPr>
        <xdr:cNvPr id="200" name="n_2aveValue【橋りょう・トンネル】&#10;有形固定資産減価償却率">
          <a:extLst>
            <a:ext uri="{FF2B5EF4-FFF2-40B4-BE49-F238E27FC236}">
              <a16:creationId xmlns:a16="http://schemas.microsoft.com/office/drawing/2014/main" id="{C4B99FC3-E8AC-4E71-AEED-2C2658B7F1DC}"/>
            </a:ext>
          </a:extLst>
        </xdr:cNvPr>
        <xdr:cNvSpPr txBox="1"/>
      </xdr:nvSpPr>
      <xdr:spPr>
        <a:xfrm>
          <a:off x="2439035" y="10169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18415</xdr:rowOff>
    </xdr:from>
    <xdr:ext cx="404495" cy="258445"/>
    <xdr:sp macro="" textlink="">
      <xdr:nvSpPr>
        <xdr:cNvPr id="201" name="n_3aveValue【橋りょう・トンネル】&#10;有形固定資産減価償却率">
          <a:extLst>
            <a:ext uri="{FF2B5EF4-FFF2-40B4-BE49-F238E27FC236}">
              <a16:creationId xmlns:a16="http://schemas.microsoft.com/office/drawing/2014/main" id="{DA19206E-5895-4D5C-A53A-2385F268060F}"/>
            </a:ext>
          </a:extLst>
        </xdr:cNvPr>
        <xdr:cNvSpPr txBox="1"/>
      </xdr:nvSpPr>
      <xdr:spPr>
        <a:xfrm>
          <a:off x="1641475" y="10137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130175</xdr:rowOff>
    </xdr:from>
    <xdr:ext cx="404495" cy="259080"/>
    <xdr:sp macro="" textlink="">
      <xdr:nvSpPr>
        <xdr:cNvPr id="202" name="n_4aveValue【橋りょう・トンネル】&#10;有形固定資産減価償却率">
          <a:extLst>
            <a:ext uri="{FF2B5EF4-FFF2-40B4-BE49-F238E27FC236}">
              <a16:creationId xmlns:a16="http://schemas.microsoft.com/office/drawing/2014/main" id="{DF893649-B143-4CEC-904B-FD77C63622D2}"/>
            </a:ext>
          </a:extLst>
        </xdr:cNvPr>
        <xdr:cNvSpPr txBox="1"/>
      </xdr:nvSpPr>
      <xdr:spPr>
        <a:xfrm>
          <a:off x="855345" y="10420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61595</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B5FA5855-F5D8-4F66-86E1-1735D438D7AB}"/>
            </a:ext>
          </a:extLst>
        </xdr:cNvPr>
        <xdr:cNvSpPr txBox="1"/>
      </xdr:nvSpPr>
      <xdr:spPr>
        <a:xfrm>
          <a:off x="3239135" y="10516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36830</xdr:rowOff>
    </xdr:from>
    <xdr:ext cx="404495" cy="259080"/>
    <xdr:sp macro="" textlink="">
      <xdr:nvSpPr>
        <xdr:cNvPr id="204" name="n_2mainValue【橋りょう・トンネル】&#10;有形固定資産減価償却率">
          <a:extLst>
            <a:ext uri="{FF2B5EF4-FFF2-40B4-BE49-F238E27FC236}">
              <a16:creationId xmlns:a16="http://schemas.microsoft.com/office/drawing/2014/main" id="{17AED65C-D5EB-4693-8385-8D8B1C7BB8FC}"/>
            </a:ext>
          </a:extLst>
        </xdr:cNvPr>
        <xdr:cNvSpPr txBox="1"/>
      </xdr:nvSpPr>
      <xdr:spPr>
        <a:xfrm>
          <a:off x="2439035" y="10495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12700</xdr:rowOff>
    </xdr:from>
    <xdr:ext cx="404495" cy="259080"/>
    <xdr:sp macro="" textlink="">
      <xdr:nvSpPr>
        <xdr:cNvPr id="205" name="n_3mainValue【橋りょう・トンネル】&#10;有形固定資産減価償却率">
          <a:extLst>
            <a:ext uri="{FF2B5EF4-FFF2-40B4-BE49-F238E27FC236}">
              <a16:creationId xmlns:a16="http://schemas.microsoft.com/office/drawing/2014/main" id="{D0840399-F63B-4CF8-94F2-5E7F145F0B16}"/>
            </a:ext>
          </a:extLst>
        </xdr:cNvPr>
        <xdr:cNvSpPr txBox="1"/>
      </xdr:nvSpPr>
      <xdr:spPr>
        <a:xfrm>
          <a:off x="1641475" y="10474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53</xdr:row>
      <xdr:rowOff>111125</xdr:rowOff>
    </xdr:from>
    <xdr:ext cx="340360" cy="258445"/>
    <xdr:sp macro="" textlink="">
      <xdr:nvSpPr>
        <xdr:cNvPr id="206" name="n_4mainValue【橋りょう・トンネル】&#10;有形固定資産減価償却率">
          <a:extLst>
            <a:ext uri="{FF2B5EF4-FFF2-40B4-BE49-F238E27FC236}">
              <a16:creationId xmlns:a16="http://schemas.microsoft.com/office/drawing/2014/main" id="{5251D6C3-7915-4682-8A15-6B9C0CFDF8B8}"/>
            </a:ext>
          </a:extLst>
        </xdr:cNvPr>
        <xdr:cNvSpPr txBox="1"/>
      </xdr:nvSpPr>
      <xdr:spPr>
        <a:xfrm>
          <a:off x="866775" y="91979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594DF09-84B5-4444-B4B3-20AD0572584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72EEC9A-E29F-46EB-81F8-0065B6B654FD}"/>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B228214-7F3A-4535-8110-F24290517204}"/>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61BE400-48E3-4A3B-A470-D11B2E1EA30B}"/>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8B9213A-1C1D-43E6-82F1-84E043BDF35F}"/>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A5A6793-CB9A-4509-A3A1-B3848DB24E1A}"/>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80174FC-034E-438C-AC1A-9069AD831EB0}"/>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420,608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77BE51E-863B-4364-A390-794D98E3B4C3}"/>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C6D1F3B1-8A70-4606-BCE4-0EDDB2904C42}"/>
            </a:ext>
          </a:extLst>
        </xdr:cNvPr>
        <xdr:cNvSpPr txBox="1"/>
      </xdr:nvSpPr>
      <xdr:spPr>
        <a:xfrm>
          <a:off x="592201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ED4AC92-0927-420E-A815-42378422AB9D}"/>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44D969E-9402-46E4-99A3-CAE2B73747EA}"/>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a:extLst>
            <a:ext uri="{FF2B5EF4-FFF2-40B4-BE49-F238E27FC236}">
              <a16:creationId xmlns:a16="http://schemas.microsoft.com/office/drawing/2014/main" id="{2EB85124-82EC-44D0-A0EA-A4DEDC76C52C}"/>
            </a:ext>
          </a:extLst>
        </xdr:cNvPr>
        <xdr:cNvSpPr txBox="1"/>
      </xdr:nvSpPr>
      <xdr:spPr>
        <a:xfrm>
          <a:off x="5724525" y="109048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BFD86E1-934E-4490-A2C5-18B2A0C1309A}"/>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20" name="テキスト ボックス 219">
          <a:extLst>
            <a:ext uri="{FF2B5EF4-FFF2-40B4-BE49-F238E27FC236}">
              <a16:creationId xmlns:a16="http://schemas.microsoft.com/office/drawing/2014/main" id="{F1070610-7489-45ED-94B5-63E8F954545E}"/>
            </a:ext>
          </a:extLst>
        </xdr:cNvPr>
        <xdr:cNvSpPr txBox="1"/>
      </xdr:nvSpPr>
      <xdr:spPr>
        <a:xfrm>
          <a:off x="5331460" y="1052385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53859D3-1F24-46C2-9FD8-FA322457BDEF}"/>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2" name="テキスト ボックス 221">
          <a:extLst>
            <a:ext uri="{FF2B5EF4-FFF2-40B4-BE49-F238E27FC236}">
              <a16:creationId xmlns:a16="http://schemas.microsoft.com/office/drawing/2014/main" id="{90AE8818-ABA2-4662-94DE-FB5DA1E16487}"/>
            </a:ext>
          </a:extLst>
        </xdr:cNvPr>
        <xdr:cNvSpPr txBox="1"/>
      </xdr:nvSpPr>
      <xdr:spPr>
        <a:xfrm>
          <a:off x="5331460" y="101428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A581654-C56B-498A-B0E5-450595C985F4}"/>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4" name="テキスト ボックス 223">
          <a:extLst>
            <a:ext uri="{FF2B5EF4-FFF2-40B4-BE49-F238E27FC236}">
              <a16:creationId xmlns:a16="http://schemas.microsoft.com/office/drawing/2014/main" id="{E3EC723B-7BEE-441E-810D-26E0FAB95E36}"/>
            </a:ext>
          </a:extLst>
        </xdr:cNvPr>
        <xdr:cNvSpPr txBox="1"/>
      </xdr:nvSpPr>
      <xdr:spPr>
        <a:xfrm>
          <a:off x="5331460" y="97656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35BE766-A14B-4169-ABD0-C9DED7C429B1}"/>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a:extLst>
            <a:ext uri="{FF2B5EF4-FFF2-40B4-BE49-F238E27FC236}">
              <a16:creationId xmlns:a16="http://schemas.microsoft.com/office/drawing/2014/main" id="{AED0E2A8-D861-4DCB-9AF4-2CE0FD318635}"/>
            </a:ext>
          </a:extLst>
        </xdr:cNvPr>
        <xdr:cNvSpPr txBox="1"/>
      </xdr:nvSpPr>
      <xdr:spPr>
        <a:xfrm>
          <a:off x="5331460" y="93846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6E536B3-69C7-484D-99B2-868E2484F5A6}"/>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a:extLst>
            <a:ext uri="{FF2B5EF4-FFF2-40B4-BE49-F238E27FC236}">
              <a16:creationId xmlns:a16="http://schemas.microsoft.com/office/drawing/2014/main" id="{D935A654-E729-4DD0-8650-086C419BB192}"/>
            </a:ext>
          </a:extLst>
        </xdr:cNvPr>
        <xdr:cNvSpPr txBox="1"/>
      </xdr:nvSpPr>
      <xdr:spPr>
        <a:xfrm>
          <a:off x="5331460" y="900366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75CE112-278A-47DE-BDDC-60C5FB35607E}"/>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64</xdr:row>
      <xdr:rowOff>67310</xdr:rowOff>
    </xdr:to>
    <xdr:cxnSp macro="">
      <xdr:nvCxnSpPr>
        <xdr:cNvPr id="230" name="直線コネクタ 229">
          <a:extLst>
            <a:ext uri="{FF2B5EF4-FFF2-40B4-BE49-F238E27FC236}">
              <a16:creationId xmlns:a16="http://schemas.microsoft.com/office/drawing/2014/main" id="{6C012DD5-668F-4E70-A16E-27FDB89E9A32}"/>
            </a:ext>
          </a:extLst>
        </xdr:cNvPr>
        <xdr:cNvCxnSpPr/>
      </xdr:nvCxnSpPr>
      <xdr:spPr>
        <a:xfrm flipV="1">
          <a:off x="9429115" y="9772650"/>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71120</xdr:rowOff>
    </xdr:from>
    <xdr:ext cx="534670" cy="259080"/>
    <xdr:sp macro="" textlink="">
      <xdr:nvSpPr>
        <xdr:cNvPr id="231" name="【橋りょう・トンネル】&#10;一人当たり有形固定資産（償却資産）額最小値テキスト">
          <a:extLst>
            <a:ext uri="{FF2B5EF4-FFF2-40B4-BE49-F238E27FC236}">
              <a16:creationId xmlns:a16="http://schemas.microsoft.com/office/drawing/2014/main" id="{05E41415-C3CB-4AAB-8F44-48D059C4A299}"/>
            </a:ext>
          </a:extLst>
        </xdr:cNvPr>
        <xdr:cNvSpPr txBox="1"/>
      </xdr:nvSpPr>
      <xdr:spPr>
        <a:xfrm>
          <a:off x="9467850" y="11042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67310</xdr:rowOff>
    </xdr:from>
    <xdr:to>
      <xdr:col>55</xdr:col>
      <xdr:colOff>88900</xdr:colOff>
      <xdr:row>64</xdr:row>
      <xdr:rowOff>67310</xdr:rowOff>
    </xdr:to>
    <xdr:cxnSp macro="">
      <xdr:nvCxnSpPr>
        <xdr:cNvPr id="232" name="直線コネクタ 231">
          <a:extLst>
            <a:ext uri="{FF2B5EF4-FFF2-40B4-BE49-F238E27FC236}">
              <a16:creationId xmlns:a16="http://schemas.microsoft.com/office/drawing/2014/main" id="{5A81F8C4-4BF8-4540-A2E0-96B79417C1AA}"/>
            </a:ext>
          </a:extLst>
        </xdr:cNvPr>
        <xdr:cNvCxnSpPr/>
      </xdr:nvCxnSpPr>
      <xdr:spPr>
        <a:xfrm>
          <a:off x="9356090" y="110382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114300</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5D9D3B53-1757-438B-8A5E-89AD2333111A}"/>
            </a:ext>
          </a:extLst>
        </xdr:cNvPr>
        <xdr:cNvSpPr txBox="1"/>
      </xdr:nvSpPr>
      <xdr:spPr>
        <a:xfrm>
          <a:off x="9467850" y="954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3,359,815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a:extLst>
            <a:ext uri="{FF2B5EF4-FFF2-40B4-BE49-F238E27FC236}">
              <a16:creationId xmlns:a16="http://schemas.microsoft.com/office/drawing/2014/main" id="{9AACEDC3-8108-43A3-9202-0C429BA540D8}"/>
            </a:ext>
          </a:extLst>
        </xdr:cNvPr>
        <xdr:cNvCxnSpPr/>
      </xdr:nvCxnSpPr>
      <xdr:spPr>
        <a:xfrm>
          <a:off x="9356090" y="97726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27305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411FBD7F-FDCC-4784-83E2-1352C0195ABB}"/>
            </a:ext>
          </a:extLst>
        </xdr:cNvPr>
        <xdr:cNvSpPr txBox="1"/>
      </xdr:nvSpPr>
      <xdr:spPr>
        <a:xfrm>
          <a:off x="9467850" y="10655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837,902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48895</xdr:rowOff>
    </xdr:from>
    <xdr:to>
      <xdr:col>55</xdr:col>
      <xdr:colOff>50800</xdr:colOff>
      <xdr:row>62</xdr:row>
      <xdr:rowOff>150495</xdr:rowOff>
    </xdr:to>
    <xdr:sp macro="" textlink="">
      <xdr:nvSpPr>
        <xdr:cNvPr id="236" name="フローチャート: 判断 235">
          <a:extLst>
            <a:ext uri="{FF2B5EF4-FFF2-40B4-BE49-F238E27FC236}">
              <a16:creationId xmlns:a16="http://schemas.microsoft.com/office/drawing/2014/main" id="{35C9B31E-83B4-484C-82D3-D5BBDC61FD84}"/>
            </a:ext>
          </a:extLst>
        </xdr:cNvPr>
        <xdr:cNvSpPr/>
      </xdr:nvSpPr>
      <xdr:spPr>
        <a:xfrm>
          <a:off x="9394190" y="1068070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60325</xdr:rowOff>
    </xdr:from>
    <xdr:to>
      <xdr:col>50</xdr:col>
      <xdr:colOff>165100</xdr:colOff>
      <xdr:row>62</xdr:row>
      <xdr:rowOff>161925</xdr:rowOff>
    </xdr:to>
    <xdr:sp macro="" textlink="">
      <xdr:nvSpPr>
        <xdr:cNvPr id="237" name="フローチャート: 判断 236">
          <a:extLst>
            <a:ext uri="{FF2B5EF4-FFF2-40B4-BE49-F238E27FC236}">
              <a16:creationId xmlns:a16="http://schemas.microsoft.com/office/drawing/2014/main" id="{D6E69959-8F3D-448A-B773-AF968AEA045C}"/>
            </a:ext>
          </a:extLst>
        </xdr:cNvPr>
        <xdr:cNvSpPr/>
      </xdr:nvSpPr>
      <xdr:spPr>
        <a:xfrm>
          <a:off x="8632190" y="1068641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38" name="フローチャート: 判断 237">
          <a:extLst>
            <a:ext uri="{FF2B5EF4-FFF2-40B4-BE49-F238E27FC236}">
              <a16:creationId xmlns:a16="http://schemas.microsoft.com/office/drawing/2014/main" id="{9FC2862C-56A3-47C7-897C-A06084EB5571}"/>
            </a:ext>
          </a:extLst>
        </xdr:cNvPr>
        <xdr:cNvSpPr/>
      </xdr:nvSpPr>
      <xdr:spPr>
        <a:xfrm>
          <a:off x="7846060" y="1068070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8255</xdr:rowOff>
    </xdr:from>
    <xdr:to>
      <xdr:col>41</xdr:col>
      <xdr:colOff>101600</xdr:colOff>
      <xdr:row>62</xdr:row>
      <xdr:rowOff>109855</xdr:rowOff>
    </xdr:to>
    <xdr:sp macro="" textlink="">
      <xdr:nvSpPr>
        <xdr:cNvPr id="239" name="フローチャート: 判断 238">
          <a:extLst>
            <a:ext uri="{FF2B5EF4-FFF2-40B4-BE49-F238E27FC236}">
              <a16:creationId xmlns:a16="http://schemas.microsoft.com/office/drawing/2014/main" id="{6B2E92CE-E01C-4BCD-A5C0-A6AA3178AFB9}"/>
            </a:ext>
          </a:extLst>
        </xdr:cNvPr>
        <xdr:cNvSpPr/>
      </xdr:nvSpPr>
      <xdr:spPr>
        <a:xfrm>
          <a:off x="7029450" y="10640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17780</xdr:rowOff>
    </xdr:from>
    <xdr:to>
      <xdr:col>36</xdr:col>
      <xdr:colOff>165100</xdr:colOff>
      <xdr:row>62</xdr:row>
      <xdr:rowOff>118745</xdr:rowOff>
    </xdr:to>
    <xdr:sp macro="" textlink="">
      <xdr:nvSpPr>
        <xdr:cNvPr id="240" name="フローチャート: 判断 239">
          <a:extLst>
            <a:ext uri="{FF2B5EF4-FFF2-40B4-BE49-F238E27FC236}">
              <a16:creationId xmlns:a16="http://schemas.microsoft.com/office/drawing/2014/main" id="{43282948-845C-4CA0-9CF0-FE47D8724200}"/>
            </a:ext>
          </a:extLst>
        </xdr:cNvPr>
        <xdr:cNvSpPr/>
      </xdr:nvSpPr>
      <xdr:spPr>
        <a:xfrm>
          <a:off x="6231890" y="10651490"/>
          <a:ext cx="1092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D9677A73-48B7-4896-A5E5-9F6A37B262C7}"/>
            </a:ext>
          </a:extLst>
        </xdr:cNvPr>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3FA9FAD7-10A6-411C-8F21-0B620374CC0C}"/>
            </a:ext>
          </a:extLst>
        </xdr:cNvPr>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EF40997C-5EBE-46D2-B392-4F1FFF8F25DC}"/>
            </a:ext>
          </a:extLst>
        </xdr:cNvPr>
        <xdr:cNvSpPr txBox="1"/>
      </xdr:nvSpPr>
      <xdr:spPr>
        <a:xfrm>
          <a:off x="7717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3395D940-8A81-4144-AF1D-0A28795952E3}"/>
            </a:ext>
          </a:extLst>
        </xdr:cNvPr>
        <xdr:cNvSpPr txBox="1"/>
      </xdr:nvSpPr>
      <xdr:spPr>
        <a:xfrm>
          <a:off x="691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D4CE7196-4271-46E6-BDC7-DA6739C3AE46}"/>
            </a:ext>
          </a:extLst>
        </xdr:cNvPr>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9525</xdr:rowOff>
    </xdr:from>
    <xdr:to>
      <xdr:col>55</xdr:col>
      <xdr:colOff>50800</xdr:colOff>
      <xdr:row>60</xdr:row>
      <xdr:rowOff>111125</xdr:rowOff>
    </xdr:to>
    <xdr:sp macro="" textlink="">
      <xdr:nvSpPr>
        <xdr:cNvPr id="246" name="楕円 245">
          <a:extLst>
            <a:ext uri="{FF2B5EF4-FFF2-40B4-BE49-F238E27FC236}">
              <a16:creationId xmlns:a16="http://schemas.microsoft.com/office/drawing/2014/main" id="{7DACFC25-6170-403A-9A54-B9D079979887}"/>
            </a:ext>
          </a:extLst>
        </xdr:cNvPr>
        <xdr:cNvSpPr/>
      </xdr:nvSpPr>
      <xdr:spPr>
        <a:xfrm>
          <a:off x="9394190" y="1029843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32385</xdr:rowOff>
    </xdr:from>
    <xdr:ext cx="690245" cy="258445"/>
    <xdr:sp macro="" textlink="">
      <xdr:nvSpPr>
        <xdr:cNvPr id="247" name="【橋りょう・トンネル】&#10;一人当たり有形固定資産（償却資産）額該当値テキスト">
          <a:extLst>
            <a:ext uri="{FF2B5EF4-FFF2-40B4-BE49-F238E27FC236}">
              <a16:creationId xmlns:a16="http://schemas.microsoft.com/office/drawing/2014/main" id="{2059D2B6-4A9A-4F77-9E5A-DAB4228E76D2}"/>
            </a:ext>
          </a:extLst>
        </xdr:cNvPr>
        <xdr:cNvSpPr txBox="1"/>
      </xdr:nvSpPr>
      <xdr:spPr>
        <a:xfrm>
          <a:off x="9467850" y="101460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1,841,724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16510</xdr:rowOff>
    </xdr:from>
    <xdr:to>
      <xdr:col>50</xdr:col>
      <xdr:colOff>165100</xdr:colOff>
      <xdr:row>60</xdr:row>
      <xdr:rowOff>118110</xdr:rowOff>
    </xdr:to>
    <xdr:sp macro="" textlink="">
      <xdr:nvSpPr>
        <xdr:cNvPr id="248" name="楕円 247">
          <a:extLst>
            <a:ext uri="{FF2B5EF4-FFF2-40B4-BE49-F238E27FC236}">
              <a16:creationId xmlns:a16="http://schemas.microsoft.com/office/drawing/2014/main" id="{8972D619-8E5F-4B4E-9132-1553B2474D0F}"/>
            </a:ext>
          </a:extLst>
        </xdr:cNvPr>
        <xdr:cNvSpPr/>
      </xdr:nvSpPr>
      <xdr:spPr>
        <a:xfrm>
          <a:off x="8632190" y="1030732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60325</xdr:rowOff>
    </xdr:from>
    <xdr:to>
      <xdr:col>55</xdr:col>
      <xdr:colOff>0</xdr:colOff>
      <xdr:row>60</xdr:row>
      <xdr:rowOff>67310</xdr:rowOff>
    </xdr:to>
    <xdr:cxnSp macro="">
      <xdr:nvCxnSpPr>
        <xdr:cNvPr id="249" name="直線コネクタ 248">
          <a:extLst>
            <a:ext uri="{FF2B5EF4-FFF2-40B4-BE49-F238E27FC236}">
              <a16:creationId xmlns:a16="http://schemas.microsoft.com/office/drawing/2014/main" id="{13CC8A11-B593-451C-81A9-2AF3D8ECB0A4}"/>
            </a:ext>
          </a:extLst>
        </xdr:cNvPr>
        <xdr:cNvCxnSpPr/>
      </xdr:nvCxnSpPr>
      <xdr:spPr>
        <a:xfrm flipV="1">
          <a:off x="8686800" y="10343515"/>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26035</xdr:rowOff>
    </xdr:from>
    <xdr:to>
      <xdr:col>46</xdr:col>
      <xdr:colOff>38100</xdr:colOff>
      <xdr:row>60</xdr:row>
      <xdr:rowOff>127635</xdr:rowOff>
    </xdr:to>
    <xdr:sp macro="" textlink="">
      <xdr:nvSpPr>
        <xdr:cNvPr id="250" name="楕円 249">
          <a:extLst>
            <a:ext uri="{FF2B5EF4-FFF2-40B4-BE49-F238E27FC236}">
              <a16:creationId xmlns:a16="http://schemas.microsoft.com/office/drawing/2014/main" id="{95DBCF93-27E5-4456-8772-2B9CC3EE6002}"/>
            </a:ext>
          </a:extLst>
        </xdr:cNvPr>
        <xdr:cNvSpPr/>
      </xdr:nvSpPr>
      <xdr:spPr>
        <a:xfrm>
          <a:off x="7846060" y="10309225"/>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67310</xdr:rowOff>
    </xdr:from>
    <xdr:to>
      <xdr:col>50</xdr:col>
      <xdr:colOff>114300</xdr:colOff>
      <xdr:row>60</xdr:row>
      <xdr:rowOff>76835</xdr:rowOff>
    </xdr:to>
    <xdr:cxnSp macro="">
      <xdr:nvCxnSpPr>
        <xdr:cNvPr id="251" name="直線コネクタ 250">
          <a:extLst>
            <a:ext uri="{FF2B5EF4-FFF2-40B4-BE49-F238E27FC236}">
              <a16:creationId xmlns:a16="http://schemas.microsoft.com/office/drawing/2014/main" id="{292B99E0-CAC2-4688-9A8A-9123A6B28FC4}"/>
            </a:ext>
          </a:extLst>
        </xdr:cNvPr>
        <xdr:cNvCxnSpPr/>
      </xdr:nvCxnSpPr>
      <xdr:spPr>
        <a:xfrm flipV="1">
          <a:off x="7889240" y="1035240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38735</xdr:rowOff>
    </xdr:from>
    <xdr:to>
      <xdr:col>41</xdr:col>
      <xdr:colOff>101600</xdr:colOff>
      <xdr:row>60</xdr:row>
      <xdr:rowOff>140335</xdr:rowOff>
    </xdr:to>
    <xdr:sp macro="" textlink="">
      <xdr:nvSpPr>
        <xdr:cNvPr id="252" name="楕円 251">
          <a:extLst>
            <a:ext uri="{FF2B5EF4-FFF2-40B4-BE49-F238E27FC236}">
              <a16:creationId xmlns:a16="http://schemas.microsoft.com/office/drawing/2014/main" id="{2802025A-3636-41C6-9E29-A9FE6D18C337}"/>
            </a:ext>
          </a:extLst>
        </xdr:cNvPr>
        <xdr:cNvSpPr/>
      </xdr:nvSpPr>
      <xdr:spPr>
        <a:xfrm>
          <a:off x="7029450" y="103257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76835</xdr:rowOff>
    </xdr:from>
    <xdr:to>
      <xdr:col>45</xdr:col>
      <xdr:colOff>177800</xdr:colOff>
      <xdr:row>60</xdr:row>
      <xdr:rowOff>89535</xdr:rowOff>
    </xdr:to>
    <xdr:cxnSp macro="">
      <xdr:nvCxnSpPr>
        <xdr:cNvPr id="253" name="直線コネクタ 252">
          <a:extLst>
            <a:ext uri="{FF2B5EF4-FFF2-40B4-BE49-F238E27FC236}">
              <a16:creationId xmlns:a16="http://schemas.microsoft.com/office/drawing/2014/main" id="{E253686D-526C-427F-930A-CD841A78CDE3}"/>
            </a:ext>
          </a:extLst>
        </xdr:cNvPr>
        <xdr:cNvCxnSpPr/>
      </xdr:nvCxnSpPr>
      <xdr:spPr>
        <a:xfrm flipV="1">
          <a:off x="7084060" y="10363835"/>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20955</xdr:rowOff>
    </xdr:from>
    <xdr:to>
      <xdr:col>36</xdr:col>
      <xdr:colOff>165100</xdr:colOff>
      <xdr:row>64</xdr:row>
      <xdr:rowOff>122555</xdr:rowOff>
    </xdr:to>
    <xdr:sp macro="" textlink="">
      <xdr:nvSpPr>
        <xdr:cNvPr id="254" name="楕円 253">
          <a:extLst>
            <a:ext uri="{FF2B5EF4-FFF2-40B4-BE49-F238E27FC236}">
              <a16:creationId xmlns:a16="http://schemas.microsoft.com/office/drawing/2014/main" id="{D88D7256-7A47-4CA4-B297-BFE15B7FF7DF}"/>
            </a:ext>
          </a:extLst>
        </xdr:cNvPr>
        <xdr:cNvSpPr/>
      </xdr:nvSpPr>
      <xdr:spPr>
        <a:xfrm>
          <a:off x="6231890" y="1098994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89535</xdr:rowOff>
    </xdr:from>
    <xdr:to>
      <xdr:col>41</xdr:col>
      <xdr:colOff>50800</xdr:colOff>
      <xdr:row>64</xdr:row>
      <xdr:rowOff>71755</xdr:rowOff>
    </xdr:to>
    <xdr:cxnSp macro="">
      <xdr:nvCxnSpPr>
        <xdr:cNvPr id="255" name="直線コネクタ 254">
          <a:extLst>
            <a:ext uri="{FF2B5EF4-FFF2-40B4-BE49-F238E27FC236}">
              <a16:creationId xmlns:a16="http://schemas.microsoft.com/office/drawing/2014/main" id="{71A00416-9E76-40B4-AE5B-857BD4073537}"/>
            </a:ext>
          </a:extLst>
        </xdr:cNvPr>
        <xdr:cNvCxnSpPr/>
      </xdr:nvCxnSpPr>
      <xdr:spPr>
        <a:xfrm flipV="1">
          <a:off x="6286500" y="10380345"/>
          <a:ext cx="797560" cy="662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153035</xdr:rowOff>
    </xdr:from>
    <xdr:ext cx="598170" cy="259080"/>
    <xdr:sp macro="" textlink="">
      <xdr:nvSpPr>
        <xdr:cNvPr id="256" name="n_1aveValue【橋りょう・トンネル】&#10;一人当たり有形固定資産（償却資産）額">
          <a:extLst>
            <a:ext uri="{FF2B5EF4-FFF2-40B4-BE49-F238E27FC236}">
              <a16:creationId xmlns:a16="http://schemas.microsoft.com/office/drawing/2014/main" id="{D72EF9EF-AFD6-4437-A49F-1B1C10318816}"/>
            </a:ext>
          </a:extLst>
        </xdr:cNvPr>
        <xdr:cNvSpPr txBox="1"/>
      </xdr:nvSpPr>
      <xdr:spPr>
        <a:xfrm>
          <a:off x="8401050" y="10782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141605</xdr:rowOff>
    </xdr:from>
    <xdr:ext cx="598170" cy="259080"/>
    <xdr:sp macro="" textlink="">
      <xdr:nvSpPr>
        <xdr:cNvPr id="257" name="n_2aveValue【橋りょう・トンネル】&#10;一人当たり有形固定資産（償却資産）額">
          <a:extLst>
            <a:ext uri="{FF2B5EF4-FFF2-40B4-BE49-F238E27FC236}">
              <a16:creationId xmlns:a16="http://schemas.microsoft.com/office/drawing/2014/main" id="{1C42A42B-DD2D-486F-8B38-B29EAEDFB530}"/>
            </a:ext>
          </a:extLst>
        </xdr:cNvPr>
        <xdr:cNvSpPr txBox="1"/>
      </xdr:nvSpPr>
      <xdr:spPr>
        <a:xfrm>
          <a:off x="7610475" y="10769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100965</xdr:rowOff>
    </xdr:from>
    <xdr:ext cx="598170" cy="258445"/>
    <xdr:sp macro="" textlink="">
      <xdr:nvSpPr>
        <xdr:cNvPr id="258" name="n_3aveValue【橋りょう・トンネル】&#10;一人当たり有形固定資産（償却資産）額">
          <a:extLst>
            <a:ext uri="{FF2B5EF4-FFF2-40B4-BE49-F238E27FC236}">
              <a16:creationId xmlns:a16="http://schemas.microsoft.com/office/drawing/2014/main" id="{6F484BFD-88DD-4AE9-BC29-6FCD54209C70}"/>
            </a:ext>
          </a:extLst>
        </xdr:cNvPr>
        <xdr:cNvSpPr txBox="1"/>
      </xdr:nvSpPr>
      <xdr:spPr>
        <a:xfrm>
          <a:off x="6822440" y="10727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135255</xdr:rowOff>
    </xdr:from>
    <xdr:ext cx="598170" cy="258445"/>
    <xdr:sp macro="" textlink="">
      <xdr:nvSpPr>
        <xdr:cNvPr id="259" name="n_4aveValue【橋りょう・トンネル】&#10;一人当たり有形固定資産（償却資産）額">
          <a:extLst>
            <a:ext uri="{FF2B5EF4-FFF2-40B4-BE49-F238E27FC236}">
              <a16:creationId xmlns:a16="http://schemas.microsoft.com/office/drawing/2014/main" id="{91ADE954-2361-4C01-A8F2-5D3D7702FC59}"/>
            </a:ext>
          </a:extLst>
        </xdr:cNvPr>
        <xdr:cNvSpPr txBox="1"/>
      </xdr:nvSpPr>
      <xdr:spPr>
        <a:xfrm>
          <a:off x="6007735" y="10418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58</xdr:row>
      <xdr:rowOff>134620</xdr:rowOff>
    </xdr:from>
    <xdr:ext cx="690245" cy="258445"/>
    <xdr:sp macro="" textlink="">
      <xdr:nvSpPr>
        <xdr:cNvPr id="260" name="n_1mainValue【橋りょう・トンネル】&#10;一人当たり有形固定資産（償却資産）額">
          <a:extLst>
            <a:ext uri="{FF2B5EF4-FFF2-40B4-BE49-F238E27FC236}">
              <a16:creationId xmlns:a16="http://schemas.microsoft.com/office/drawing/2014/main" id="{92A1CC50-892E-49A4-8D25-78309E674498}"/>
            </a:ext>
          </a:extLst>
        </xdr:cNvPr>
        <xdr:cNvSpPr txBox="1"/>
      </xdr:nvSpPr>
      <xdr:spPr>
        <a:xfrm>
          <a:off x="8363585" y="1007491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1,822,815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58</xdr:row>
      <xdr:rowOff>144145</xdr:rowOff>
    </xdr:from>
    <xdr:ext cx="689610" cy="258445"/>
    <xdr:sp macro="" textlink="">
      <xdr:nvSpPr>
        <xdr:cNvPr id="261" name="n_2mainValue【橋りょう・トンネル】&#10;一人当たり有形固定資産（償却資産）額">
          <a:extLst>
            <a:ext uri="{FF2B5EF4-FFF2-40B4-BE49-F238E27FC236}">
              <a16:creationId xmlns:a16="http://schemas.microsoft.com/office/drawing/2014/main" id="{C96FAA29-032A-4B33-B885-7F15FBFC9695}"/>
            </a:ext>
          </a:extLst>
        </xdr:cNvPr>
        <xdr:cNvSpPr txBox="1"/>
      </xdr:nvSpPr>
      <xdr:spPr>
        <a:xfrm>
          <a:off x="7563485" y="100863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1,797,670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58</xdr:row>
      <xdr:rowOff>156845</xdr:rowOff>
    </xdr:from>
    <xdr:ext cx="689610" cy="258445"/>
    <xdr:sp macro="" textlink="">
      <xdr:nvSpPr>
        <xdr:cNvPr id="262" name="n_3mainValue【橋りょう・トンネル】&#10;一人当たり有形固定資産（償却資産）額">
          <a:extLst>
            <a:ext uri="{FF2B5EF4-FFF2-40B4-BE49-F238E27FC236}">
              <a16:creationId xmlns:a16="http://schemas.microsoft.com/office/drawing/2014/main" id="{C2B3BF0E-5E99-454B-BFF9-F9A83DC338D2}"/>
            </a:ext>
          </a:extLst>
        </xdr:cNvPr>
        <xdr:cNvSpPr txBox="1"/>
      </xdr:nvSpPr>
      <xdr:spPr>
        <a:xfrm>
          <a:off x="6775450" y="101028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1,765,341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113665</xdr:rowOff>
    </xdr:from>
    <xdr:ext cx="534035" cy="258445"/>
    <xdr:sp macro="" textlink="">
      <xdr:nvSpPr>
        <xdr:cNvPr id="263" name="n_4mainValue【橋りょう・トンネル】&#10;一人当たり有形固定資産（償却資産）額">
          <a:extLst>
            <a:ext uri="{FF2B5EF4-FFF2-40B4-BE49-F238E27FC236}">
              <a16:creationId xmlns:a16="http://schemas.microsoft.com/office/drawing/2014/main" id="{70D78AA0-9758-48A5-B2FD-65656B938B88}"/>
            </a:ext>
          </a:extLst>
        </xdr:cNvPr>
        <xdr:cNvSpPr txBox="1"/>
      </xdr:nvSpPr>
      <xdr:spPr>
        <a:xfrm>
          <a:off x="6038215" y="11086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85F883E-7839-438A-838B-D6E31E5EBE7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33D4B29-4175-4C65-B37C-36C685CB37D8}"/>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AB94DA0-1F76-4282-98FF-E2C43C625581}"/>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B9E8E20-FAA7-46CF-8D45-E2ADA7F39E1A}"/>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65AE1AE-BCF8-496C-80B6-489EA5184C45}"/>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F3162F6-3F9F-450C-B1A9-E352FF430749}"/>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B3B093B-18C9-4F89-8474-A1D3A98C06A1}"/>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DC634DA-DB18-4CF7-9C61-11A7F4CF9582}"/>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a:extLst>
            <a:ext uri="{FF2B5EF4-FFF2-40B4-BE49-F238E27FC236}">
              <a16:creationId xmlns:a16="http://schemas.microsoft.com/office/drawing/2014/main" id="{9703F771-8559-491B-BEDF-CDA39565FC8E}"/>
            </a:ext>
          </a:extLst>
        </xdr:cNvPr>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94C0E9-06F0-445C-83D8-4FAA082BB5C0}"/>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a:extLst>
            <a:ext uri="{FF2B5EF4-FFF2-40B4-BE49-F238E27FC236}">
              <a16:creationId xmlns:a16="http://schemas.microsoft.com/office/drawing/2014/main" id="{2F2B0AE1-5C4A-4259-8F2D-13AE8EE6830A}"/>
            </a:ext>
          </a:extLst>
        </xdr:cNvPr>
        <xdr:cNvSpPr txBox="1"/>
      </xdr:nvSpPr>
      <xdr:spPr>
        <a:xfrm>
          <a:off x="273685"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E0AC5A8-5C99-49A9-A8D2-DA330B3F68FA}"/>
            </a:ext>
          </a:extLst>
        </xdr:cNvPr>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6" name="テキスト ボックス 275">
          <a:extLst>
            <a:ext uri="{FF2B5EF4-FFF2-40B4-BE49-F238E27FC236}">
              <a16:creationId xmlns:a16="http://schemas.microsoft.com/office/drawing/2014/main" id="{9F8E8071-3A77-4C6C-A7DC-DB79CAB87B34}"/>
            </a:ext>
          </a:extLst>
        </xdr:cNvPr>
        <xdr:cNvSpPr txBox="1"/>
      </xdr:nvSpPr>
      <xdr:spPr>
        <a:xfrm>
          <a:off x="273685"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92F1207-C51A-4334-90A9-9FBDC177499B}"/>
            </a:ext>
          </a:extLst>
        </xdr:cNvPr>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D7C85672-6D7B-466C-AE93-8BC63DCDEA34}"/>
            </a:ext>
          </a:extLst>
        </xdr:cNvPr>
        <xdr:cNvSpPr txBox="1"/>
      </xdr:nvSpPr>
      <xdr:spPr>
        <a:xfrm>
          <a:off x="34353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6130167-BD23-4B0E-BD42-A77D4FAF48F1}"/>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A77C9035-DD56-49D0-99C6-C99966DBAE62}"/>
            </a:ext>
          </a:extLst>
        </xdr:cNvPr>
        <xdr:cNvSpPr txBox="1"/>
      </xdr:nvSpPr>
      <xdr:spPr>
        <a:xfrm>
          <a:off x="34353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B4C59FF-6230-452A-98D4-93B1F0DB652A}"/>
            </a:ext>
          </a:extLst>
        </xdr:cNvPr>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2" name="テキスト ボックス 281">
          <a:extLst>
            <a:ext uri="{FF2B5EF4-FFF2-40B4-BE49-F238E27FC236}">
              <a16:creationId xmlns:a16="http://schemas.microsoft.com/office/drawing/2014/main" id="{B312B781-7CAD-4FC0-9BEB-F09CB7CB0B60}"/>
            </a:ext>
          </a:extLst>
        </xdr:cNvPr>
        <xdr:cNvSpPr txBox="1"/>
      </xdr:nvSpPr>
      <xdr:spPr>
        <a:xfrm>
          <a:off x="34353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BACFCDC-F3DF-4955-9D0E-2018DB2010CC}"/>
            </a:ext>
          </a:extLst>
        </xdr:cNvPr>
        <xdr:cNvCxnSpPr/>
      </xdr:nvCxnSpPr>
      <xdr:spPr>
        <a:xfrm>
          <a:off x="6858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6D94AAA3-DCB1-4A14-B3AF-935AF288E149}"/>
            </a:ext>
          </a:extLst>
        </xdr:cNvPr>
        <xdr:cNvSpPr txBox="1"/>
      </xdr:nvSpPr>
      <xdr:spPr>
        <a:xfrm>
          <a:off x="34353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E6EA053-838A-4948-92A4-9121E88656D6}"/>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6" name="テキスト ボックス 285">
          <a:extLst>
            <a:ext uri="{FF2B5EF4-FFF2-40B4-BE49-F238E27FC236}">
              <a16:creationId xmlns:a16="http://schemas.microsoft.com/office/drawing/2014/main" id="{188D11E0-997D-4598-B851-31F37D81C54D}"/>
            </a:ext>
          </a:extLst>
        </xdr:cNvPr>
        <xdr:cNvSpPr txBox="1"/>
      </xdr:nvSpPr>
      <xdr:spPr>
        <a:xfrm>
          <a:off x="386715" y="1281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D45E224-EDDB-4354-BAB8-91D68B1782D0}"/>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3F3511C-5F70-42A9-B8CB-DA1908086D33}"/>
            </a:ext>
          </a:extLst>
        </xdr:cNvPr>
        <xdr:cNvCxnSpPr/>
      </xdr:nvCxnSpPr>
      <xdr:spPr>
        <a:xfrm flipV="1">
          <a:off x="4173855" y="1332420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621AD896-4F48-42FD-A4E6-B25D3B55CAC7}"/>
            </a:ext>
          </a:extLst>
        </xdr:cNvPr>
        <xdr:cNvSpPr txBox="1"/>
      </xdr:nvSpPr>
      <xdr:spPr>
        <a:xfrm>
          <a:off x="4212590" y="1486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B5D0B0C-FB78-4564-8228-571A2850F076}"/>
            </a:ext>
          </a:extLst>
        </xdr:cNvPr>
        <xdr:cNvCxnSpPr/>
      </xdr:nvCxnSpPr>
      <xdr:spPr>
        <a:xfrm>
          <a:off x="411226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8445"/>
    <xdr:sp macro="" textlink="">
      <xdr:nvSpPr>
        <xdr:cNvPr id="291" name="【公営住宅】&#10;有形固定資産減価償却率最大値テキスト">
          <a:extLst>
            <a:ext uri="{FF2B5EF4-FFF2-40B4-BE49-F238E27FC236}">
              <a16:creationId xmlns:a16="http://schemas.microsoft.com/office/drawing/2014/main" id="{D49BDC1E-9853-483D-9B26-B3BDF8FB8AFB}"/>
            </a:ext>
          </a:extLst>
        </xdr:cNvPr>
        <xdr:cNvSpPr txBox="1"/>
      </xdr:nvSpPr>
      <xdr:spPr>
        <a:xfrm>
          <a:off x="4212590" y="13094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2" name="直線コネクタ 291">
          <a:extLst>
            <a:ext uri="{FF2B5EF4-FFF2-40B4-BE49-F238E27FC236}">
              <a16:creationId xmlns:a16="http://schemas.microsoft.com/office/drawing/2014/main" id="{1635C4F7-5957-4423-B965-6DA66200DC39}"/>
            </a:ext>
          </a:extLst>
        </xdr:cNvPr>
        <xdr:cNvCxnSpPr/>
      </xdr:nvCxnSpPr>
      <xdr:spPr>
        <a:xfrm>
          <a:off x="4112260" y="133242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149225</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88420F77-41B1-4D27-A4F8-B2DD90EAD032}"/>
            </a:ext>
          </a:extLst>
        </xdr:cNvPr>
        <xdr:cNvSpPr txBox="1"/>
      </xdr:nvSpPr>
      <xdr:spPr>
        <a:xfrm>
          <a:off x="421259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4" name="フローチャート: 判断 293">
          <a:extLst>
            <a:ext uri="{FF2B5EF4-FFF2-40B4-BE49-F238E27FC236}">
              <a16:creationId xmlns:a16="http://schemas.microsoft.com/office/drawing/2014/main" id="{DA8B37FB-7F24-40D4-A24A-4CDAF538B447}"/>
            </a:ext>
          </a:extLst>
        </xdr:cNvPr>
        <xdr:cNvSpPr/>
      </xdr:nvSpPr>
      <xdr:spPr>
        <a:xfrm>
          <a:off x="4131310" y="141890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107315</xdr:rowOff>
    </xdr:from>
    <xdr:to>
      <xdr:col>20</xdr:col>
      <xdr:colOff>38100</xdr:colOff>
      <xdr:row>83</xdr:row>
      <xdr:rowOff>37465</xdr:rowOff>
    </xdr:to>
    <xdr:sp macro="" textlink="">
      <xdr:nvSpPr>
        <xdr:cNvPr id="295" name="フローチャート: 判断 294">
          <a:extLst>
            <a:ext uri="{FF2B5EF4-FFF2-40B4-BE49-F238E27FC236}">
              <a16:creationId xmlns:a16="http://schemas.microsoft.com/office/drawing/2014/main" id="{7821078B-B96C-497F-9670-9A368C88245E}"/>
            </a:ext>
          </a:extLst>
        </xdr:cNvPr>
        <xdr:cNvSpPr/>
      </xdr:nvSpPr>
      <xdr:spPr>
        <a:xfrm>
          <a:off x="3388360" y="141643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76835</xdr:rowOff>
    </xdr:from>
    <xdr:to>
      <xdr:col>15</xdr:col>
      <xdr:colOff>101600</xdr:colOff>
      <xdr:row>83</xdr:row>
      <xdr:rowOff>6985</xdr:rowOff>
    </xdr:to>
    <xdr:sp macro="" textlink="">
      <xdr:nvSpPr>
        <xdr:cNvPr id="296" name="フローチャート: 判断 295">
          <a:extLst>
            <a:ext uri="{FF2B5EF4-FFF2-40B4-BE49-F238E27FC236}">
              <a16:creationId xmlns:a16="http://schemas.microsoft.com/office/drawing/2014/main" id="{6DAB96C2-3E6F-4494-8655-254C92D2A704}"/>
            </a:ext>
          </a:extLst>
        </xdr:cNvPr>
        <xdr:cNvSpPr/>
      </xdr:nvSpPr>
      <xdr:spPr>
        <a:xfrm>
          <a:off x="2571750" y="14135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B0B8E673-0EF5-462C-B229-DC721F2FAE19}"/>
            </a:ext>
          </a:extLst>
        </xdr:cNvPr>
        <xdr:cNvSpPr/>
      </xdr:nvSpPr>
      <xdr:spPr>
        <a:xfrm>
          <a:off x="1774190" y="141319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5F2FF458-E8E1-4C43-A9CB-D1392A547E88}"/>
            </a:ext>
          </a:extLst>
        </xdr:cNvPr>
        <xdr:cNvSpPr/>
      </xdr:nvSpPr>
      <xdr:spPr>
        <a:xfrm>
          <a:off x="988060" y="141185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63EAECB2-CF1B-4DFD-942A-2548B1F26B90}"/>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4FB02E26-495D-4890-9A9C-E813F3C45E57}"/>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5772599-ADCC-4F7F-B5EE-5A6120D20195}"/>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11CC7474-BBB6-4B9D-AA08-69FDA5E7E0C7}"/>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722D1BC8-BA36-44BF-A4C8-A7D0D8E04B44}"/>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76835</xdr:rowOff>
    </xdr:from>
    <xdr:to>
      <xdr:col>24</xdr:col>
      <xdr:colOff>114300</xdr:colOff>
      <xdr:row>85</xdr:row>
      <xdr:rowOff>6985</xdr:rowOff>
    </xdr:to>
    <xdr:sp macro="" textlink="">
      <xdr:nvSpPr>
        <xdr:cNvPr id="304" name="楕円 303">
          <a:extLst>
            <a:ext uri="{FF2B5EF4-FFF2-40B4-BE49-F238E27FC236}">
              <a16:creationId xmlns:a16="http://schemas.microsoft.com/office/drawing/2014/main" id="{6A2D6BB2-4F62-4FEB-B381-FE5252F41288}"/>
            </a:ext>
          </a:extLst>
        </xdr:cNvPr>
        <xdr:cNvSpPr/>
      </xdr:nvSpPr>
      <xdr:spPr>
        <a:xfrm>
          <a:off x="4131310" y="144786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55245</xdr:rowOff>
    </xdr:from>
    <xdr:ext cx="405130" cy="258445"/>
    <xdr:sp macro="" textlink="">
      <xdr:nvSpPr>
        <xdr:cNvPr id="305" name="【公営住宅】&#10;有形固定資産減価償却率該当値テキスト">
          <a:extLst>
            <a:ext uri="{FF2B5EF4-FFF2-40B4-BE49-F238E27FC236}">
              <a16:creationId xmlns:a16="http://schemas.microsoft.com/office/drawing/2014/main" id="{2774AE49-1B53-4EC6-80B6-95B6061A0D72}"/>
            </a:ext>
          </a:extLst>
        </xdr:cNvPr>
        <xdr:cNvSpPr txBox="1"/>
      </xdr:nvSpPr>
      <xdr:spPr>
        <a:xfrm>
          <a:off x="4212590" y="14460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53975</xdr:rowOff>
    </xdr:from>
    <xdr:to>
      <xdr:col>20</xdr:col>
      <xdr:colOff>38100</xdr:colOff>
      <xdr:row>84</xdr:row>
      <xdr:rowOff>155575</xdr:rowOff>
    </xdr:to>
    <xdr:sp macro="" textlink="">
      <xdr:nvSpPr>
        <xdr:cNvPr id="306" name="楕円 305">
          <a:extLst>
            <a:ext uri="{FF2B5EF4-FFF2-40B4-BE49-F238E27FC236}">
              <a16:creationId xmlns:a16="http://schemas.microsoft.com/office/drawing/2014/main" id="{34DA5A7D-1FA1-4FD9-870F-9152AB23974B}"/>
            </a:ext>
          </a:extLst>
        </xdr:cNvPr>
        <xdr:cNvSpPr/>
      </xdr:nvSpPr>
      <xdr:spPr>
        <a:xfrm>
          <a:off x="3388360" y="14459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104775</xdr:rowOff>
    </xdr:from>
    <xdr:to>
      <xdr:col>24</xdr:col>
      <xdr:colOff>63500</xdr:colOff>
      <xdr:row>84</xdr:row>
      <xdr:rowOff>127635</xdr:rowOff>
    </xdr:to>
    <xdr:cxnSp macro="">
      <xdr:nvCxnSpPr>
        <xdr:cNvPr id="307" name="直線コネクタ 306">
          <a:extLst>
            <a:ext uri="{FF2B5EF4-FFF2-40B4-BE49-F238E27FC236}">
              <a16:creationId xmlns:a16="http://schemas.microsoft.com/office/drawing/2014/main" id="{C357C911-3BAC-4167-9DF2-7FBFCA35C1C7}"/>
            </a:ext>
          </a:extLst>
        </xdr:cNvPr>
        <xdr:cNvCxnSpPr/>
      </xdr:nvCxnSpPr>
      <xdr:spPr>
        <a:xfrm>
          <a:off x="3431540" y="14504670"/>
          <a:ext cx="742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xdr:rowOff>
    </xdr:from>
    <xdr:to>
      <xdr:col>15</xdr:col>
      <xdr:colOff>101600</xdr:colOff>
      <xdr:row>84</xdr:row>
      <xdr:rowOff>115570</xdr:rowOff>
    </xdr:to>
    <xdr:sp macro="" textlink="">
      <xdr:nvSpPr>
        <xdr:cNvPr id="308" name="楕円 307">
          <a:extLst>
            <a:ext uri="{FF2B5EF4-FFF2-40B4-BE49-F238E27FC236}">
              <a16:creationId xmlns:a16="http://schemas.microsoft.com/office/drawing/2014/main" id="{0DB8A674-8CAC-4B75-A5BE-76044762BF50}"/>
            </a:ext>
          </a:extLst>
        </xdr:cNvPr>
        <xdr:cNvSpPr/>
      </xdr:nvSpPr>
      <xdr:spPr>
        <a:xfrm>
          <a:off x="2571750" y="144195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64770</xdr:rowOff>
    </xdr:from>
    <xdr:to>
      <xdr:col>19</xdr:col>
      <xdr:colOff>177800</xdr:colOff>
      <xdr:row>84</xdr:row>
      <xdr:rowOff>104775</xdr:rowOff>
    </xdr:to>
    <xdr:cxnSp macro="">
      <xdr:nvCxnSpPr>
        <xdr:cNvPr id="309" name="直線コネクタ 308">
          <a:extLst>
            <a:ext uri="{FF2B5EF4-FFF2-40B4-BE49-F238E27FC236}">
              <a16:creationId xmlns:a16="http://schemas.microsoft.com/office/drawing/2014/main" id="{14A543C3-91AA-41AC-A28E-94DEFC9A1FAF}"/>
            </a:ext>
          </a:extLst>
        </xdr:cNvPr>
        <xdr:cNvCxnSpPr/>
      </xdr:nvCxnSpPr>
      <xdr:spPr>
        <a:xfrm>
          <a:off x="2626360" y="14464665"/>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143510</xdr:rowOff>
    </xdr:from>
    <xdr:to>
      <xdr:col>10</xdr:col>
      <xdr:colOff>165100</xdr:colOff>
      <xdr:row>84</xdr:row>
      <xdr:rowOff>73660</xdr:rowOff>
    </xdr:to>
    <xdr:sp macro="" textlink="">
      <xdr:nvSpPr>
        <xdr:cNvPr id="310" name="楕円 309">
          <a:extLst>
            <a:ext uri="{FF2B5EF4-FFF2-40B4-BE49-F238E27FC236}">
              <a16:creationId xmlns:a16="http://schemas.microsoft.com/office/drawing/2014/main" id="{9559BB16-A1D9-447C-8BC4-8F4EDE2A12D4}"/>
            </a:ext>
          </a:extLst>
        </xdr:cNvPr>
        <xdr:cNvSpPr/>
      </xdr:nvSpPr>
      <xdr:spPr>
        <a:xfrm>
          <a:off x="1774190" y="143719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22860</xdr:rowOff>
    </xdr:from>
    <xdr:to>
      <xdr:col>15</xdr:col>
      <xdr:colOff>50800</xdr:colOff>
      <xdr:row>84</xdr:row>
      <xdr:rowOff>64770</xdr:rowOff>
    </xdr:to>
    <xdr:cxnSp macro="">
      <xdr:nvCxnSpPr>
        <xdr:cNvPr id="311" name="直線コネクタ 310">
          <a:extLst>
            <a:ext uri="{FF2B5EF4-FFF2-40B4-BE49-F238E27FC236}">
              <a16:creationId xmlns:a16="http://schemas.microsoft.com/office/drawing/2014/main" id="{85EE6C5F-21CB-47F6-972D-C055BA86A350}"/>
            </a:ext>
          </a:extLst>
        </xdr:cNvPr>
        <xdr:cNvCxnSpPr/>
      </xdr:nvCxnSpPr>
      <xdr:spPr>
        <a:xfrm>
          <a:off x="1828800" y="14420850"/>
          <a:ext cx="7975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99695</xdr:rowOff>
    </xdr:from>
    <xdr:to>
      <xdr:col>6</xdr:col>
      <xdr:colOff>38100</xdr:colOff>
      <xdr:row>84</xdr:row>
      <xdr:rowOff>29845</xdr:rowOff>
    </xdr:to>
    <xdr:sp macro="" textlink="">
      <xdr:nvSpPr>
        <xdr:cNvPr id="312" name="楕円 311">
          <a:extLst>
            <a:ext uri="{FF2B5EF4-FFF2-40B4-BE49-F238E27FC236}">
              <a16:creationId xmlns:a16="http://schemas.microsoft.com/office/drawing/2014/main" id="{F13CC91A-00D5-4944-A38F-FD6F10869126}"/>
            </a:ext>
          </a:extLst>
        </xdr:cNvPr>
        <xdr:cNvSpPr/>
      </xdr:nvSpPr>
      <xdr:spPr>
        <a:xfrm>
          <a:off x="988060" y="143262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150495</xdr:rowOff>
    </xdr:from>
    <xdr:to>
      <xdr:col>10</xdr:col>
      <xdr:colOff>114300</xdr:colOff>
      <xdr:row>84</xdr:row>
      <xdr:rowOff>22860</xdr:rowOff>
    </xdr:to>
    <xdr:cxnSp macro="">
      <xdr:nvCxnSpPr>
        <xdr:cNvPr id="313" name="直線コネクタ 312">
          <a:extLst>
            <a:ext uri="{FF2B5EF4-FFF2-40B4-BE49-F238E27FC236}">
              <a16:creationId xmlns:a16="http://schemas.microsoft.com/office/drawing/2014/main" id="{98D09917-4C45-4B4D-8C75-FD34031BA5B0}"/>
            </a:ext>
          </a:extLst>
        </xdr:cNvPr>
        <xdr:cNvCxnSpPr/>
      </xdr:nvCxnSpPr>
      <xdr:spPr>
        <a:xfrm>
          <a:off x="1031240" y="14380845"/>
          <a:ext cx="797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53975</xdr:rowOff>
    </xdr:from>
    <xdr:ext cx="405130" cy="258445"/>
    <xdr:sp macro="" textlink="">
      <xdr:nvSpPr>
        <xdr:cNvPr id="314" name="n_1aveValue【公営住宅】&#10;有形固定資産減価償却率">
          <a:extLst>
            <a:ext uri="{FF2B5EF4-FFF2-40B4-BE49-F238E27FC236}">
              <a16:creationId xmlns:a16="http://schemas.microsoft.com/office/drawing/2014/main" id="{50E8D162-2911-468D-AF28-95E964E792F5}"/>
            </a:ext>
          </a:extLst>
        </xdr:cNvPr>
        <xdr:cNvSpPr txBox="1"/>
      </xdr:nvSpPr>
      <xdr:spPr>
        <a:xfrm>
          <a:off x="3239135" y="13945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23495</xdr:rowOff>
    </xdr:from>
    <xdr:ext cx="404495" cy="259080"/>
    <xdr:sp macro="" textlink="">
      <xdr:nvSpPr>
        <xdr:cNvPr id="315" name="n_2aveValue【公営住宅】&#10;有形固定資産減価償却率">
          <a:extLst>
            <a:ext uri="{FF2B5EF4-FFF2-40B4-BE49-F238E27FC236}">
              <a16:creationId xmlns:a16="http://schemas.microsoft.com/office/drawing/2014/main" id="{A97D06B9-E3F0-4B56-8774-66A5EFAC35A1}"/>
            </a:ext>
          </a:extLst>
        </xdr:cNvPr>
        <xdr:cNvSpPr txBox="1"/>
      </xdr:nvSpPr>
      <xdr:spPr>
        <a:xfrm>
          <a:off x="2439035" y="13907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19685</xdr:rowOff>
    </xdr:from>
    <xdr:ext cx="404495" cy="258445"/>
    <xdr:sp macro="" textlink="">
      <xdr:nvSpPr>
        <xdr:cNvPr id="316" name="n_3aveValue【公営住宅】&#10;有形固定資産減価償却率">
          <a:extLst>
            <a:ext uri="{FF2B5EF4-FFF2-40B4-BE49-F238E27FC236}">
              <a16:creationId xmlns:a16="http://schemas.microsoft.com/office/drawing/2014/main" id="{75BB5A98-0D69-4AC4-890A-8C3030D0528D}"/>
            </a:ext>
          </a:extLst>
        </xdr:cNvPr>
        <xdr:cNvSpPr txBox="1"/>
      </xdr:nvSpPr>
      <xdr:spPr>
        <a:xfrm>
          <a:off x="1641475" y="1390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2540</xdr:rowOff>
    </xdr:from>
    <xdr:ext cx="404495" cy="259080"/>
    <xdr:sp macro="" textlink="">
      <xdr:nvSpPr>
        <xdr:cNvPr id="317" name="n_4aveValue【公営住宅】&#10;有形固定資産減価償却率">
          <a:extLst>
            <a:ext uri="{FF2B5EF4-FFF2-40B4-BE49-F238E27FC236}">
              <a16:creationId xmlns:a16="http://schemas.microsoft.com/office/drawing/2014/main" id="{848FB07A-6A32-40E4-98DA-0FFD94E267CF}"/>
            </a:ext>
          </a:extLst>
        </xdr:cNvPr>
        <xdr:cNvSpPr txBox="1"/>
      </xdr:nvSpPr>
      <xdr:spPr>
        <a:xfrm>
          <a:off x="855345" y="1388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146685</xdr:rowOff>
    </xdr:from>
    <xdr:ext cx="405130" cy="258445"/>
    <xdr:sp macro="" textlink="">
      <xdr:nvSpPr>
        <xdr:cNvPr id="318" name="n_1mainValue【公営住宅】&#10;有形固定資産減価償却率">
          <a:extLst>
            <a:ext uri="{FF2B5EF4-FFF2-40B4-BE49-F238E27FC236}">
              <a16:creationId xmlns:a16="http://schemas.microsoft.com/office/drawing/2014/main" id="{A033834F-A8BB-4837-B3F1-8676C91B70E6}"/>
            </a:ext>
          </a:extLst>
        </xdr:cNvPr>
        <xdr:cNvSpPr txBox="1"/>
      </xdr:nvSpPr>
      <xdr:spPr>
        <a:xfrm>
          <a:off x="3239135" y="14546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106680</xdr:rowOff>
    </xdr:from>
    <xdr:ext cx="404495" cy="259080"/>
    <xdr:sp macro="" textlink="">
      <xdr:nvSpPr>
        <xdr:cNvPr id="319" name="n_2mainValue【公営住宅】&#10;有形固定資産減価償却率">
          <a:extLst>
            <a:ext uri="{FF2B5EF4-FFF2-40B4-BE49-F238E27FC236}">
              <a16:creationId xmlns:a16="http://schemas.microsoft.com/office/drawing/2014/main" id="{0B0CDEAD-5F7A-4C94-A69F-0A9C7619D72A}"/>
            </a:ext>
          </a:extLst>
        </xdr:cNvPr>
        <xdr:cNvSpPr txBox="1"/>
      </xdr:nvSpPr>
      <xdr:spPr>
        <a:xfrm>
          <a:off x="2439035" y="14506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64770</xdr:rowOff>
    </xdr:from>
    <xdr:ext cx="404495" cy="258445"/>
    <xdr:sp macro="" textlink="">
      <xdr:nvSpPr>
        <xdr:cNvPr id="320" name="n_3mainValue【公営住宅】&#10;有形固定資産減価償却率">
          <a:extLst>
            <a:ext uri="{FF2B5EF4-FFF2-40B4-BE49-F238E27FC236}">
              <a16:creationId xmlns:a16="http://schemas.microsoft.com/office/drawing/2014/main" id="{63961797-BE4E-4485-A337-D7FBB1F9DC95}"/>
            </a:ext>
          </a:extLst>
        </xdr:cNvPr>
        <xdr:cNvSpPr txBox="1"/>
      </xdr:nvSpPr>
      <xdr:spPr>
        <a:xfrm>
          <a:off x="1641475" y="14464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20955</xdr:rowOff>
    </xdr:from>
    <xdr:ext cx="404495" cy="258445"/>
    <xdr:sp macro="" textlink="">
      <xdr:nvSpPr>
        <xdr:cNvPr id="321" name="n_4mainValue【公営住宅】&#10;有形固定資産減価償却率">
          <a:extLst>
            <a:ext uri="{FF2B5EF4-FFF2-40B4-BE49-F238E27FC236}">
              <a16:creationId xmlns:a16="http://schemas.microsoft.com/office/drawing/2014/main" id="{DBD903FC-490B-4EE3-BCC4-341ADD5F4434}"/>
            </a:ext>
          </a:extLst>
        </xdr:cNvPr>
        <xdr:cNvSpPr txBox="1"/>
      </xdr:nvSpPr>
      <xdr:spPr>
        <a:xfrm>
          <a:off x="855345" y="14418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8BC492D-0A64-4851-97B2-3657ADB4C67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D2C93C0-E2DF-4637-961A-22A114F5A297}"/>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40C7F38-A107-4410-8512-F457E304E78D}"/>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1682701-D355-44A8-8E0D-14E04071E946}"/>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47443DD-E322-4806-B2BB-5AC848C731E0}"/>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F232D06-9450-4A3F-81A1-C759EE90AF0C}"/>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74D39C5-4F68-4A24-BB91-07EA00C84E19}"/>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4E82DFC-ECC4-4590-AAF3-EA2451556A81}"/>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a:extLst>
            <a:ext uri="{FF2B5EF4-FFF2-40B4-BE49-F238E27FC236}">
              <a16:creationId xmlns:a16="http://schemas.microsoft.com/office/drawing/2014/main" id="{18BB71A4-74F7-4929-A7C6-5448602C7E70}"/>
            </a:ext>
          </a:extLst>
        </xdr:cNvPr>
        <xdr:cNvSpPr txBox="1"/>
      </xdr:nvSpPr>
      <xdr:spPr>
        <a:xfrm>
          <a:off x="592201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1C1BB26-5569-4110-8BEB-315F401FA660}"/>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55646DB-B819-4964-90B8-F9B748A57FA6}"/>
            </a:ext>
          </a:extLst>
        </xdr:cNvPr>
        <xdr:cNvCxnSpPr/>
      </xdr:nvCxnSpPr>
      <xdr:spPr>
        <a:xfrm>
          <a:off x="5960110" y="1485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3" name="テキスト ボックス 332">
          <a:extLst>
            <a:ext uri="{FF2B5EF4-FFF2-40B4-BE49-F238E27FC236}">
              <a16:creationId xmlns:a16="http://schemas.microsoft.com/office/drawing/2014/main" id="{30932203-8E2F-4E28-A57B-B227BDF6C532}"/>
            </a:ext>
          </a:extLst>
        </xdr:cNvPr>
        <xdr:cNvSpPr txBox="1"/>
      </xdr:nvSpPr>
      <xdr:spPr>
        <a:xfrm>
          <a:off x="5527040"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76AF9D2-9243-4101-AFAB-5EC648F353C2}"/>
            </a:ext>
          </a:extLst>
        </xdr:cNvPr>
        <xdr:cNvCxnSpPr/>
      </xdr:nvCxnSpPr>
      <xdr:spPr>
        <a:xfrm>
          <a:off x="5960110" y="1447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5" name="テキスト ボックス 334">
          <a:extLst>
            <a:ext uri="{FF2B5EF4-FFF2-40B4-BE49-F238E27FC236}">
              <a16:creationId xmlns:a16="http://schemas.microsoft.com/office/drawing/2014/main" id="{1CBDDB28-C7BC-489D-B938-45038B5166D6}"/>
            </a:ext>
          </a:extLst>
        </xdr:cNvPr>
        <xdr:cNvSpPr txBox="1"/>
      </xdr:nvSpPr>
      <xdr:spPr>
        <a:xfrm>
          <a:off x="5527040" y="1433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08AA7D3-F484-4769-A3D7-B5FE098A5AB1}"/>
            </a:ext>
          </a:extLst>
        </xdr:cNvPr>
        <xdr:cNvCxnSpPr/>
      </xdr:nvCxnSpPr>
      <xdr:spPr>
        <a:xfrm>
          <a:off x="5960110" y="1409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37" name="テキスト ボックス 336">
          <a:extLst>
            <a:ext uri="{FF2B5EF4-FFF2-40B4-BE49-F238E27FC236}">
              <a16:creationId xmlns:a16="http://schemas.microsoft.com/office/drawing/2014/main" id="{AB6BD7DE-D6C7-4D5A-8AFB-EE849CF243D0}"/>
            </a:ext>
          </a:extLst>
        </xdr:cNvPr>
        <xdr:cNvSpPr txBox="1"/>
      </xdr:nvSpPr>
      <xdr:spPr>
        <a:xfrm>
          <a:off x="5485765" y="13952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F2FB031E-0F22-4B54-B422-ABEC6EC21366}"/>
            </a:ext>
          </a:extLst>
        </xdr:cNvPr>
        <xdr:cNvCxnSpPr/>
      </xdr:nvCxnSpPr>
      <xdr:spPr>
        <a:xfrm>
          <a:off x="5960110" y="1371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8445"/>
    <xdr:sp macro="" textlink="">
      <xdr:nvSpPr>
        <xdr:cNvPr id="339" name="テキスト ボックス 338">
          <a:extLst>
            <a:ext uri="{FF2B5EF4-FFF2-40B4-BE49-F238E27FC236}">
              <a16:creationId xmlns:a16="http://schemas.microsoft.com/office/drawing/2014/main" id="{4355CC78-C708-45D6-831E-E25539AD8985}"/>
            </a:ext>
          </a:extLst>
        </xdr:cNvPr>
        <xdr:cNvSpPr txBox="1"/>
      </xdr:nvSpPr>
      <xdr:spPr>
        <a:xfrm>
          <a:off x="5485765" y="135718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E7809D5-384E-4FCB-971F-944B24BCD553}"/>
            </a:ext>
          </a:extLst>
        </xdr:cNvPr>
        <xdr:cNvCxnSpPr/>
      </xdr:nvCxnSpPr>
      <xdr:spPr>
        <a:xfrm>
          <a:off x="5960110" y="1333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1" name="テキスト ボックス 340">
          <a:extLst>
            <a:ext uri="{FF2B5EF4-FFF2-40B4-BE49-F238E27FC236}">
              <a16:creationId xmlns:a16="http://schemas.microsoft.com/office/drawing/2014/main" id="{8F409D4B-4366-4655-BD14-D3C860886DC7}"/>
            </a:ext>
          </a:extLst>
        </xdr:cNvPr>
        <xdr:cNvSpPr txBox="1"/>
      </xdr:nvSpPr>
      <xdr:spPr>
        <a:xfrm>
          <a:off x="5485765" y="13194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83F7A9E-150A-4798-89D5-46ADF7BA5DDC}"/>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96C5EF79-8BDE-434C-A827-8FD3C2F5AB7C}"/>
            </a:ext>
          </a:extLst>
        </xdr:cNvPr>
        <xdr:cNvSpPr txBox="1"/>
      </xdr:nvSpPr>
      <xdr:spPr>
        <a:xfrm>
          <a:off x="5485765" y="12813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3A31F55-B278-4189-BBC4-E787E3EB7C60}"/>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56515</xdr:rowOff>
    </xdr:from>
    <xdr:to>
      <xdr:col>54</xdr:col>
      <xdr:colOff>189865</xdr:colOff>
      <xdr:row>86</xdr:row>
      <xdr:rowOff>102870</xdr:rowOff>
    </xdr:to>
    <xdr:cxnSp macro="">
      <xdr:nvCxnSpPr>
        <xdr:cNvPr id="345" name="直線コネクタ 344">
          <a:extLst>
            <a:ext uri="{FF2B5EF4-FFF2-40B4-BE49-F238E27FC236}">
              <a16:creationId xmlns:a16="http://schemas.microsoft.com/office/drawing/2014/main" id="{71E58D25-5989-4DF9-9F72-7F995BE80367}"/>
            </a:ext>
          </a:extLst>
        </xdr:cNvPr>
        <xdr:cNvCxnSpPr/>
      </xdr:nvCxnSpPr>
      <xdr:spPr>
        <a:xfrm flipV="1">
          <a:off x="9429115" y="1343342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46" name="【公営住宅】&#10;一人当たり面積最小値テキスト">
          <a:extLst>
            <a:ext uri="{FF2B5EF4-FFF2-40B4-BE49-F238E27FC236}">
              <a16:creationId xmlns:a16="http://schemas.microsoft.com/office/drawing/2014/main" id="{8DD9FE81-32A1-4373-8AF2-4511559E95AA}"/>
            </a:ext>
          </a:extLst>
        </xdr:cNvPr>
        <xdr:cNvSpPr txBox="1"/>
      </xdr:nvSpPr>
      <xdr:spPr>
        <a:xfrm>
          <a:off x="9467850" y="14849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7" name="直線コネクタ 346">
          <a:extLst>
            <a:ext uri="{FF2B5EF4-FFF2-40B4-BE49-F238E27FC236}">
              <a16:creationId xmlns:a16="http://schemas.microsoft.com/office/drawing/2014/main" id="{1B75C9A4-456B-43D7-B1C0-CBDDAE81290F}"/>
            </a:ext>
          </a:extLst>
        </xdr:cNvPr>
        <xdr:cNvCxnSpPr/>
      </xdr:nvCxnSpPr>
      <xdr:spPr>
        <a:xfrm>
          <a:off x="9356090" y="148456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3175</xdr:rowOff>
    </xdr:from>
    <xdr:ext cx="534670" cy="259080"/>
    <xdr:sp macro="" textlink="">
      <xdr:nvSpPr>
        <xdr:cNvPr id="348" name="【公営住宅】&#10;一人当たり面積最大値テキスト">
          <a:extLst>
            <a:ext uri="{FF2B5EF4-FFF2-40B4-BE49-F238E27FC236}">
              <a16:creationId xmlns:a16="http://schemas.microsoft.com/office/drawing/2014/main" id="{7C35CA56-8A56-4235-9CC9-99F266D42CC9}"/>
            </a:ext>
          </a:extLst>
        </xdr:cNvPr>
        <xdr:cNvSpPr txBox="1"/>
      </xdr:nvSpPr>
      <xdr:spPr>
        <a:xfrm>
          <a:off x="9467850" y="13204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56515</xdr:rowOff>
    </xdr:from>
    <xdr:to>
      <xdr:col>55</xdr:col>
      <xdr:colOff>88900</xdr:colOff>
      <xdr:row>78</xdr:row>
      <xdr:rowOff>56515</xdr:rowOff>
    </xdr:to>
    <xdr:cxnSp macro="">
      <xdr:nvCxnSpPr>
        <xdr:cNvPr id="349" name="直線コネクタ 348">
          <a:extLst>
            <a:ext uri="{FF2B5EF4-FFF2-40B4-BE49-F238E27FC236}">
              <a16:creationId xmlns:a16="http://schemas.microsoft.com/office/drawing/2014/main" id="{D51B2C0C-ADAC-467E-A31E-52A8F5B9C739}"/>
            </a:ext>
          </a:extLst>
        </xdr:cNvPr>
        <xdr:cNvCxnSpPr/>
      </xdr:nvCxnSpPr>
      <xdr:spPr>
        <a:xfrm>
          <a:off x="9356090" y="134334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15240</xdr:rowOff>
    </xdr:from>
    <xdr:ext cx="469900" cy="259080"/>
    <xdr:sp macro="" textlink="">
      <xdr:nvSpPr>
        <xdr:cNvPr id="350" name="【公営住宅】&#10;一人当たり面積平均値テキスト">
          <a:extLst>
            <a:ext uri="{FF2B5EF4-FFF2-40B4-BE49-F238E27FC236}">
              <a16:creationId xmlns:a16="http://schemas.microsoft.com/office/drawing/2014/main" id="{A7517049-A122-473D-AD20-851C9035330C}"/>
            </a:ext>
          </a:extLst>
        </xdr:cNvPr>
        <xdr:cNvSpPr txBox="1"/>
      </xdr:nvSpPr>
      <xdr:spPr>
        <a:xfrm>
          <a:off x="9467850" y="14420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163830</xdr:rowOff>
    </xdr:from>
    <xdr:to>
      <xdr:col>55</xdr:col>
      <xdr:colOff>50800</xdr:colOff>
      <xdr:row>85</xdr:row>
      <xdr:rowOff>93980</xdr:rowOff>
    </xdr:to>
    <xdr:sp macro="" textlink="">
      <xdr:nvSpPr>
        <xdr:cNvPr id="351" name="フローチャート: 判断 350">
          <a:extLst>
            <a:ext uri="{FF2B5EF4-FFF2-40B4-BE49-F238E27FC236}">
              <a16:creationId xmlns:a16="http://schemas.microsoft.com/office/drawing/2014/main" id="{CC0825F3-FF8E-4625-9717-187778C3E1FC}"/>
            </a:ext>
          </a:extLst>
        </xdr:cNvPr>
        <xdr:cNvSpPr/>
      </xdr:nvSpPr>
      <xdr:spPr>
        <a:xfrm>
          <a:off x="9394190" y="145694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6985</xdr:rowOff>
    </xdr:from>
    <xdr:to>
      <xdr:col>50</xdr:col>
      <xdr:colOff>165100</xdr:colOff>
      <xdr:row>85</xdr:row>
      <xdr:rowOff>109220</xdr:rowOff>
    </xdr:to>
    <xdr:sp macro="" textlink="">
      <xdr:nvSpPr>
        <xdr:cNvPr id="352" name="フローチャート: 判断 351">
          <a:extLst>
            <a:ext uri="{FF2B5EF4-FFF2-40B4-BE49-F238E27FC236}">
              <a16:creationId xmlns:a16="http://schemas.microsoft.com/office/drawing/2014/main" id="{5901FED6-991E-4986-9CBD-05DC916FBBFD}"/>
            </a:ext>
          </a:extLst>
        </xdr:cNvPr>
        <xdr:cNvSpPr/>
      </xdr:nvSpPr>
      <xdr:spPr>
        <a:xfrm>
          <a:off x="8632190" y="14582140"/>
          <a:ext cx="1092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22225</xdr:rowOff>
    </xdr:from>
    <xdr:to>
      <xdr:col>46</xdr:col>
      <xdr:colOff>38100</xdr:colOff>
      <xdr:row>85</xdr:row>
      <xdr:rowOff>123825</xdr:rowOff>
    </xdr:to>
    <xdr:sp macro="" textlink="">
      <xdr:nvSpPr>
        <xdr:cNvPr id="353" name="フローチャート: 判断 352">
          <a:extLst>
            <a:ext uri="{FF2B5EF4-FFF2-40B4-BE49-F238E27FC236}">
              <a16:creationId xmlns:a16="http://schemas.microsoft.com/office/drawing/2014/main" id="{CD1CF3DB-19A9-4606-89CB-30BCCA9E0D7E}"/>
            </a:ext>
          </a:extLst>
        </xdr:cNvPr>
        <xdr:cNvSpPr/>
      </xdr:nvSpPr>
      <xdr:spPr>
        <a:xfrm>
          <a:off x="7846060" y="1459166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14605</xdr:rowOff>
    </xdr:from>
    <xdr:to>
      <xdr:col>41</xdr:col>
      <xdr:colOff>101600</xdr:colOff>
      <xdr:row>85</xdr:row>
      <xdr:rowOff>116205</xdr:rowOff>
    </xdr:to>
    <xdr:sp macro="" textlink="">
      <xdr:nvSpPr>
        <xdr:cNvPr id="354" name="フローチャート: 判断 353">
          <a:extLst>
            <a:ext uri="{FF2B5EF4-FFF2-40B4-BE49-F238E27FC236}">
              <a16:creationId xmlns:a16="http://schemas.microsoft.com/office/drawing/2014/main" id="{C2C8A4E0-7F66-431E-8ED5-08AEF64D0B3F}"/>
            </a:ext>
          </a:extLst>
        </xdr:cNvPr>
        <xdr:cNvSpPr/>
      </xdr:nvSpPr>
      <xdr:spPr>
        <a:xfrm>
          <a:off x="7029450" y="145916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9525</xdr:rowOff>
    </xdr:from>
    <xdr:to>
      <xdr:col>36</xdr:col>
      <xdr:colOff>165100</xdr:colOff>
      <xdr:row>85</xdr:row>
      <xdr:rowOff>111125</xdr:rowOff>
    </xdr:to>
    <xdr:sp macro="" textlink="">
      <xdr:nvSpPr>
        <xdr:cNvPr id="355" name="フローチャート: 判断 354">
          <a:extLst>
            <a:ext uri="{FF2B5EF4-FFF2-40B4-BE49-F238E27FC236}">
              <a16:creationId xmlns:a16="http://schemas.microsoft.com/office/drawing/2014/main" id="{A0A7C519-71C8-4102-8942-B4A180FEABC6}"/>
            </a:ext>
          </a:extLst>
        </xdr:cNvPr>
        <xdr:cNvSpPr/>
      </xdr:nvSpPr>
      <xdr:spPr>
        <a:xfrm>
          <a:off x="6231890" y="1458468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51F72D48-FFC5-40A0-B69F-236398E2FF16}"/>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4B7A659B-D8BD-4B73-8CCE-8483DF650626}"/>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B5C8CCC4-4C93-485E-91E3-04E6742162EA}"/>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364E0112-464E-4A53-BD0A-0FE61BAA2110}"/>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A84EFFC1-6009-46D4-928B-18775088E672}"/>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635</xdr:rowOff>
    </xdr:from>
    <xdr:to>
      <xdr:col>55</xdr:col>
      <xdr:colOff>50800</xdr:colOff>
      <xdr:row>85</xdr:row>
      <xdr:rowOff>102235</xdr:rowOff>
    </xdr:to>
    <xdr:sp macro="" textlink="">
      <xdr:nvSpPr>
        <xdr:cNvPr id="361" name="楕円 360">
          <a:extLst>
            <a:ext uri="{FF2B5EF4-FFF2-40B4-BE49-F238E27FC236}">
              <a16:creationId xmlns:a16="http://schemas.microsoft.com/office/drawing/2014/main" id="{54D84F75-DF7F-46DB-B9C9-53D5A43C9011}"/>
            </a:ext>
          </a:extLst>
        </xdr:cNvPr>
        <xdr:cNvSpPr/>
      </xdr:nvSpPr>
      <xdr:spPr>
        <a:xfrm>
          <a:off x="9394190" y="145738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151130</xdr:rowOff>
    </xdr:from>
    <xdr:ext cx="469900" cy="259080"/>
    <xdr:sp macro="" textlink="">
      <xdr:nvSpPr>
        <xdr:cNvPr id="362" name="【公営住宅】&#10;一人当たり面積該当値テキスト">
          <a:extLst>
            <a:ext uri="{FF2B5EF4-FFF2-40B4-BE49-F238E27FC236}">
              <a16:creationId xmlns:a16="http://schemas.microsoft.com/office/drawing/2014/main" id="{70C08B82-1D4C-47C6-8FD0-A5A5030F2563}"/>
            </a:ext>
          </a:extLst>
        </xdr:cNvPr>
        <xdr:cNvSpPr txBox="1"/>
      </xdr:nvSpPr>
      <xdr:spPr>
        <a:xfrm>
          <a:off x="9467850" y="1455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3175</xdr:rowOff>
    </xdr:from>
    <xdr:to>
      <xdr:col>50</xdr:col>
      <xdr:colOff>165100</xdr:colOff>
      <xdr:row>85</xdr:row>
      <xdr:rowOff>104775</xdr:rowOff>
    </xdr:to>
    <xdr:sp macro="" textlink="">
      <xdr:nvSpPr>
        <xdr:cNvPr id="363" name="楕円 362">
          <a:extLst>
            <a:ext uri="{FF2B5EF4-FFF2-40B4-BE49-F238E27FC236}">
              <a16:creationId xmlns:a16="http://schemas.microsoft.com/office/drawing/2014/main" id="{35917A7B-B067-4243-BA71-92940862B720}"/>
            </a:ext>
          </a:extLst>
        </xdr:cNvPr>
        <xdr:cNvSpPr/>
      </xdr:nvSpPr>
      <xdr:spPr>
        <a:xfrm>
          <a:off x="8632190" y="1457642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52070</xdr:rowOff>
    </xdr:from>
    <xdr:to>
      <xdr:col>55</xdr:col>
      <xdr:colOff>0</xdr:colOff>
      <xdr:row>85</xdr:row>
      <xdr:rowOff>53975</xdr:rowOff>
    </xdr:to>
    <xdr:cxnSp macro="">
      <xdr:nvCxnSpPr>
        <xdr:cNvPr id="364" name="直線コネクタ 363">
          <a:extLst>
            <a:ext uri="{FF2B5EF4-FFF2-40B4-BE49-F238E27FC236}">
              <a16:creationId xmlns:a16="http://schemas.microsoft.com/office/drawing/2014/main" id="{745FA5C1-A7A0-42A8-BEB9-3AAD8F8F33A5}"/>
            </a:ext>
          </a:extLst>
        </xdr:cNvPr>
        <xdr:cNvCxnSpPr/>
      </xdr:nvCxnSpPr>
      <xdr:spPr>
        <a:xfrm flipV="1">
          <a:off x="8686800" y="1462913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5080</xdr:rowOff>
    </xdr:from>
    <xdr:to>
      <xdr:col>46</xdr:col>
      <xdr:colOff>38100</xdr:colOff>
      <xdr:row>85</xdr:row>
      <xdr:rowOff>106680</xdr:rowOff>
    </xdr:to>
    <xdr:sp macro="" textlink="">
      <xdr:nvSpPr>
        <xdr:cNvPr id="365" name="楕円 364">
          <a:extLst>
            <a:ext uri="{FF2B5EF4-FFF2-40B4-BE49-F238E27FC236}">
              <a16:creationId xmlns:a16="http://schemas.microsoft.com/office/drawing/2014/main" id="{D0E08EAC-6279-42A4-B3F5-4A266B3592DF}"/>
            </a:ext>
          </a:extLst>
        </xdr:cNvPr>
        <xdr:cNvSpPr/>
      </xdr:nvSpPr>
      <xdr:spPr>
        <a:xfrm>
          <a:off x="7846060" y="14580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53975</xdr:rowOff>
    </xdr:from>
    <xdr:to>
      <xdr:col>50</xdr:col>
      <xdr:colOff>114300</xdr:colOff>
      <xdr:row>85</xdr:row>
      <xdr:rowOff>55880</xdr:rowOff>
    </xdr:to>
    <xdr:cxnSp macro="">
      <xdr:nvCxnSpPr>
        <xdr:cNvPr id="366" name="直線コネクタ 365">
          <a:extLst>
            <a:ext uri="{FF2B5EF4-FFF2-40B4-BE49-F238E27FC236}">
              <a16:creationId xmlns:a16="http://schemas.microsoft.com/office/drawing/2014/main" id="{2B38CF7F-F2EE-480B-BA36-31BA0B579DD4}"/>
            </a:ext>
          </a:extLst>
        </xdr:cNvPr>
        <xdr:cNvCxnSpPr/>
      </xdr:nvCxnSpPr>
      <xdr:spPr>
        <a:xfrm flipV="1">
          <a:off x="7889240" y="14631035"/>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8890</xdr:rowOff>
    </xdr:from>
    <xdr:to>
      <xdr:col>41</xdr:col>
      <xdr:colOff>101600</xdr:colOff>
      <xdr:row>85</xdr:row>
      <xdr:rowOff>110490</xdr:rowOff>
    </xdr:to>
    <xdr:sp macro="" textlink="">
      <xdr:nvSpPr>
        <xdr:cNvPr id="367" name="楕円 366">
          <a:extLst>
            <a:ext uri="{FF2B5EF4-FFF2-40B4-BE49-F238E27FC236}">
              <a16:creationId xmlns:a16="http://schemas.microsoft.com/office/drawing/2014/main" id="{F63B2E04-4175-487C-8651-747AB81B1435}"/>
            </a:ext>
          </a:extLst>
        </xdr:cNvPr>
        <xdr:cNvSpPr/>
      </xdr:nvSpPr>
      <xdr:spPr>
        <a:xfrm>
          <a:off x="7029450" y="145840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55880</xdr:rowOff>
    </xdr:from>
    <xdr:to>
      <xdr:col>45</xdr:col>
      <xdr:colOff>177800</xdr:colOff>
      <xdr:row>85</xdr:row>
      <xdr:rowOff>59690</xdr:rowOff>
    </xdr:to>
    <xdr:cxnSp macro="">
      <xdr:nvCxnSpPr>
        <xdr:cNvPr id="368" name="直線コネクタ 367">
          <a:extLst>
            <a:ext uri="{FF2B5EF4-FFF2-40B4-BE49-F238E27FC236}">
              <a16:creationId xmlns:a16="http://schemas.microsoft.com/office/drawing/2014/main" id="{AF804ACB-7E73-47CC-B7E0-97AC7C0B520C}"/>
            </a:ext>
          </a:extLst>
        </xdr:cNvPr>
        <xdr:cNvCxnSpPr/>
      </xdr:nvCxnSpPr>
      <xdr:spPr>
        <a:xfrm flipV="1">
          <a:off x="7084060" y="1463294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11430</xdr:rowOff>
    </xdr:from>
    <xdr:to>
      <xdr:col>36</xdr:col>
      <xdr:colOff>165100</xdr:colOff>
      <xdr:row>85</xdr:row>
      <xdr:rowOff>113030</xdr:rowOff>
    </xdr:to>
    <xdr:sp macro="" textlink="">
      <xdr:nvSpPr>
        <xdr:cNvPr id="369" name="楕円 368">
          <a:extLst>
            <a:ext uri="{FF2B5EF4-FFF2-40B4-BE49-F238E27FC236}">
              <a16:creationId xmlns:a16="http://schemas.microsoft.com/office/drawing/2014/main" id="{094C2690-B8FC-4A72-8CF9-D18D93598D91}"/>
            </a:ext>
          </a:extLst>
        </xdr:cNvPr>
        <xdr:cNvSpPr/>
      </xdr:nvSpPr>
      <xdr:spPr>
        <a:xfrm>
          <a:off x="6231890" y="1458849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59690</xdr:rowOff>
    </xdr:from>
    <xdr:to>
      <xdr:col>41</xdr:col>
      <xdr:colOff>50800</xdr:colOff>
      <xdr:row>85</xdr:row>
      <xdr:rowOff>62230</xdr:rowOff>
    </xdr:to>
    <xdr:cxnSp macro="">
      <xdr:nvCxnSpPr>
        <xdr:cNvPr id="370" name="直線コネクタ 369">
          <a:extLst>
            <a:ext uri="{FF2B5EF4-FFF2-40B4-BE49-F238E27FC236}">
              <a16:creationId xmlns:a16="http://schemas.microsoft.com/office/drawing/2014/main" id="{6205B827-FB11-4740-95B3-56856BF5932F}"/>
            </a:ext>
          </a:extLst>
        </xdr:cNvPr>
        <xdr:cNvCxnSpPr/>
      </xdr:nvCxnSpPr>
      <xdr:spPr>
        <a:xfrm flipV="1">
          <a:off x="6286500" y="14629130"/>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99695</xdr:rowOff>
    </xdr:from>
    <xdr:ext cx="469900" cy="258445"/>
    <xdr:sp macro="" textlink="">
      <xdr:nvSpPr>
        <xdr:cNvPr id="371" name="n_1aveValue【公営住宅】&#10;一人当たり面積">
          <a:extLst>
            <a:ext uri="{FF2B5EF4-FFF2-40B4-BE49-F238E27FC236}">
              <a16:creationId xmlns:a16="http://schemas.microsoft.com/office/drawing/2014/main" id="{6B64D4EC-1778-4F1B-8C0D-6CAAB021F421}"/>
            </a:ext>
          </a:extLst>
        </xdr:cNvPr>
        <xdr:cNvSpPr txBox="1"/>
      </xdr:nvSpPr>
      <xdr:spPr>
        <a:xfrm>
          <a:off x="8454390" y="14669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114935</xdr:rowOff>
    </xdr:from>
    <xdr:ext cx="469265" cy="259080"/>
    <xdr:sp macro="" textlink="">
      <xdr:nvSpPr>
        <xdr:cNvPr id="372" name="n_2aveValue【公営住宅】&#10;一人当たり面積">
          <a:extLst>
            <a:ext uri="{FF2B5EF4-FFF2-40B4-BE49-F238E27FC236}">
              <a16:creationId xmlns:a16="http://schemas.microsoft.com/office/drawing/2014/main" id="{8A6FC8C8-5330-4543-A75D-821764A61C67}"/>
            </a:ext>
          </a:extLst>
        </xdr:cNvPr>
        <xdr:cNvSpPr txBox="1"/>
      </xdr:nvSpPr>
      <xdr:spPr>
        <a:xfrm>
          <a:off x="7673340" y="14688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107315</xdr:rowOff>
    </xdr:from>
    <xdr:ext cx="469265" cy="259080"/>
    <xdr:sp macro="" textlink="">
      <xdr:nvSpPr>
        <xdr:cNvPr id="373" name="n_3aveValue【公営住宅】&#10;一人当たり面積">
          <a:extLst>
            <a:ext uri="{FF2B5EF4-FFF2-40B4-BE49-F238E27FC236}">
              <a16:creationId xmlns:a16="http://schemas.microsoft.com/office/drawing/2014/main" id="{1887D083-2B5A-440D-B764-B7811A05641A}"/>
            </a:ext>
          </a:extLst>
        </xdr:cNvPr>
        <xdr:cNvSpPr txBox="1"/>
      </xdr:nvSpPr>
      <xdr:spPr>
        <a:xfrm>
          <a:off x="6866255" y="14678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127635</xdr:rowOff>
    </xdr:from>
    <xdr:ext cx="469265" cy="259080"/>
    <xdr:sp macro="" textlink="">
      <xdr:nvSpPr>
        <xdr:cNvPr id="374" name="n_4aveValue【公営住宅】&#10;一人当たり面積">
          <a:extLst>
            <a:ext uri="{FF2B5EF4-FFF2-40B4-BE49-F238E27FC236}">
              <a16:creationId xmlns:a16="http://schemas.microsoft.com/office/drawing/2014/main" id="{EE4CBA66-C90E-4908-9BA4-4CD5652EB206}"/>
            </a:ext>
          </a:extLst>
        </xdr:cNvPr>
        <xdr:cNvSpPr txBox="1"/>
      </xdr:nvSpPr>
      <xdr:spPr>
        <a:xfrm>
          <a:off x="6068695" y="14361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121285</xdr:rowOff>
    </xdr:from>
    <xdr:ext cx="469900" cy="258445"/>
    <xdr:sp macro="" textlink="">
      <xdr:nvSpPr>
        <xdr:cNvPr id="375" name="n_1mainValue【公営住宅】&#10;一人当たり面積">
          <a:extLst>
            <a:ext uri="{FF2B5EF4-FFF2-40B4-BE49-F238E27FC236}">
              <a16:creationId xmlns:a16="http://schemas.microsoft.com/office/drawing/2014/main" id="{B62F2068-023C-4CF5-9192-7664B7876D0E}"/>
            </a:ext>
          </a:extLst>
        </xdr:cNvPr>
        <xdr:cNvSpPr txBox="1"/>
      </xdr:nvSpPr>
      <xdr:spPr>
        <a:xfrm>
          <a:off x="8454390" y="14353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123190</xdr:rowOff>
    </xdr:from>
    <xdr:ext cx="469265" cy="258445"/>
    <xdr:sp macro="" textlink="">
      <xdr:nvSpPr>
        <xdr:cNvPr id="376" name="n_2mainValue【公営住宅】&#10;一人当たり面積">
          <a:extLst>
            <a:ext uri="{FF2B5EF4-FFF2-40B4-BE49-F238E27FC236}">
              <a16:creationId xmlns:a16="http://schemas.microsoft.com/office/drawing/2014/main" id="{C6D56D08-1BDD-4F90-848C-C29DE5E3F753}"/>
            </a:ext>
          </a:extLst>
        </xdr:cNvPr>
        <xdr:cNvSpPr txBox="1"/>
      </xdr:nvSpPr>
      <xdr:spPr>
        <a:xfrm>
          <a:off x="7673340" y="14355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127000</xdr:rowOff>
    </xdr:from>
    <xdr:ext cx="469265" cy="259080"/>
    <xdr:sp macro="" textlink="">
      <xdr:nvSpPr>
        <xdr:cNvPr id="377" name="n_3mainValue【公営住宅】&#10;一人当たり面積">
          <a:extLst>
            <a:ext uri="{FF2B5EF4-FFF2-40B4-BE49-F238E27FC236}">
              <a16:creationId xmlns:a16="http://schemas.microsoft.com/office/drawing/2014/main" id="{40324563-1DC2-4D1C-86F6-C05E71321323}"/>
            </a:ext>
          </a:extLst>
        </xdr:cNvPr>
        <xdr:cNvSpPr txBox="1"/>
      </xdr:nvSpPr>
      <xdr:spPr>
        <a:xfrm>
          <a:off x="6866255" y="1436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104140</xdr:rowOff>
    </xdr:from>
    <xdr:ext cx="469265" cy="259080"/>
    <xdr:sp macro="" textlink="">
      <xdr:nvSpPr>
        <xdr:cNvPr id="378" name="n_4mainValue【公営住宅】&#10;一人当たり面積">
          <a:extLst>
            <a:ext uri="{FF2B5EF4-FFF2-40B4-BE49-F238E27FC236}">
              <a16:creationId xmlns:a16="http://schemas.microsoft.com/office/drawing/2014/main" id="{BE1CB3A3-DE70-46F5-86B9-B0C3A7B94B91}"/>
            </a:ext>
          </a:extLst>
        </xdr:cNvPr>
        <xdr:cNvSpPr txBox="1"/>
      </xdr:nvSpPr>
      <xdr:spPr>
        <a:xfrm>
          <a:off x="6068695" y="14675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712105C-4208-4861-8630-4BA1D091B46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3389938-1CA4-4BF3-8A53-1C782959F9B7}"/>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A99AF9C-A10C-4965-9DCF-ABA218823ACA}"/>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D460219-9EB5-4412-8155-9A6B58771E9B}"/>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4B84528-2D9D-4D3A-B19A-A91ECDF5A8A2}"/>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486D70E-BCCF-42EB-A7AB-A19787297468}"/>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C13D264-63C3-4804-8671-E745E0235115}"/>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450EACF-C4B0-460D-B5E0-5F2459C1B0D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5BCCF30-65F4-422F-B6AD-2A9D67A8E95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B1662A0-1629-4206-B31D-15C3C5996844}"/>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105FBCC-E2B8-4359-8E4F-D180AF40986C}"/>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6795484-447D-4CD5-9E06-E43CE15DAF78}"/>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21A24F7-D24B-484D-AF1E-4DDB84A5EF76}"/>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B6C1C54-DA25-4058-94EC-1F4CE4C9F24D}"/>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974EBD0-3FF6-4FF2-950D-7ACF72FC5DDE}"/>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805AAB7-DA41-461E-8D78-3420D9F007C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53F71ED-6ADC-4232-A3E2-11043B7A5E2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1E25A38-A3B0-4FEA-BBFD-5B0C1444A5E5}"/>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FC8F00C-8C4E-493B-BC44-62EE308FD40A}"/>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119AF1F-AFFA-4264-A512-3072B8FCEDF2}"/>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9A14616-8B89-4958-8069-EC4B276E08E2}"/>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76B07B7-00EB-42CD-AA15-E726B532D2A4}"/>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2407A7B-AF5D-4F8F-AFD6-82B78C0B5CBA}"/>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21E9041-54D8-4722-8D71-2A4FE08870CD}"/>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3" name="テキスト ボックス 402">
          <a:extLst>
            <a:ext uri="{FF2B5EF4-FFF2-40B4-BE49-F238E27FC236}">
              <a16:creationId xmlns:a16="http://schemas.microsoft.com/office/drawing/2014/main" id="{97941BAE-FC58-45BB-92F7-06F98EA43E5E}"/>
            </a:ext>
          </a:extLst>
        </xdr:cNvPr>
        <xdr:cNvSpPr txBox="1"/>
      </xdr:nvSpPr>
      <xdr:spPr>
        <a:xfrm>
          <a:off x="1116584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DC0E63F-5CCD-41E2-BFF1-D1E01F6353D1}"/>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5" name="テキスト ボックス 404">
          <a:extLst>
            <a:ext uri="{FF2B5EF4-FFF2-40B4-BE49-F238E27FC236}">
              <a16:creationId xmlns:a16="http://schemas.microsoft.com/office/drawing/2014/main" id="{E526E389-B483-4FED-9785-9A0EFA21178E}"/>
            </a:ext>
          </a:extLst>
        </xdr:cNvPr>
        <xdr:cNvSpPr txBox="1"/>
      </xdr:nvSpPr>
      <xdr:spPr>
        <a:xfrm>
          <a:off x="10801350"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a:extLst>
            <a:ext uri="{FF2B5EF4-FFF2-40B4-BE49-F238E27FC236}">
              <a16:creationId xmlns:a16="http://schemas.microsoft.com/office/drawing/2014/main" id="{ADB4148E-2588-42C9-8C28-8AF49C321747}"/>
            </a:ext>
          </a:extLst>
        </xdr:cNvPr>
        <xdr:cNvCxnSpPr/>
      </xdr:nvCxnSpPr>
      <xdr:spPr>
        <a:xfrm>
          <a:off x="1120394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7" name="テキスト ボックス 406">
          <a:extLst>
            <a:ext uri="{FF2B5EF4-FFF2-40B4-BE49-F238E27FC236}">
              <a16:creationId xmlns:a16="http://schemas.microsoft.com/office/drawing/2014/main" id="{80A99E32-2A06-423B-A89D-396C73C2D945}"/>
            </a:ext>
          </a:extLst>
        </xdr:cNvPr>
        <xdr:cNvSpPr txBox="1"/>
      </xdr:nvSpPr>
      <xdr:spPr>
        <a:xfrm>
          <a:off x="10801350" y="7153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a:extLst>
            <a:ext uri="{FF2B5EF4-FFF2-40B4-BE49-F238E27FC236}">
              <a16:creationId xmlns:a16="http://schemas.microsoft.com/office/drawing/2014/main" id="{6CEA2758-DF44-4A8F-9D33-EF74B809637F}"/>
            </a:ext>
          </a:extLst>
        </xdr:cNvPr>
        <xdr:cNvCxnSpPr/>
      </xdr:nvCxnSpPr>
      <xdr:spPr>
        <a:xfrm>
          <a:off x="1120394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a:extLst>
            <a:ext uri="{FF2B5EF4-FFF2-40B4-BE49-F238E27FC236}">
              <a16:creationId xmlns:a16="http://schemas.microsoft.com/office/drawing/2014/main" id="{8C729C16-C9B9-4EC3-A537-3871AB40F8CB}"/>
            </a:ext>
          </a:extLst>
        </xdr:cNvPr>
        <xdr:cNvSpPr txBox="1"/>
      </xdr:nvSpPr>
      <xdr:spPr>
        <a:xfrm>
          <a:off x="1084262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a:extLst>
            <a:ext uri="{FF2B5EF4-FFF2-40B4-BE49-F238E27FC236}">
              <a16:creationId xmlns:a16="http://schemas.microsoft.com/office/drawing/2014/main" id="{2313D509-813B-46DA-83D4-F2B4A673149F}"/>
            </a:ext>
          </a:extLst>
        </xdr:cNvPr>
        <xdr:cNvCxnSpPr/>
      </xdr:nvCxnSpPr>
      <xdr:spPr>
        <a:xfrm>
          <a:off x="1120394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1" name="テキスト ボックス 410">
          <a:extLst>
            <a:ext uri="{FF2B5EF4-FFF2-40B4-BE49-F238E27FC236}">
              <a16:creationId xmlns:a16="http://schemas.microsoft.com/office/drawing/2014/main" id="{A5A9D8B3-7C33-402D-B4CE-B9313EF87D6B}"/>
            </a:ext>
          </a:extLst>
        </xdr:cNvPr>
        <xdr:cNvSpPr txBox="1"/>
      </xdr:nvSpPr>
      <xdr:spPr>
        <a:xfrm>
          <a:off x="1084262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a:extLst>
            <a:ext uri="{FF2B5EF4-FFF2-40B4-BE49-F238E27FC236}">
              <a16:creationId xmlns:a16="http://schemas.microsoft.com/office/drawing/2014/main" id="{AF8D8859-61BF-416E-B091-7A3107A1AD99}"/>
            </a:ext>
          </a:extLst>
        </xdr:cNvPr>
        <xdr:cNvCxnSpPr/>
      </xdr:nvCxnSpPr>
      <xdr:spPr>
        <a:xfrm>
          <a:off x="1120394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a:extLst>
            <a:ext uri="{FF2B5EF4-FFF2-40B4-BE49-F238E27FC236}">
              <a16:creationId xmlns:a16="http://schemas.microsoft.com/office/drawing/2014/main" id="{562C8244-8790-40EA-83E2-47285988B673}"/>
            </a:ext>
          </a:extLst>
        </xdr:cNvPr>
        <xdr:cNvSpPr txBox="1"/>
      </xdr:nvSpPr>
      <xdr:spPr>
        <a:xfrm>
          <a:off x="1084262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a:extLst>
            <a:ext uri="{FF2B5EF4-FFF2-40B4-BE49-F238E27FC236}">
              <a16:creationId xmlns:a16="http://schemas.microsoft.com/office/drawing/2014/main" id="{04ACD9C7-8B08-45AF-A467-27400AABB4CC}"/>
            </a:ext>
          </a:extLst>
        </xdr:cNvPr>
        <xdr:cNvCxnSpPr/>
      </xdr:nvCxnSpPr>
      <xdr:spPr>
        <a:xfrm>
          <a:off x="1120394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a:extLst>
            <a:ext uri="{FF2B5EF4-FFF2-40B4-BE49-F238E27FC236}">
              <a16:creationId xmlns:a16="http://schemas.microsoft.com/office/drawing/2014/main" id="{0080359C-B582-47AC-B060-B94F7879F181}"/>
            </a:ext>
          </a:extLst>
        </xdr:cNvPr>
        <xdr:cNvSpPr txBox="1"/>
      </xdr:nvSpPr>
      <xdr:spPr>
        <a:xfrm>
          <a:off x="1084262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a:extLst>
            <a:ext uri="{FF2B5EF4-FFF2-40B4-BE49-F238E27FC236}">
              <a16:creationId xmlns:a16="http://schemas.microsoft.com/office/drawing/2014/main" id="{95E1D2D5-C571-4BE5-99F5-6407646E5A7F}"/>
            </a:ext>
          </a:extLst>
        </xdr:cNvPr>
        <xdr:cNvCxnSpPr/>
      </xdr:nvCxnSpPr>
      <xdr:spPr>
        <a:xfrm>
          <a:off x="1120394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7" name="テキスト ボックス 416">
          <a:extLst>
            <a:ext uri="{FF2B5EF4-FFF2-40B4-BE49-F238E27FC236}">
              <a16:creationId xmlns:a16="http://schemas.microsoft.com/office/drawing/2014/main" id="{CC9576D7-8D74-4CB6-B3C3-3449EC9E37C1}"/>
            </a:ext>
          </a:extLst>
        </xdr:cNvPr>
        <xdr:cNvSpPr txBox="1"/>
      </xdr:nvSpPr>
      <xdr:spPr>
        <a:xfrm>
          <a:off x="10904855" y="551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94A76BB-D4D6-4B30-AAED-588BAB0E89DD}"/>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BDB205A0-3843-4A31-BDD2-BE71851C7598}"/>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45085</xdr:rowOff>
    </xdr:from>
    <xdr:to>
      <xdr:col>85</xdr:col>
      <xdr:colOff>126365</xdr:colOff>
      <xdr:row>42</xdr:row>
      <xdr:rowOff>92710</xdr:rowOff>
    </xdr:to>
    <xdr:cxnSp macro="">
      <xdr:nvCxnSpPr>
        <xdr:cNvPr id="420" name="直線コネクタ 419">
          <a:extLst>
            <a:ext uri="{FF2B5EF4-FFF2-40B4-BE49-F238E27FC236}">
              <a16:creationId xmlns:a16="http://schemas.microsoft.com/office/drawing/2014/main" id="{AD3F0A69-9BA2-44D5-BED3-2E395F78F8AE}"/>
            </a:ext>
          </a:extLst>
        </xdr:cNvPr>
        <xdr:cNvCxnSpPr/>
      </xdr:nvCxnSpPr>
      <xdr:spPr>
        <a:xfrm flipV="1">
          <a:off x="14703425" y="587629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1" name="【認定こども園・幼稚園・保育所】&#10;有形固定資産減価償却率最小値テキスト">
          <a:extLst>
            <a:ext uri="{FF2B5EF4-FFF2-40B4-BE49-F238E27FC236}">
              <a16:creationId xmlns:a16="http://schemas.microsoft.com/office/drawing/2014/main" id="{D09EA0B3-19A5-40F1-81A4-4277B109B31B}"/>
            </a:ext>
          </a:extLst>
        </xdr:cNvPr>
        <xdr:cNvSpPr txBox="1"/>
      </xdr:nvSpPr>
      <xdr:spPr>
        <a:xfrm>
          <a:off x="1474216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2" name="直線コネクタ 421">
          <a:extLst>
            <a:ext uri="{FF2B5EF4-FFF2-40B4-BE49-F238E27FC236}">
              <a16:creationId xmlns:a16="http://schemas.microsoft.com/office/drawing/2014/main" id="{ACB16382-A6E3-474E-A4E1-5C38029943C4}"/>
            </a:ext>
          </a:extLst>
        </xdr:cNvPr>
        <xdr:cNvCxnSpPr/>
      </xdr:nvCxnSpPr>
      <xdr:spPr>
        <a:xfrm>
          <a:off x="1461135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163195</xdr:rowOff>
    </xdr:from>
    <xdr:ext cx="405130" cy="259080"/>
    <xdr:sp macro="" textlink="">
      <xdr:nvSpPr>
        <xdr:cNvPr id="423" name="【認定こども園・幼稚園・保育所】&#10;有形固定資産減価償却率最大値テキスト">
          <a:extLst>
            <a:ext uri="{FF2B5EF4-FFF2-40B4-BE49-F238E27FC236}">
              <a16:creationId xmlns:a16="http://schemas.microsoft.com/office/drawing/2014/main" id="{480D5AC9-8A20-409C-9958-D1A900047D3E}"/>
            </a:ext>
          </a:extLst>
        </xdr:cNvPr>
        <xdr:cNvSpPr txBox="1"/>
      </xdr:nvSpPr>
      <xdr:spPr>
        <a:xfrm>
          <a:off x="14742160" y="565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45085</xdr:rowOff>
    </xdr:from>
    <xdr:to>
      <xdr:col>86</xdr:col>
      <xdr:colOff>25400</xdr:colOff>
      <xdr:row>34</xdr:row>
      <xdr:rowOff>45085</xdr:rowOff>
    </xdr:to>
    <xdr:cxnSp macro="">
      <xdr:nvCxnSpPr>
        <xdr:cNvPr id="424" name="直線コネクタ 423">
          <a:extLst>
            <a:ext uri="{FF2B5EF4-FFF2-40B4-BE49-F238E27FC236}">
              <a16:creationId xmlns:a16="http://schemas.microsoft.com/office/drawing/2014/main" id="{A37B2BA9-2706-478F-9FB5-9FB152A1AD4B}"/>
            </a:ext>
          </a:extLst>
        </xdr:cNvPr>
        <xdr:cNvCxnSpPr/>
      </xdr:nvCxnSpPr>
      <xdr:spPr>
        <a:xfrm>
          <a:off x="14611350" y="5876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102235</xdr:rowOff>
    </xdr:from>
    <xdr:ext cx="405130" cy="258445"/>
    <xdr:sp macro="" textlink="">
      <xdr:nvSpPr>
        <xdr:cNvPr id="425" name="【認定こども園・幼稚園・保育所】&#10;有形固定資産減価償却率平均値テキスト">
          <a:extLst>
            <a:ext uri="{FF2B5EF4-FFF2-40B4-BE49-F238E27FC236}">
              <a16:creationId xmlns:a16="http://schemas.microsoft.com/office/drawing/2014/main" id="{F3FC054E-341D-4A2A-9253-BCB8E4E19F46}"/>
            </a:ext>
          </a:extLst>
        </xdr:cNvPr>
        <xdr:cNvSpPr txBox="1"/>
      </xdr:nvSpPr>
      <xdr:spPr>
        <a:xfrm>
          <a:off x="14742160" y="6270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79375</xdr:rowOff>
    </xdr:from>
    <xdr:to>
      <xdr:col>85</xdr:col>
      <xdr:colOff>177800</xdr:colOff>
      <xdr:row>38</xdr:row>
      <xdr:rowOff>9525</xdr:rowOff>
    </xdr:to>
    <xdr:sp macro="" textlink="">
      <xdr:nvSpPr>
        <xdr:cNvPr id="426" name="フローチャート: 判断 425">
          <a:extLst>
            <a:ext uri="{FF2B5EF4-FFF2-40B4-BE49-F238E27FC236}">
              <a16:creationId xmlns:a16="http://schemas.microsoft.com/office/drawing/2014/main" id="{2EE651B4-A5B5-43AC-BF0E-73461B2191DD}"/>
            </a:ext>
          </a:extLst>
        </xdr:cNvPr>
        <xdr:cNvSpPr/>
      </xdr:nvSpPr>
      <xdr:spPr>
        <a:xfrm>
          <a:off x="14649450" y="64230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7" name="フローチャート: 判断 426">
          <a:extLst>
            <a:ext uri="{FF2B5EF4-FFF2-40B4-BE49-F238E27FC236}">
              <a16:creationId xmlns:a16="http://schemas.microsoft.com/office/drawing/2014/main" id="{678465A1-F78A-4A4A-AAC4-82B090785BB2}"/>
            </a:ext>
          </a:extLst>
        </xdr:cNvPr>
        <xdr:cNvSpPr/>
      </xdr:nvSpPr>
      <xdr:spPr>
        <a:xfrm>
          <a:off x="13887450" y="6406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43180</xdr:rowOff>
    </xdr:from>
    <xdr:to>
      <xdr:col>76</xdr:col>
      <xdr:colOff>165100</xdr:colOff>
      <xdr:row>37</xdr:row>
      <xdr:rowOff>144780</xdr:rowOff>
    </xdr:to>
    <xdr:sp macro="" textlink="">
      <xdr:nvSpPr>
        <xdr:cNvPr id="428" name="フローチャート: 判断 427">
          <a:extLst>
            <a:ext uri="{FF2B5EF4-FFF2-40B4-BE49-F238E27FC236}">
              <a16:creationId xmlns:a16="http://schemas.microsoft.com/office/drawing/2014/main" id="{4F3B6BD4-2461-43FA-94DA-6DB8DE33BEDA}"/>
            </a:ext>
          </a:extLst>
        </xdr:cNvPr>
        <xdr:cNvSpPr/>
      </xdr:nvSpPr>
      <xdr:spPr>
        <a:xfrm>
          <a:off x="13089890" y="6388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31750</xdr:rowOff>
    </xdr:from>
    <xdr:to>
      <xdr:col>72</xdr:col>
      <xdr:colOff>38100</xdr:colOff>
      <xdr:row>37</xdr:row>
      <xdr:rowOff>133350</xdr:rowOff>
    </xdr:to>
    <xdr:sp macro="" textlink="">
      <xdr:nvSpPr>
        <xdr:cNvPr id="429" name="フローチャート: 判断 428">
          <a:extLst>
            <a:ext uri="{FF2B5EF4-FFF2-40B4-BE49-F238E27FC236}">
              <a16:creationId xmlns:a16="http://schemas.microsoft.com/office/drawing/2014/main" id="{237EAE76-B3F2-45C7-A531-A5AC20CBAB4E}"/>
            </a:ext>
          </a:extLst>
        </xdr:cNvPr>
        <xdr:cNvSpPr/>
      </xdr:nvSpPr>
      <xdr:spPr>
        <a:xfrm>
          <a:off x="12303760" y="637349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88900</xdr:rowOff>
    </xdr:from>
    <xdr:to>
      <xdr:col>67</xdr:col>
      <xdr:colOff>101600</xdr:colOff>
      <xdr:row>38</xdr:row>
      <xdr:rowOff>19050</xdr:rowOff>
    </xdr:to>
    <xdr:sp macro="" textlink="">
      <xdr:nvSpPr>
        <xdr:cNvPr id="430" name="フローチャート: 判断 429">
          <a:extLst>
            <a:ext uri="{FF2B5EF4-FFF2-40B4-BE49-F238E27FC236}">
              <a16:creationId xmlns:a16="http://schemas.microsoft.com/office/drawing/2014/main" id="{57C4061C-80E3-486C-BDEF-BC1D477A0009}"/>
            </a:ext>
          </a:extLst>
        </xdr:cNvPr>
        <xdr:cNvSpPr/>
      </xdr:nvSpPr>
      <xdr:spPr>
        <a:xfrm>
          <a:off x="11487150" y="64363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8D608168-B0D5-4B45-B431-22271CB08A88}"/>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3A021AC-FB81-492C-B2ED-441D88039970}"/>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551D91FA-26A7-4E1A-A2DF-6C96D77DC317}"/>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E8A8BBA7-945C-46C1-BFA7-CABCE28D456E}"/>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7E143CBB-79A1-4682-916C-40F580652D77}"/>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56515</xdr:rowOff>
    </xdr:from>
    <xdr:to>
      <xdr:col>85</xdr:col>
      <xdr:colOff>177800</xdr:colOff>
      <xdr:row>38</xdr:row>
      <xdr:rowOff>158115</xdr:rowOff>
    </xdr:to>
    <xdr:sp macro="" textlink="">
      <xdr:nvSpPr>
        <xdr:cNvPr id="436" name="楕円 435">
          <a:extLst>
            <a:ext uri="{FF2B5EF4-FFF2-40B4-BE49-F238E27FC236}">
              <a16:creationId xmlns:a16="http://schemas.microsoft.com/office/drawing/2014/main" id="{9E48A961-0704-4331-930C-143F5AEF0B75}"/>
            </a:ext>
          </a:extLst>
        </xdr:cNvPr>
        <xdr:cNvSpPr/>
      </xdr:nvSpPr>
      <xdr:spPr>
        <a:xfrm>
          <a:off x="14649450" y="657542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34925</xdr:rowOff>
    </xdr:from>
    <xdr:ext cx="405130" cy="259080"/>
    <xdr:sp macro="" textlink="">
      <xdr:nvSpPr>
        <xdr:cNvPr id="437" name="【認定こども園・幼稚園・保育所】&#10;有形固定資産減価償却率該当値テキスト">
          <a:extLst>
            <a:ext uri="{FF2B5EF4-FFF2-40B4-BE49-F238E27FC236}">
              <a16:creationId xmlns:a16="http://schemas.microsoft.com/office/drawing/2014/main" id="{252BCE93-5126-484A-9AF2-FC4844BD14A2}"/>
            </a:ext>
          </a:extLst>
        </xdr:cNvPr>
        <xdr:cNvSpPr txBox="1"/>
      </xdr:nvSpPr>
      <xdr:spPr>
        <a:xfrm>
          <a:off x="14742160" y="655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38" name="楕円 437">
          <a:extLst>
            <a:ext uri="{FF2B5EF4-FFF2-40B4-BE49-F238E27FC236}">
              <a16:creationId xmlns:a16="http://schemas.microsoft.com/office/drawing/2014/main" id="{ED99482C-1BC7-4ACC-9DF8-84BB8E2222F0}"/>
            </a:ext>
          </a:extLst>
        </xdr:cNvPr>
        <xdr:cNvSpPr/>
      </xdr:nvSpPr>
      <xdr:spPr>
        <a:xfrm>
          <a:off x="13887450" y="6551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107315</xdr:rowOff>
    </xdr:to>
    <xdr:cxnSp macro="">
      <xdr:nvCxnSpPr>
        <xdr:cNvPr id="439" name="直線コネクタ 438">
          <a:extLst>
            <a:ext uri="{FF2B5EF4-FFF2-40B4-BE49-F238E27FC236}">
              <a16:creationId xmlns:a16="http://schemas.microsoft.com/office/drawing/2014/main" id="{578C5DAE-36B3-422C-8A7D-85BFCA654FC3}"/>
            </a:ext>
          </a:extLst>
        </xdr:cNvPr>
        <xdr:cNvCxnSpPr/>
      </xdr:nvCxnSpPr>
      <xdr:spPr>
        <a:xfrm>
          <a:off x="13942060" y="660654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159385</xdr:rowOff>
    </xdr:from>
    <xdr:to>
      <xdr:col>76</xdr:col>
      <xdr:colOff>165100</xdr:colOff>
      <xdr:row>38</xdr:row>
      <xdr:rowOff>89535</xdr:rowOff>
    </xdr:to>
    <xdr:sp macro="" textlink="">
      <xdr:nvSpPr>
        <xdr:cNvPr id="440" name="楕円 439">
          <a:extLst>
            <a:ext uri="{FF2B5EF4-FFF2-40B4-BE49-F238E27FC236}">
              <a16:creationId xmlns:a16="http://schemas.microsoft.com/office/drawing/2014/main" id="{81407B98-5955-42CA-BD6F-C57C79A8AF3F}"/>
            </a:ext>
          </a:extLst>
        </xdr:cNvPr>
        <xdr:cNvSpPr/>
      </xdr:nvSpPr>
      <xdr:spPr>
        <a:xfrm>
          <a:off x="13089890" y="65049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38735</xdr:rowOff>
    </xdr:from>
    <xdr:to>
      <xdr:col>81</xdr:col>
      <xdr:colOff>50800</xdr:colOff>
      <xdr:row>38</xdr:row>
      <xdr:rowOff>87630</xdr:rowOff>
    </xdr:to>
    <xdr:cxnSp macro="">
      <xdr:nvCxnSpPr>
        <xdr:cNvPr id="441" name="直線コネクタ 440">
          <a:extLst>
            <a:ext uri="{FF2B5EF4-FFF2-40B4-BE49-F238E27FC236}">
              <a16:creationId xmlns:a16="http://schemas.microsoft.com/office/drawing/2014/main" id="{F8C61E2E-D99E-450A-BAE5-78942DC02B8F}"/>
            </a:ext>
          </a:extLst>
        </xdr:cNvPr>
        <xdr:cNvCxnSpPr/>
      </xdr:nvCxnSpPr>
      <xdr:spPr>
        <a:xfrm>
          <a:off x="13144500" y="6553835"/>
          <a:ext cx="7975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42" name="楕円 441">
          <a:extLst>
            <a:ext uri="{FF2B5EF4-FFF2-40B4-BE49-F238E27FC236}">
              <a16:creationId xmlns:a16="http://schemas.microsoft.com/office/drawing/2014/main" id="{85EEC29B-8158-4E87-828A-30F2E7EBF697}"/>
            </a:ext>
          </a:extLst>
        </xdr:cNvPr>
        <xdr:cNvSpPr/>
      </xdr:nvSpPr>
      <xdr:spPr>
        <a:xfrm>
          <a:off x="12303760" y="64757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38735</xdr:rowOff>
    </xdr:to>
    <xdr:cxnSp macro="">
      <xdr:nvCxnSpPr>
        <xdr:cNvPr id="443" name="直線コネクタ 442">
          <a:extLst>
            <a:ext uri="{FF2B5EF4-FFF2-40B4-BE49-F238E27FC236}">
              <a16:creationId xmlns:a16="http://schemas.microsoft.com/office/drawing/2014/main" id="{2EC8BD26-741A-43ED-979B-889786D5BF51}"/>
            </a:ext>
          </a:extLst>
        </xdr:cNvPr>
        <xdr:cNvCxnSpPr/>
      </xdr:nvCxnSpPr>
      <xdr:spPr>
        <a:xfrm>
          <a:off x="12346940" y="6524625"/>
          <a:ext cx="7975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76200</xdr:rowOff>
    </xdr:from>
    <xdr:to>
      <xdr:col>67</xdr:col>
      <xdr:colOff>101600</xdr:colOff>
      <xdr:row>38</xdr:row>
      <xdr:rowOff>6350</xdr:rowOff>
    </xdr:to>
    <xdr:sp macro="" textlink="">
      <xdr:nvSpPr>
        <xdr:cNvPr id="444" name="楕円 443">
          <a:extLst>
            <a:ext uri="{FF2B5EF4-FFF2-40B4-BE49-F238E27FC236}">
              <a16:creationId xmlns:a16="http://schemas.microsoft.com/office/drawing/2014/main" id="{DC3C2593-FFC8-4ED2-9502-FF2C0628C043}"/>
            </a:ext>
          </a:extLst>
        </xdr:cNvPr>
        <xdr:cNvSpPr/>
      </xdr:nvSpPr>
      <xdr:spPr>
        <a:xfrm>
          <a:off x="11487150" y="64198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127000</xdr:rowOff>
    </xdr:from>
    <xdr:to>
      <xdr:col>71</xdr:col>
      <xdr:colOff>177800</xdr:colOff>
      <xdr:row>38</xdr:row>
      <xdr:rowOff>7620</xdr:rowOff>
    </xdr:to>
    <xdr:cxnSp macro="">
      <xdr:nvCxnSpPr>
        <xdr:cNvPr id="445" name="直線コネクタ 444">
          <a:extLst>
            <a:ext uri="{FF2B5EF4-FFF2-40B4-BE49-F238E27FC236}">
              <a16:creationId xmlns:a16="http://schemas.microsoft.com/office/drawing/2014/main" id="{A27A4DAC-CA4E-4507-B610-03D24786B43E}"/>
            </a:ext>
          </a:extLst>
        </xdr:cNvPr>
        <xdr:cNvCxnSpPr/>
      </xdr:nvCxnSpPr>
      <xdr:spPr>
        <a:xfrm>
          <a:off x="11541760" y="6474460"/>
          <a:ext cx="8051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11430</xdr:rowOff>
    </xdr:from>
    <xdr:ext cx="405130" cy="259080"/>
    <xdr:sp macro="" textlink="">
      <xdr:nvSpPr>
        <xdr:cNvPr id="446" name="n_1aveValue【認定こども園・幼稚園・保育所】&#10;有形固定資産減価償却率">
          <a:extLst>
            <a:ext uri="{FF2B5EF4-FFF2-40B4-BE49-F238E27FC236}">
              <a16:creationId xmlns:a16="http://schemas.microsoft.com/office/drawing/2014/main" id="{4359CB6D-A205-484D-B4FB-CAACE64136F1}"/>
            </a:ext>
          </a:extLst>
        </xdr:cNvPr>
        <xdr:cNvSpPr txBox="1"/>
      </xdr:nvSpPr>
      <xdr:spPr>
        <a:xfrm>
          <a:off x="13738225" y="618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161290</xdr:rowOff>
    </xdr:from>
    <xdr:ext cx="404495" cy="259080"/>
    <xdr:sp macro="" textlink="">
      <xdr:nvSpPr>
        <xdr:cNvPr id="447" name="n_2aveValue【認定こども園・幼稚園・保育所】&#10;有形固定資産減価償却率">
          <a:extLst>
            <a:ext uri="{FF2B5EF4-FFF2-40B4-BE49-F238E27FC236}">
              <a16:creationId xmlns:a16="http://schemas.microsoft.com/office/drawing/2014/main" id="{A7F4B079-0417-45D1-9D3B-EAF4498E711B}"/>
            </a:ext>
          </a:extLst>
        </xdr:cNvPr>
        <xdr:cNvSpPr txBox="1"/>
      </xdr:nvSpPr>
      <xdr:spPr>
        <a:xfrm>
          <a:off x="12957175" y="6163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149860</xdr:rowOff>
    </xdr:from>
    <xdr:ext cx="404495" cy="259080"/>
    <xdr:sp macro="" textlink="">
      <xdr:nvSpPr>
        <xdr:cNvPr id="448" name="n_3aveValue【認定こども園・幼稚園・保育所】&#10;有形固定資産減価償却率">
          <a:extLst>
            <a:ext uri="{FF2B5EF4-FFF2-40B4-BE49-F238E27FC236}">
              <a16:creationId xmlns:a16="http://schemas.microsoft.com/office/drawing/2014/main" id="{BB3DB043-BD75-4E22-8842-3CD7B91FC312}"/>
            </a:ext>
          </a:extLst>
        </xdr:cNvPr>
        <xdr:cNvSpPr txBox="1"/>
      </xdr:nvSpPr>
      <xdr:spPr>
        <a:xfrm>
          <a:off x="12171045" y="615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10160</xdr:rowOff>
    </xdr:from>
    <xdr:ext cx="404495" cy="259080"/>
    <xdr:sp macro="" textlink="">
      <xdr:nvSpPr>
        <xdr:cNvPr id="449" name="n_4aveValue【認定こども園・幼稚園・保育所】&#10;有形固定資産減価償却率">
          <a:extLst>
            <a:ext uri="{FF2B5EF4-FFF2-40B4-BE49-F238E27FC236}">
              <a16:creationId xmlns:a16="http://schemas.microsoft.com/office/drawing/2014/main" id="{6B0456BF-F827-4E88-8A9A-09157F8CD6A2}"/>
            </a:ext>
          </a:extLst>
        </xdr:cNvPr>
        <xdr:cNvSpPr txBox="1"/>
      </xdr:nvSpPr>
      <xdr:spPr>
        <a:xfrm>
          <a:off x="11354435" y="6527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129540</xdr:rowOff>
    </xdr:from>
    <xdr:ext cx="405130" cy="259080"/>
    <xdr:sp macro="" textlink="">
      <xdr:nvSpPr>
        <xdr:cNvPr id="450" name="n_1mainValue【認定こども園・幼稚園・保育所】&#10;有形固定資産減価償却率">
          <a:extLst>
            <a:ext uri="{FF2B5EF4-FFF2-40B4-BE49-F238E27FC236}">
              <a16:creationId xmlns:a16="http://schemas.microsoft.com/office/drawing/2014/main" id="{12C23A27-B28A-40D5-87AF-3136299452A4}"/>
            </a:ext>
          </a:extLst>
        </xdr:cNvPr>
        <xdr:cNvSpPr txBox="1"/>
      </xdr:nvSpPr>
      <xdr:spPr>
        <a:xfrm>
          <a:off x="13738225" y="664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80645</xdr:rowOff>
    </xdr:from>
    <xdr:ext cx="404495" cy="259080"/>
    <xdr:sp macro="" textlink="">
      <xdr:nvSpPr>
        <xdr:cNvPr id="451" name="n_2mainValue【認定こども園・幼稚園・保育所】&#10;有形固定資産減価償却率">
          <a:extLst>
            <a:ext uri="{FF2B5EF4-FFF2-40B4-BE49-F238E27FC236}">
              <a16:creationId xmlns:a16="http://schemas.microsoft.com/office/drawing/2014/main" id="{D1D0CEEF-A0D2-49CB-AFBB-AE871F6DB2FD}"/>
            </a:ext>
          </a:extLst>
        </xdr:cNvPr>
        <xdr:cNvSpPr txBox="1"/>
      </xdr:nvSpPr>
      <xdr:spPr>
        <a:xfrm>
          <a:off x="12957175" y="6597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49530</xdr:rowOff>
    </xdr:from>
    <xdr:ext cx="404495" cy="259080"/>
    <xdr:sp macro="" textlink="">
      <xdr:nvSpPr>
        <xdr:cNvPr id="452" name="n_3mainValue【認定こども園・幼稚園・保育所】&#10;有形固定資産減価償却率">
          <a:extLst>
            <a:ext uri="{FF2B5EF4-FFF2-40B4-BE49-F238E27FC236}">
              <a16:creationId xmlns:a16="http://schemas.microsoft.com/office/drawing/2014/main" id="{28B57379-2BC6-45DD-AAA0-620F600915D6}"/>
            </a:ext>
          </a:extLst>
        </xdr:cNvPr>
        <xdr:cNvSpPr txBox="1"/>
      </xdr:nvSpPr>
      <xdr:spPr>
        <a:xfrm>
          <a:off x="12171045" y="6568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22860</xdr:rowOff>
    </xdr:from>
    <xdr:ext cx="404495" cy="259080"/>
    <xdr:sp macro="" textlink="">
      <xdr:nvSpPr>
        <xdr:cNvPr id="453" name="n_4mainValue【認定こども園・幼稚園・保育所】&#10;有形固定資産減価償却率">
          <a:extLst>
            <a:ext uri="{FF2B5EF4-FFF2-40B4-BE49-F238E27FC236}">
              <a16:creationId xmlns:a16="http://schemas.microsoft.com/office/drawing/2014/main" id="{BDF6588D-007A-4A5B-AA11-84BCCB6F53F9}"/>
            </a:ext>
          </a:extLst>
        </xdr:cNvPr>
        <xdr:cNvSpPr txBox="1"/>
      </xdr:nvSpPr>
      <xdr:spPr>
        <a:xfrm>
          <a:off x="11354435" y="6191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4D412A37-D560-4B66-97C4-6A1217B632D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E1463D24-0348-44D4-8CD1-63F1D16C173F}"/>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44A1044-60A6-4DB0-B684-823799616210}"/>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8448A43-42A4-4DAF-91DD-7875519DE92C}"/>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B491F214-E6AD-4E27-85EE-DB7BC2007337}"/>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C366E6B-83C1-4B91-A420-3FEE94BE2929}"/>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30A7699-E2BD-4734-8298-E428A2DEFFD5}"/>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82CD24FA-16C8-43C4-8F38-B4E81979357C}"/>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2" name="テキスト ボックス 461">
          <a:extLst>
            <a:ext uri="{FF2B5EF4-FFF2-40B4-BE49-F238E27FC236}">
              <a16:creationId xmlns:a16="http://schemas.microsoft.com/office/drawing/2014/main" id="{5CBBF7E0-8B77-4134-B7FA-FC8C6B096529}"/>
            </a:ext>
          </a:extLst>
        </xdr:cNvPr>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F8F5947-FEEE-422A-B8A0-F25F043D0B26}"/>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529CDCA2-C87D-4EC1-AF5B-BE4B8AD44226}"/>
            </a:ext>
          </a:extLst>
        </xdr:cNvPr>
        <xdr:cNvCxnSpPr/>
      </xdr:nvCxnSpPr>
      <xdr:spPr>
        <a:xfrm>
          <a:off x="164592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465" name="テキスト ボックス 464">
          <a:extLst>
            <a:ext uri="{FF2B5EF4-FFF2-40B4-BE49-F238E27FC236}">
              <a16:creationId xmlns:a16="http://schemas.microsoft.com/office/drawing/2014/main" id="{AF93B591-8816-4067-9961-9F6EA3BD917C}"/>
            </a:ext>
          </a:extLst>
        </xdr:cNvPr>
        <xdr:cNvSpPr txBox="1"/>
      </xdr:nvSpPr>
      <xdr:spPr>
        <a:xfrm>
          <a:off x="16047085"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FCE31FFA-3DEE-4DF3-BDB4-73874DB431DE}"/>
            </a:ext>
          </a:extLst>
        </xdr:cNvPr>
        <xdr:cNvCxnSpPr/>
      </xdr:nvCxnSpPr>
      <xdr:spPr>
        <a:xfrm>
          <a:off x="164592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467" name="テキスト ボックス 466">
          <a:extLst>
            <a:ext uri="{FF2B5EF4-FFF2-40B4-BE49-F238E27FC236}">
              <a16:creationId xmlns:a16="http://schemas.microsoft.com/office/drawing/2014/main" id="{A2CA3374-1249-4F56-851F-12BF46903702}"/>
            </a:ext>
          </a:extLst>
        </xdr:cNvPr>
        <xdr:cNvSpPr txBox="1"/>
      </xdr:nvSpPr>
      <xdr:spPr>
        <a:xfrm>
          <a:off x="16047085" y="6713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7B3C1D56-41D5-4E69-A728-9BA18BF17A03}"/>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469" name="テキスト ボックス 468">
          <a:extLst>
            <a:ext uri="{FF2B5EF4-FFF2-40B4-BE49-F238E27FC236}">
              <a16:creationId xmlns:a16="http://schemas.microsoft.com/office/drawing/2014/main" id="{DF5C0053-4461-4F5A-AFB7-B7E985AAB103}"/>
            </a:ext>
          </a:extLst>
        </xdr:cNvPr>
        <xdr:cNvSpPr txBox="1"/>
      </xdr:nvSpPr>
      <xdr:spPr>
        <a:xfrm>
          <a:off x="16047085" y="6336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D9503E32-367D-455C-9C00-88451535DB13}"/>
            </a:ext>
          </a:extLst>
        </xdr:cNvPr>
        <xdr:cNvCxnSpPr/>
      </xdr:nvCxnSpPr>
      <xdr:spPr>
        <a:xfrm>
          <a:off x="164592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471" name="テキスト ボックス 470">
          <a:extLst>
            <a:ext uri="{FF2B5EF4-FFF2-40B4-BE49-F238E27FC236}">
              <a16:creationId xmlns:a16="http://schemas.microsoft.com/office/drawing/2014/main" id="{97421327-CC12-4F6F-A2EF-4565DE2671A2}"/>
            </a:ext>
          </a:extLst>
        </xdr:cNvPr>
        <xdr:cNvSpPr txBox="1"/>
      </xdr:nvSpPr>
      <xdr:spPr>
        <a:xfrm>
          <a:off x="16047085" y="595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B717C286-A52D-4FA5-9F25-E06EEACEB927}"/>
            </a:ext>
          </a:extLst>
        </xdr:cNvPr>
        <xdr:cNvCxnSpPr/>
      </xdr:nvCxnSpPr>
      <xdr:spPr>
        <a:xfrm>
          <a:off x="164592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473" name="テキスト ボックス 472">
          <a:extLst>
            <a:ext uri="{FF2B5EF4-FFF2-40B4-BE49-F238E27FC236}">
              <a16:creationId xmlns:a16="http://schemas.microsoft.com/office/drawing/2014/main" id="{4E2F9C91-E85F-404C-9AF6-84578FFFB57A}"/>
            </a:ext>
          </a:extLst>
        </xdr:cNvPr>
        <xdr:cNvSpPr txBox="1"/>
      </xdr:nvSpPr>
      <xdr:spPr>
        <a:xfrm>
          <a:off x="16047085" y="5574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6E1EE4A-FD7A-4015-888F-DA94E021FFA8}"/>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5" name="テキスト ボックス 474">
          <a:extLst>
            <a:ext uri="{FF2B5EF4-FFF2-40B4-BE49-F238E27FC236}">
              <a16:creationId xmlns:a16="http://schemas.microsoft.com/office/drawing/2014/main" id="{C7BAE826-C76D-405F-9135-978DF76E4E1C}"/>
            </a:ext>
          </a:extLst>
        </xdr:cNvPr>
        <xdr:cNvSpPr txBox="1"/>
      </xdr:nvSpPr>
      <xdr:spPr>
        <a:xfrm>
          <a:off x="16047085" y="519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2CD15D21-BD4D-4155-9DA7-83DF4295CA7D}"/>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151130</xdr:rowOff>
    </xdr:from>
    <xdr:to>
      <xdr:col>116</xdr:col>
      <xdr:colOff>62865</xdr:colOff>
      <xdr:row>42</xdr:row>
      <xdr:rowOff>19685</xdr:rowOff>
    </xdr:to>
    <xdr:cxnSp macro="">
      <xdr:nvCxnSpPr>
        <xdr:cNvPr id="477" name="直線コネクタ 476">
          <a:extLst>
            <a:ext uri="{FF2B5EF4-FFF2-40B4-BE49-F238E27FC236}">
              <a16:creationId xmlns:a16="http://schemas.microsoft.com/office/drawing/2014/main" id="{EC11E44B-EA08-4716-895D-9BD73E01B280}"/>
            </a:ext>
          </a:extLst>
        </xdr:cNvPr>
        <xdr:cNvCxnSpPr/>
      </xdr:nvCxnSpPr>
      <xdr:spPr>
        <a:xfrm flipV="1">
          <a:off x="19947255" y="5980430"/>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23495</xdr:rowOff>
    </xdr:from>
    <xdr:ext cx="469900" cy="259080"/>
    <xdr:sp macro="" textlink="">
      <xdr:nvSpPr>
        <xdr:cNvPr id="478" name="【認定こども園・幼稚園・保育所】&#10;一人当たり面積最小値テキスト">
          <a:extLst>
            <a:ext uri="{FF2B5EF4-FFF2-40B4-BE49-F238E27FC236}">
              <a16:creationId xmlns:a16="http://schemas.microsoft.com/office/drawing/2014/main" id="{21663997-F199-4240-8B06-415D1D28B76F}"/>
            </a:ext>
          </a:extLst>
        </xdr:cNvPr>
        <xdr:cNvSpPr txBox="1"/>
      </xdr:nvSpPr>
      <xdr:spPr>
        <a:xfrm>
          <a:off x="19985990" y="7220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19685</xdr:rowOff>
    </xdr:from>
    <xdr:to>
      <xdr:col>116</xdr:col>
      <xdr:colOff>152400</xdr:colOff>
      <xdr:row>42</xdr:row>
      <xdr:rowOff>19685</xdr:rowOff>
    </xdr:to>
    <xdr:cxnSp macro="">
      <xdr:nvCxnSpPr>
        <xdr:cNvPr id="479" name="直線コネクタ 478">
          <a:extLst>
            <a:ext uri="{FF2B5EF4-FFF2-40B4-BE49-F238E27FC236}">
              <a16:creationId xmlns:a16="http://schemas.microsoft.com/office/drawing/2014/main" id="{63855CF9-2598-4E06-8AF0-4EB6513B3351}"/>
            </a:ext>
          </a:extLst>
        </xdr:cNvPr>
        <xdr:cNvCxnSpPr/>
      </xdr:nvCxnSpPr>
      <xdr:spPr>
        <a:xfrm>
          <a:off x="19885660" y="7216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97790</xdr:rowOff>
    </xdr:from>
    <xdr:ext cx="469900" cy="258445"/>
    <xdr:sp macro="" textlink="">
      <xdr:nvSpPr>
        <xdr:cNvPr id="480" name="【認定こども園・幼稚園・保育所】&#10;一人当たり面積最大値テキスト">
          <a:extLst>
            <a:ext uri="{FF2B5EF4-FFF2-40B4-BE49-F238E27FC236}">
              <a16:creationId xmlns:a16="http://schemas.microsoft.com/office/drawing/2014/main" id="{7BE69C04-D3CC-4DF3-B530-DE10F10F4066}"/>
            </a:ext>
          </a:extLst>
        </xdr:cNvPr>
        <xdr:cNvSpPr txBox="1"/>
      </xdr:nvSpPr>
      <xdr:spPr>
        <a:xfrm>
          <a:off x="19985990" y="5751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151130</xdr:rowOff>
    </xdr:from>
    <xdr:to>
      <xdr:col>116</xdr:col>
      <xdr:colOff>152400</xdr:colOff>
      <xdr:row>34</xdr:row>
      <xdr:rowOff>151130</xdr:rowOff>
    </xdr:to>
    <xdr:cxnSp macro="">
      <xdr:nvCxnSpPr>
        <xdr:cNvPr id="481" name="直線コネクタ 480">
          <a:extLst>
            <a:ext uri="{FF2B5EF4-FFF2-40B4-BE49-F238E27FC236}">
              <a16:creationId xmlns:a16="http://schemas.microsoft.com/office/drawing/2014/main" id="{16DF15DD-6597-4FB0-9425-4CFF28D75D61}"/>
            </a:ext>
          </a:extLst>
        </xdr:cNvPr>
        <xdr:cNvCxnSpPr/>
      </xdr:nvCxnSpPr>
      <xdr:spPr>
        <a:xfrm>
          <a:off x="19885660" y="5980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83185</xdr:rowOff>
    </xdr:from>
    <xdr:ext cx="469900" cy="259080"/>
    <xdr:sp macro="" textlink="">
      <xdr:nvSpPr>
        <xdr:cNvPr id="482" name="【認定こども園・幼稚園・保育所】&#10;一人当たり面積平均値テキスト">
          <a:extLst>
            <a:ext uri="{FF2B5EF4-FFF2-40B4-BE49-F238E27FC236}">
              <a16:creationId xmlns:a16="http://schemas.microsoft.com/office/drawing/2014/main" id="{341C04A9-FF9D-4FE2-AA1A-ED4A24DA2F0A}"/>
            </a:ext>
          </a:extLst>
        </xdr:cNvPr>
        <xdr:cNvSpPr txBox="1"/>
      </xdr:nvSpPr>
      <xdr:spPr>
        <a:xfrm>
          <a:off x="19985990" y="677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60325</xdr:rowOff>
    </xdr:from>
    <xdr:to>
      <xdr:col>116</xdr:col>
      <xdr:colOff>114300</xdr:colOff>
      <xdr:row>40</xdr:row>
      <xdr:rowOff>161925</xdr:rowOff>
    </xdr:to>
    <xdr:sp macro="" textlink="">
      <xdr:nvSpPr>
        <xdr:cNvPr id="483" name="フローチャート: 判断 482">
          <a:extLst>
            <a:ext uri="{FF2B5EF4-FFF2-40B4-BE49-F238E27FC236}">
              <a16:creationId xmlns:a16="http://schemas.microsoft.com/office/drawing/2014/main" id="{766B27D9-3F19-44B7-9E28-6C48D34303B6}"/>
            </a:ext>
          </a:extLst>
        </xdr:cNvPr>
        <xdr:cNvSpPr/>
      </xdr:nvSpPr>
      <xdr:spPr>
        <a:xfrm>
          <a:off x="19904710" y="6914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64135</xdr:rowOff>
    </xdr:from>
    <xdr:to>
      <xdr:col>112</xdr:col>
      <xdr:colOff>38100</xdr:colOff>
      <xdr:row>40</xdr:row>
      <xdr:rowOff>166370</xdr:rowOff>
    </xdr:to>
    <xdr:sp macro="" textlink="">
      <xdr:nvSpPr>
        <xdr:cNvPr id="484" name="フローチャート: 判断 483">
          <a:extLst>
            <a:ext uri="{FF2B5EF4-FFF2-40B4-BE49-F238E27FC236}">
              <a16:creationId xmlns:a16="http://schemas.microsoft.com/office/drawing/2014/main" id="{82331FBB-421D-41D7-83C9-219AC97E708F}"/>
            </a:ext>
          </a:extLst>
        </xdr:cNvPr>
        <xdr:cNvSpPr/>
      </xdr:nvSpPr>
      <xdr:spPr>
        <a:xfrm>
          <a:off x="19161760" y="6918325"/>
          <a:ext cx="7874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63DD2A1B-28A9-46FE-A2BF-362467633648}"/>
            </a:ext>
          </a:extLst>
        </xdr:cNvPr>
        <xdr:cNvSpPr/>
      </xdr:nvSpPr>
      <xdr:spPr>
        <a:xfrm>
          <a:off x="18345150" y="6932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71755</xdr:rowOff>
    </xdr:from>
    <xdr:to>
      <xdr:col>102</xdr:col>
      <xdr:colOff>165100</xdr:colOff>
      <xdr:row>41</xdr:row>
      <xdr:rowOff>1905</xdr:rowOff>
    </xdr:to>
    <xdr:sp macro="" textlink="">
      <xdr:nvSpPr>
        <xdr:cNvPr id="486" name="フローチャート: 判断 485">
          <a:extLst>
            <a:ext uri="{FF2B5EF4-FFF2-40B4-BE49-F238E27FC236}">
              <a16:creationId xmlns:a16="http://schemas.microsoft.com/office/drawing/2014/main" id="{35005042-1A83-44DE-8212-8D594858A546}"/>
            </a:ext>
          </a:extLst>
        </xdr:cNvPr>
        <xdr:cNvSpPr/>
      </xdr:nvSpPr>
      <xdr:spPr>
        <a:xfrm>
          <a:off x="17547590" y="69278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60960</xdr:rowOff>
    </xdr:from>
    <xdr:to>
      <xdr:col>98</xdr:col>
      <xdr:colOff>38100</xdr:colOff>
      <xdr:row>37</xdr:row>
      <xdr:rowOff>162560</xdr:rowOff>
    </xdr:to>
    <xdr:sp macro="" textlink="">
      <xdr:nvSpPr>
        <xdr:cNvPr id="487" name="フローチャート: 判断 486">
          <a:extLst>
            <a:ext uri="{FF2B5EF4-FFF2-40B4-BE49-F238E27FC236}">
              <a16:creationId xmlns:a16="http://schemas.microsoft.com/office/drawing/2014/main" id="{242576B5-58CC-4902-89E0-F2DBD197347D}"/>
            </a:ext>
          </a:extLst>
        </xdr:cNvPr>
        <xdr:cNvSpPr/>
      </xdr:nvSpPr>
      <xdr:spPr>
        <a:xfrm>
          <a:off x="16761460" y="64008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43EA6BCE-3D7E-4782-8CFB-60A07AD84987}"/>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BD41981D-661D-4312-B4CA-0BA33346CE24}"/>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5E681A62-5AA4-4943-AACF-DC73BCB75850}"/>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173A648B-78FD-4AF7-A1C1-180A011DE4D4}"/>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9EC02A09-F84E-4C25-B122-1D160DC2D528}"/>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144780</xdr:rowOff>
    </xdr:from>
    <xdr:to>
      <xdr:col>116</xdr:col>
      <xdr:colOff>114300</xdr:colOff>
      <xdr:row>41</xdr:row>
      <xdr:rowOff>74930</xdr:rowOff>
    </xdr:to>
    <xdr:sp macro="" textlink="">
      <xdr:nvSpPr>
        <xdr:cNvPr id="493" name="楕円 492">
          <a:extLst>
            <a:ext uri="{FF2B5EF4-FFF2-40B4-BE49-F238E27FC236}">
              <a16:creationId xmlns:a16="http://schemas.microsoft.com/office/drawing/2014/main" id="{2D07C12A-AF15-43EF-9E08-923757808C4F}"/>
            </a:ext>
          </a:extLst>
        </xdr:cNvPr>
        <xdr:cNvSpPr/>
      </xdr:nvSpPr>
      <xdr:spPr>
        <a:xfrm>
          <a:off x="19904710" y="70008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123190</xdr:rowOff>
    </xdr:from>
    <xdr:ext cx="469900" cy="258445"/>
    <xdr:sp macro="" textlink="">
      <xdr:nvSpPr>
        <xdr:cNvPr id="494" name="【認定こども園・幼稚園・保育所】&#10;一人当たり面積該当値テキスト">
          <a:extLst>
            <a:ext uri="{FF2B5EF4-FFF2-40B4-BE49-F238E27FC236}">
              <a16:creationId xmlns:a16="http://schemas.microsoft.com/office/drawing/2014/main" id="{2EB58B54-5326-4B1F-B745-F51B119F12F0}"/>
            </a:ext>
          </a:extLst>
        </xdr:cNvPr>
        <xdr:cNvSpPr txBox="1"/>
      </xdr:nvSpPr>
      <xdr:spPr>
        <a:xfrm>
          <a:off x="19985990" y="6983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95" name="楕円 494">
          <a:extLst>
            <a:ext uri="{FF2B5EF4-FFF2-40B4-BE49-F238E27FC236}">
              <a16:creationId xmlns:a16="http://schemas.microsoft.com/office/drawing/2014/main" id="{BE3C5785-AB62-43EB-9D1C-ADEFEC16F702}"/>
            </a:ext>
          </a:extLst>
        </xdr:cNvPr>
        <xdr:cNvSpPr/>
      </xdr:nvSpPr>
      <xdr:spPr>
        <a:xfrm>
          <a:off x="19161760" y="7003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24130</xdr:rowOff>
    </xdr:from>
    <xdr:to>
      <xdr:col>116</xdr:col>
      <xdr:colOff>63500</xdr:colOff>
      <xdr:row>41</xdr:row>
      <xdr:rowOff>26670</xdr:rowOff>
    </xdr:to>
    <xdr:cxnSp macro="">
      <xdr:nvCxnSpPr>
        <xdr:cNvPr id="496" name="直線コネクタ 495">
          <a:extLst>
            <a:ext uri="{FF2B5EF4-FFF2-40B4-BE49-F238E27FC236}">
              <a16:creationId xmlns:a16="http://schemas.microsoft.com/office/drawing/2014/main" id="{132B7775-F84C-4B43-9203-9A2312C5A6AA}"/>
            </a:ext>
          </a:extLst>
        </xdr:cNvPr>
        <xdr:cNvCxnSpPr/>
      </xdr:nvCxnSpPr>
      <xdr:spPr>
        <a:xfrm flipV="1">
          <a:off x="19204940" y="7049770"/>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149860</xdr:rowOff>
    </xdr:from>
    <xdr:to>
      <xdr:col>107</xdr:col>
      <xdr:colOff>101600</xdr:colOff>
      <xdr:row>41</xdr:row>
      <xdr:rowOff>80010</xdr:rowOff>
    </xdr:to>
    <xdr:sp macro="" textlink="">
      <xdr:nvSpPr>
        <xdr:cNvPr id="497" name="楕円 496">
          <a:extLst>
            <a:ext uri="{FF2B5EF4-FFF2-40B4-BE49-F238E27FC236}">
              <a16:creationId xmlns:a16="http://schemas.microsoft.com/office/drawing/2014/main" id="{2C57344A-03C5-4A28-BAA3-32455D48C0BC}"/>
            </a:ext>
          </a:extLst>
        </xdr:cNvPr>
        <xdr:cNvSpPr/>
      </xdr:nvSpPr>
      <xdr:spPr>
        <a:xfrm>
          <a:off x="18345150" y="70078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29210</xdr:rowOff>
    </xdr:to>
    <xdr:cxnSp macro="">
      <xdr:nvCxnSpPr>
        <xdr:cNvPr id="498" name="直線コネクタ 497">
          <a:extLst>
            <a:ext uri="{FF2B5EF4-FFF2-40B4-BE49-F238E27FC236}">
              <a16:creationId xmlns:a16="http://schemas.microsoft.com/office/drawing/2014/main" id="{B810438D-D1B0-4262-8A9A-45005CA45FE0}"/>
            </a:ext>
          </a:extLst>
        </xdr:cNvPr>
        <xdr:cNvCxnSpPr/>
      </xdr:nvCxnSpPr>
      <xdr:spPr>
        <a:xfrm flipV="1">
          <a:off x="18399760" y="7054215"/>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151765</xdr:rowOff>
    </xdr:from>
    <xdr:to>
      <xdr:col>102</xdr:col>
      <xdr:colOff>165100</xdr:colOff>
      <xdr:row>41</xdr:row>
      <xdr:rowOff>81915</xdr:rowOff>
    </xdr:to>
    <xdr:sp macro="" textlink="">
      <xdr:nvSpPr>
        <xdr:cNvPr id="499" name="楕円 498">
          <a:extLst>
            <a:ext uri="{FF2B5EF4-FFF2-40B4-BE49-F238E27FC236}">
              <a16:creationId xmlns:a16="http://schemas.microsoft.com/office/drawing/2014/main" id="{56FC3535-8D85-4C90-8AC2-34ABF6F8D8EF}"/>
            </a:ext>
          </a:extLst>
        </xdr:cNvPr>
        <xdr:cNvSpPr/>
      </xdr:nvSpPr>
      <xdr:spPr>
        <a:xfrm>
          <a:off x="17547590" y="70097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29210</xdr:rowOff>
    </xdr:from>
    <xdr:to>
      <xdr:col>107</xdr:col>
      <xdr:colOff>50800</xdr:colOff>
      <xdr:row>41</xdr:row>
      <xdr:rowOff>31115</xdr:rowOff>
    </xdr:to>
    <xdr:cxnSp macro="">
      <xdr:nvCxnSpPr>
        <xdr:cNvPr id="500" name="直線コネクタ 499">
          <a:extLst>
            <a:ext uri="{FF2B5EF4-FFF2-40B4-BE49-F238E27FC236}">
              <a16:creationId xmlns:a16="http://schemas.microsoft.com/office/drawing/2014/main" id="{53CD9B69-1C1C-4B1F-B28F-084BA67CBA09}"/>
            </a:ext>
          </a:extLst>
        </xdr:cNvPr>
        <xdr:cNvCxnSpPr/>
      </xdr:nvCxnSpPr>
      <xdr:spPr>
        <a:xfrm flipV="1">
          <a:off x="17602200" y="7056755"/>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84455</xdr:rowOff>
    </xdr:to>
    <xdr:sp macro="" textlink="">
      <xdr:nvSpPr>
        <xdr:cNvPr id="501" name="楕円 500">
          <a:extLst>
            <a:ext uri="{FF2B5EF4-FFF2-40B4-BE49-F238E27FC236}">
              <a16:creationId xmlns:a16="http://schemas.microsoft.com/office/drawing/2014/main" id="{851A4CA7-3E31-4942-8962-EBF6734494BD}"/>
            </a:ext>
          </a:extLst>
        </xdr:cNvPr>
        <xdr:cNvSpPr/>
      </xdr:nvSpPr>
      <xdr:spPr>
        <a:xfrm>
          <a:off x="16761460" y="701294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31115</xdr:rowOff>
    </xdr:from>
    <xdr:to>
      <xdr:col>102</xdr:col>
      <xdr:colOff>114300</xdr:colOff>
      <xdr:row>41</xdr:row>
      <xdr:rowOff>33655</xdr:rowOff>
    </xdr:to>
    <xdr:cxnSp macro="">
      <xdr:nvCxnSpPr>
        <xdr:cNvPr id="502" name="直線コネクタ 501">
          <a:extLst>
            <a:ext uri="{FF2B5EF4-FFF2-40B4-BE49-F238E27FC236}">
              <a16:creationId xmlns:a16="http://schemas.microsoft.com/office/drawing/2014/main" id="{F67CD7B0-A24A-4090-8CF7-B20741754695}"/>
            </a:ext>
          </a:extLst>
        </xdr:cNvPr>
        <xdr:cNvCxnSpPr/>
      </xdr:nvCxnSpPr>
      <xdr:spPr>
        <a:xfrm flipV="1">
          <a:off x="16804640" y="7058660"/>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10795</xdr:rowOff>
    </xdr:from>
    <xdr:ext cx="469900" cy="258445"/>
    <xdr:sp macro="" textlink="">
      <xdr:nvSpPr>
        <xdr:cNvPr id="503" name="n_1aveValue【認定こども園・幼稚園・保育所】&#10;一人当たり面積">
          <a:extLst>
            <a:ext uri="{FF2B5EF4-FFF2-40B4-BE49-F238E27FC236}">
              <a16:creationId xmlns:a16="http://schemas.microsoft.com/office/drawing/2014/main" id="{D8195414-79FB-42B0-AD59-F21A731D775B}"/>
            </a:ext>
          </a:extLst>
        </xdr:cNvPr>
        <xdr:cNvSpPr txBox="1"/>
      </xdr:nvSpPr>
      <xdr:spPr>
        <a:xfrm>
          <a:off x="18982055" y="6699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21590</xdr:rowOff>
    </xdr:from>
    <xdr:ext cx="469265" cy="259080"/>
    <xdr:sp macro="" textlink="">
      <xdr:nvSpPr>
        <xdr:cNvPr id="504" name="n_2aveValue【認定こども園・幼稚園・保育所】&#10;一人当たり面積">
          <a:extLst>
            <a:ext uri="{FF2B5EF4-FFF2-40B4-BE49-F238E27FC236}">
              <a16:creationId xmlns:a16="http://schemas.microsoft.com/office/drawing/2014/main" id="{7AC28F1F-41AC-445D-9C39-C3987962B59E}"/>
            </a:ext>
          </a:extLst>
        </xdr:cNvPr>
        <xdr:cNvSpPr txBox="1"/>
      </xdr:nvSpPr>
      <xdr:spPr>
        <a:xfrm>
          <a:off x="18181955" y="670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18415</xdr:rowOff>
    </xdr:from>
    <xdr:ext cx="469265" cy="258445"/>
    <xdr:sp macro="" textlink="">
      <xdr:nvSpPr>
        <xdr:cNvPr id="505" name="n_3aveValue【認定こども園・幼稚園・保育所】&#10;一人当たり面積">
          <a:extLst>
            <a:ext uri="{FF2B5EF4-FFF2-40B4-BE49-F238E27FC236}">
              <a16:creationId xmlns:a16="http://schemas.microsoft.com/office/drawing/2014/main" id="{36907CB2-6599-46F6-AE53-E3EDA61D07B8}"/>
            </a:ext>
          </a:extLst>
        </xdr:cNvPr>
        <xdr:cNvSpPr txBox="1"/>
      </xdr:nvSpPr>
      <xdr:spPr>
        <a:xfrm>
          <a:off x="17384395" y="6708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7620</xdr:rowOff>
    </xdr:from>
    <xdr:ext cx="469265" cy="258445"/>
    <xdr:sp macro="" textlink="">
      <xdr:nvSpPr>
        <xdr:cNvPr id="506" name="n_4aveValue【認定こども園・幼稚園・保育所】&#10;一人当たり面積">
          <a:extLst>
            <a:ext uri="{FF2B5EF4-FFF2-40B4-BE49-F238E27FC236}">
              <a16:creationId xmlns:a16="http://schemas.microsoft.com/office/drawing/2014/main" id="{077BABE8-4155-4BEB-B857-C54862DC4106}"/>
            </a:ext>
          </a:extLst>
        </xdr:cNvPr>
        <xdr:cNvSpPr txBox="1"/>
      </xdr:nvSpPr>
      <xdr:spPr>
        <a:xfrm>
          <a:off x="16588740" y="6181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68580</xdr:rowOff>
    </xdr:from>
    <xdr:ext cx="469900" cy="259080"/>
    <xdr:sp macro="" textlink="">
      <xdr:nvSpPr>
        <xdr:cNvPr id="507" name="n_1mainValue【認定こども園・幼稚園・保育所】&#10;一人当たり面積">
          <a:extLst>
            <a:ext uri="{FF2B5EF4-FFF2-40B4-BE49-F238E27FC236}">
              <a16:creationId xmlns:a16="http://schemas.microsoft.com/office/drawing/2014/main" id="{DAE6C181-2149-4784-8885-2680ED7BB51D}"/>
            </a:ext>
          </a:extLst>
        </xdr:cNvPr>
        <xdr:cNvSpPr txBox="1"/>
      </xdr:nvSpPr>
      <xdr:spPr>
        <a:xfrm>
          <a:off x="18982055" y="7096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71120</xdr:rowOff>
    </xdr:from>
    <xdr:ext cx="469265" cy="259080"/>
    <xdr:sp macro="" textlink="">
      <xdr:nvSpPr>
        <xdr:cNvPr id="508" name="n_2mainValue【認定こども園・幼稚園・保育所】&#10;一人当たり面積">
          <a:extLst>
            <a:ext uri="{FF2B5EF4-FFF2-40B4-BE49-F238E27FC236}">
              <a16:creationId xmlns:a16="http://schemas.microsoft.com/office/drawing/2014/main" id="{673B3CD8-90F9-4C55-AEC6-A3306159BB7C}"/>
            </a:ext>
          </a:extLst>
        </xdr:cNvPr>
        <xdr:cNvSpPr txBox="1"/>
      </xdr:nvSpPr>
      <xdr:spPr>
        <a:xfrm>
          <a:off x="18181955" y="7098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73025</xdr:rowOff>
    </xdr:from>
    <xdr:ext cx="469265" cy="259080"/>
    <xdr:sp macro="" textlink="">
      <xdr:nvSpPr>
        <xdr:cNvPr id="509" name="n_3mainValue【認定こども園・幼稚園・保育所】&#10;一人当たり面積">
          <a:extLst>
            <a:ext uri="{FF2B5EF4-FFF2-40B4-BE49-F238E27FC236}">
              <a16:creationId xmlns:a16="http://schemas.microsoft.com/office/drawing/2014/main" id="{9BD989A3-67A6-47C6-95C7-FEF5DB59C399}"/>
            </a:ext>
          </a:extLst>
        </xdr:cNvPr>
        <xdr:cNvSpPr txBox="1"/>
      </xdr:nvSpPr>
      <xdr:spPr>
        <a:xfrm>
          <a:off x="17384395" y="7102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75565</xdr:rowOff>
    </xdr:from>
    <xdr:ext cx="469265" cy="258445"/>
    <xdr:sp macro="" textlink="">
      <xdr:nvSpPr>
        <xdr:cNvPr id="510" name="n_4mainValue【認定こども園・幼稚園・保育所】&#10;一人当たり面積">
          <a:extLst>
            <a:ext uri="{FF2B5EF4-FFF2-40B4-BE49-F238E27FC236}">
              <a16:creationId xmlns:a16="http://schemas.microsoft.com/office/drawing/2014/main" id="{99E578A0-9271-406A-88D8-EF5645D7B56C}"/>
            </a:ext>
          </a:extLst>
        </xdr:cNvPr>
        <xdr:cNvSpPr txBox="1"/>
      </xdr:nvSpPr>
      <xdr:spPr>
        <a:xfrm>
          <a:off x="16588740" y="7105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26F1A14-F4C3-4FBA-98DE-B32D62102F3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2A8CDBD-1CCF-4382-B3FC-44FB6E2865CF}"/>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4A27D60-1A3F-4FE9-B16C-68A2B9E74075}"/>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DCCB4D92-26F8-41D7-A577-8E0DA229D827}"/>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5BCF5A9-04CD-4D3B-AC9B-6B9085CAF62A}"/>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0F7159A-7E8F-445B-9970-FDE49DD84A90}"/>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F25BC67-56D2-4005-915B-2E45593A1139}"/>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1F593FD-D678-4A4E-BEB9-5EE03F540F47}"/>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9" name="テキスト ボックス 518">
          <a:extLst>
            <a:ext uri="{FF2B5EF4-FFF2-40B4-BE49-F238E27FC236}">
              <a16:creationId xmlns:a16="http://schemas.microsoft.com/office/drawing/2014/main" id="{784EBBD9-0F66-43B7-BA1F-9483037CBD57}"/>
            </a:ext>
          </a:extLst>
        </xdr:cNvPr>
        <xdr:cNvSpPr txBox="1"/>
      </xdr:nvSpPr>
      <xdr:spPr>
        <a:xfrm>
          <a:off x="1116584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C707767-AAA7-4DEC-AE9D-61CF89231B60}"/>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1" name="テキスト ボックス 520">
          <a:extLst>
            <a:ext uri="{FF2B5EF4-FFF2-40B4-BE49-F238E27FC236}">
              <a16:creationId xmlns:a16="http://schemas.microsoft.com/office/drawing/2014/main" id="{801435FB-7D73-48E8-A3A5-9EC6CA5DAFE3}"/>
            </a:ext>
          </a:extLst>
        </xdr:cNvPr>
        <xdr:cNvSpPr txBox="1"/>
      </xdr:nvSpPr>
      <xdr:spPr>
        <a:xfrm>
          <a:off x="10801350"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B21A90C-9422-49C6-9BB3-BBB872D7BA59}"/>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3" name="テキスト ボックス 522">
          <a:extLst>
            <a:ext uri="{FF2B5EF4-FFF2-40B4-BE49-F238E27FC236}">
              <a16:creationId xmlns:a16="http://schemas.microsoft.com/office/drawing/2014/main" id="{C58DE8C7-C5C1-449F-85FD-0D627BE0E092}"/>
            </a:ext>
          </a:extLst>
        </xdr:cNvPr>
        <xdr:cNvSpPr txBox="1"/>
      </xdr:nvSpPr>
      <xdr:spPr>
        <a:xfrm>
          <a:off x="10801350" y="1090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3218320-069C-4EC3-AF4F-35F7FAA3A96E}"/>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a:extLst>
            <a:ext uri="{FF2B5EF4-FFF2-40B4-BE49-F238E27FC236}">
              <a16:creationId xmlns:a16="http://schemas.microsoft.com/office/drawing/2014/main" id="{FC73866C-FDE9-4DA5-9D0F-D31C4EB55F24}"/>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B7D8679-E58B-489C-B478-159C78172E66}"/>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7" name="テキスト ボックス 526">
          <a:extLst>
            <a:ext uri="{FF2B5EF4-FFF2-40B4-BE49-F238E27FC236}">
              <a16:creationId xmlns:a16="http://schemas.microsoft.com/office/drawing/2014/main" id="{10B1DC9B-0FA3-480B-A6CB-DBAFD230B7E5}"/>
            </a:ext>
          </a:extLst>
        </xdr:cNvPr>
        <xdr:cNvSpPr txBox="1"/>
      </xdr:nvSpPr>
      <xdr:spPr>
        <a:xfrm>
          <a:off x="10842625" y="10142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82F6CDC-EA7A-491A-92B8-BADA08FF5C9E}"/>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a:extLst>
            <a:ext uri="{FF2B5EF4-FFF2-40B4-BE49-F238E27FC236}">
              <a16:creationId xmlns:a16="http://schemas.microsoft.com/office/drawing/2014/main" id="{ADBAD85F-FCBC-4785-AC93-6EAC5EC2AD1F}"/>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7A8CF2C6-FFDB-4876-B895-C3D4977455C7}"/>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a:extLst>
            <a:ext uri="{FF2B5EF4-FFF2-40B4-BE49-F238E27FC236}">
              <a16:creationId xmlns:a16="http://schemas.microsoft.com/office/drawing/2014/main" id="{66902ECB-0FD3-41FD-9B6D-87A5611E4B1F}"/>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A9C916A-3127-4E43-986C-D008F1A7C5F5}"/>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3" name="テキスト ボックス 532">
          <a:extLst>
            <a:ext uri="{FF2B5EF4-FFF2-40B4-BE49-F238E27FC236}">
              <a16:creationId xmlns:a16="http://schemas.microsoft.com/office/drawing/2014/main" id="{942780D9-1D9D-4B11-95DC-EE3915644218}"/>
            </a:ext>
          </a:extLst>
        </xdr:cNvPr>
        <xdr:cNvSpPr txBox="1"/>
      </xdr:nvSpPr>
      <xdr:spPr>
        <a:xfrm>
          <a:off x="10904855" y="900366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DE60871-6098-4A49-A626-BD0B7FF451F8}"/>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166370</xdr:rowOff>
    </xdr:from>
    <xdr:to>
      <xdr:col>85</xdr:col>
      <xdr:colOff>126365</xdr:colOff>
      <xdr:row>63</xdr:row>
      <xdr:rowOff>86360</xdr:rowOff>
    </xdr:to>
    <xdr:cxnSp macro="">
      <xdr:nvCxnSpPr>
        <xdr:cNvPr id="535" name="直線コネクタ 534">
          <a:extLst>
            <a:ext uri="{FF2B5EF4-FFF2-40B4-BE49-F238E27FC236}">
              <a16:creationId xmlns:a16="http://schemas.microsoft.com/office/drawing/2014/main" id="{C0C0AA72-3AB4-4BB7-BBA2-2623B230BCFE}"/>
            </a:ext>
          </a:extLst>
        </xdr:cNvPr>
        <xdr:cNvCxnSpPr/>
      </xdr:nvCxnSpPr>
      <xdr:spPr>
        <a:xfrm flipV="1">
          <a:off x="14703425" y="942848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89535</xdr:rowOff>
    </xdr:from>
    <xdr:ext cx="405130" cy="258445"/>
    <xdr:sp macro="" textlink="">
      <xdr:nvSpPr>
        <xdr:cNvPr id="536" name="【学校施設】&#10;有形固定資産減価償却率最小値テキスト">
          <a:extLst>
            <a:ext uri="{FF2B5EF4-FFF2-40B4-BE49-F238E27FC236}">
              <a16:creationId xmlns:a16="http://schemas.microsoft.com/office/drawing/2014/main" id="{54FCE3BD-61DA-4B68-AA35-DE3367814DE8}"/>
            </a:ext>
          </a:extLst>
        </xdr:cNvPr>
        <xdr:cNvSpPr txBox="1"/>
      </xdr:nvSpPr>
      <xdr:spPr>
        <a:xfrm>
          <a:off x="14742160" y="10894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86360</xdr:rowOff>
    </xdr:from>
    <xdr:to>
      <xdr:col>86</xdr:col>
      <xdr:colOff>25400</xdr:colOff>
      <xdr:row>63</xdr:row>
      <xdr:rowOff>86360</xdr:rowOff>
    </xdr:to>
    <xdr:cxnSp macro="">
      <xdr:nvCxnSpPr>
        <xdr:cNvPr id="537" name="直線コネクタ 536">
          <a:extLst>
            <a:ext uri="{FF2B5EF4-FFF2-40B4-BE49-F238E27FC236}">
              <a16:creationId xmlns:a16="http://schemas.microsoft.com/office/drawing/2014/main" id="{5CA62F35-DC01-4DA1-8BEB-A3A0E022E7F9}"/>
            </a:ext>
          </a:extLst>
        </xdr:cNvPr>
        <xdr:cNvCxnSpPr/>
      </xdr:nvCxnSpPr>
      <xdr:spPr>
        <a:xfrm>
          <a:off x="14611350" y="10889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112395</xdr:rowOff>
    </xdr:from>
    <xdr:ext cx="405130" cy="258445"/>
    <xdr:sp macro="" textlink="">
      <xdr:nvSpPr>
        <xdr:cNvPr id="538" name="【学校施設】&#10;有形固定資産減価償却率最大値テキスト">
          <a:extLst>
            <a:ext uri="{FF2B5EF4-FFF2-40B4-BE49-F238E27FC236}">
              <a16:creationId xmlns:a16="http://schemas.microsoft.com/office/drawing/2014/main" id="{20820A9E-6C97-4372-AA00-9540A4055634}"/>
            </a:ext>
          </a:extLst>
        </xdr:cNvPr>
        <xdr:cNvSpPr txBox="1"/>
      </xdr:nvSpPr>
      <xdr:spPr>
        <a:xfrm>
          <a:off x="14742160" y="9199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166370</xdr:rowOff>
    </xdr:from>
    <xdr:to>
      <xdr:col>86</xdr:col>
      <xdr:colOff>25400</xdr:colOff>
      <xdr:row>54</xdr:row>
      <xdr:rowOff>166370</xdr:rowOff>
    </xdr:to>
    <xdr:cxnSp macro="">
      <xdr:nvCxnSpPr>
        <xdr:cNvPr id="539" name="直線コネクタ 538">
          <a:extLst>
            <a:ext uri="{FF2B5EF4-FFF2-40B4-BE49-F238E27FC236}">
              <a16:creationId xmlns:a16="http://schemas.microsoft.com/office/drawing/2014/main" id="{C8B2B7C8-3289-4A5A-910C-0200583973B1}"/>
            </a:ext>
          </a:extLst>
        </xdr:cNvPr>
        <xdr:cNvCxnSpPr/>
      </xdr:nvCxnSpPr>
      <xdr:spPr>
        <a:xfrm>
          <a:off x="14611350" y="9428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19685</xdr:rowOff>
    </xdr:from>
    <xdr:ext cx="405130" cy="258445"/>
    <xdr:sp macro="" textlink="">
      <xdr:nvSpPr>
        <xdr:cNvPr id="540" name="【学校施設】&#10;有形固定資産減価償却率平均値テキスト">
          <a:extLst>
            <a:ext uri="{FF2B5EF4-FFF2-40B4-BE49-F238E27FC236}">
              <a16:creationId xmlns:a16="http://schemas.microsoft.com/office/drawing/2014/main" id="{A95AF88D-1456-4B8E-9C95-BCF493A1A3AD}"/>
            </a:ext>
          </a:extLst>
        </xdr:cNvPr>
        <xdr:cNvSpPr txBox="1"/>
      </xdr:nvSpPr>
      <xdr:spPr>
        <a:xfrm>
          <a:off x="14742160" y="10131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1DF2B73C-1302-48E1-926B-71695435D87B}"/>
            </a:ext>
          </a:extLst>
        </xdr:cNvPr>
        <xdr:cNvSpPr/>
      </xdr:nvSpPr>
      <xdr:spPr>
        <a:xfrm>
          <a:off x="14649450" y="102876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73B71397-348D-43C7-B32F-9F7042269C2F}"/>
            </a:ext>
          </a:extLst>
        </xdr:cNvPr>
        <xdr:cNvSpPr/>
      </xdr:nvSpPr>
      <xdr:spPr>
        <a:xfrm>
          <a:off x="138874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9E2C9E3E-E5C8-4953-85CD-BE192B939472}"/>
            </a:ext>
          </a:extLst>
        </xdr:cNvPr>
        <xdr:cNvSpPr/>
      </xdr:nvSpPr>
      <xdr:spPr>
        <a:xfrm>
          <a:off x="13089890" y="1025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BF693236-2888-4F6A-A046-744F9A0BFB79}"/>
            </a:ext>
          </a:extLst>
        </xdr:cNvPr>
        <xdr:cNvSpPr/>
      </xdr:nvSpPr>
      <xdr:spPr>
        <a:xfrm>
          <a:off x="123037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CFF937F4-C394-4403-B395-BC07EA0B2439}"/>
            </a:ext>
          </a:extLst>
        </xdr:cNvPr>
        <xdr:cNvSpPr/>
      </xdr:nvSpPr>
      <xdr:spPr>
        <a:xfrm>
          <a:off x="11487150" y="102133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6" name="テキスト ボックス 545">
          <a:extLst>
            <a:ext uri="{FF2B5EF4-FFF2-40B4-BE49-F238E27FC236}">
              <a16:creationId xmlns:a16="http://schemas.microsoft.com/office/drawing/2014/main" id="{0FBE8370-F591-4737-9C92-D16AFE3CB6FE}"/>
            </a:ext>
          </a:extLst>
        </xdr:cNvPr>
        <xdr:cNvSpPr txBox="1"/>
      </xdr:nvSpPr>
      <xdr:spPr>
        <a:xfrm>
          <a:off x="1453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7" name="テキスト ボックス 546">
          <a:extLst>
            <a:ext uri="{FF2B5EF4-FFF2-40B4-BE49-F238E27FC236}">
              <a16:creationId xmlns:a16="http://schemas.microsoft.com/office/drawing/2014/main" id="{F6FD99F6-F8B2-45D1-9771-E595497EB33A}"/>
            </a:ext>
          </a:extLst>
        </xdr:cNvPr>
        <xdr:cNvSpPr txBox="1"/>
      </xdr:nvSpPr>
      <xdr:spPr>
        <a:xfrm>
          <a:off x="13770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8" name="テキスト ボックス 547">
          <a:extLst>
            <a:ext uri="{FF2B5EF4-FFF2-40B4-BE49-F238E27FC236}">
              <a16:creationId xmlns:a16="http://schemas.microsoft.com/office/drawing/2014/main" id="{4E46761C-D14A-4D96-8553-A2AC5A4F6304}"/>
            </a:ext>
          </a:extLst>
        </xdr:cNvPr>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9" name="テキスト ボックス 548">
          <a:extLst>
            <a:ext uri="{FF2B5EF4-FFF2-40B4-BE49-F238E27FC236}">
              <a16:creationId xmlns:a16="http://schemas.microsoft.com/office/drawing/2014/main" id="{8E627DC6-9627-4169-B63F-92203E3CCDED}"/>
            </a:ext>
          </a:extLst>
        </xdr:cNvPr>
        <xdr:cNvSpPr txBox="1"/>
      </xdr:nvSpPr>
      <xdr:spPr>
        <a:xfrm>
          <a:off x="12175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1D5380C2-4765-41B0-A877-E4D25C7C14F2}"/>
            </a:ext>
          </a:extLst>
        </xdr:cNvPr>
        <xdr:cNvSpPr txBox="1"/>
      </xdr:nvSpPr>
      <xdr:spPr>
        <a:xfrm>
          <a:off x="11370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551" name="楕円 550">
          <a:extLst>
            <a:ext uri="{FF2B5EF4-FFF2-40B4-BE49-F238E27FC236}">
              <a16:creationId xmlns:a16="http://schemas.microsoft.com/office/drawing/2014/main" id="{7CE8287A-538D-4717-8E3C-9EA0C6655CD0}"/>
            </a:ext>
          </a:extLst>
        </xdr:cNvPr>
        <xdr:cNvSpPr/>
      </xdr:nvSpPr>
      <xdr:spPr>
        <a:xfrm>
          <a:off x="14649450" y="104609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152400</xdr:rowOff>
    </xdr:from>
    <xdr:ext cx="405130" cy="259080"/>
    <xdr:sp macro="" textlink="">
      <xdr:nvSpPr>
        <xdr:cNvPr id="552" name="【学校施設】&#10;有形固定資産減価償却率該当値テキスト">
          <a:extLst>
            <a:ext uri="{FF2B5EF4-FFF2-40B4-BE49-F238E27FC236}">
              <a16:creationId xmlns:a16="http://schemas.microsoft.com/office/drawing/2014/main" id="{094EA92D-4C6A-4C98-99A0-701FB3A97BE1}"/>
            </a:ext>
          </a:extLst>
        </xdr:cNvPr>
        <xdr:cNvSpPr txBox="1"/>
      </xdr:nvSpPr>
      <xdr:spPr>
        <a:xfrm>
          <a:off x="14742160"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553" name="楕円 552">
          <a:extLst>
            <a:ext uri="{FF2B5EF4-FFF2-40B4-BE49-F238E27FC236}">
              <a16:creationId xmlns:a16="http://schemas.microsoft.com/office/drawing/2014/main" id="{2F8D264E-54EE-457B-BCB3-D2A42D0337B0}"/>
            </a:ext>
          </a:extLst>
        </xdr:cNvPr>
        <xdr:cNvSpPr/>
      </xdr:nvSpPr>
      <xdr:spPr>
        <a:xfrm>
          <a:off x="13887450" y="104190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xdr:rowOff>
    </xdr:from>
    <xdr:to>
      <xdr:col>85</xdr:col>
      <xdr:colOff>127000</xdr:colOff>
      <xdr:row>61</xdr:row>
      <xdr:rowOff>53340</xdr:rowOff>
    </xdr:to>
    <xdr:cxnSp macro="">
      <xdr:nvCxnSpPr>
        <xdr:cNvPr id="554" name="直線コネクタ 553">
          <a:extLst>
            <a:ext uri="{FF2B5EF4-FFF2-40B4-BE49-F238E27FC236}">
              <a16:creationId xmlns:a16="http://schemas.microsoft.com/office/drawing/2014/main" id="{26E560E4-EE59-4DB5-8949-F4A6F1454DAB}"/>
            </a:ext>
          </a:extLst>
        </xdr:cNvPr>
        <xdr:cNvCxnSpPr/>
      </xdr:nvCxnSpPr>
      <xdr:spPr>
        <a:xfrm>
          <a:off x="13942060" y="1047750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555" name="楕円 554">
          <a:extLst>
            <a:ext uri="{FF2B5EF4-FFF2-40B4-BE49-F238E27FC236}">
              <a16:creationId xmlns:a16="http://schemas.microsoft.com/office/drawing/2014/main" id="{7FF5C4C6-A169-47F7-9203-BC88F81753D7}"/>
            </a:ext>
          </a:extLst>
        </xdr:cNvPr>
        <xdr:cNvSpPr/>
      </xdr:nvSpPr>
      <xdr:spPr>
        <a:xfrm>
          <a:off x="13089890" y="103828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150495</xdr:rowOff>
    </xdr:from>
    <xdr:to>
      <xdr:col>81</xdr:col>
      <xdr:colOff>50800</xdr:colOff>
      <xdr:row>61</xdr:row>
      <xdr:rowOff>15240</xdr:rowOff>
    </xdr:to>
    <xdr:cxnSp macro="">
      <xdr:nvCxnSpPr>
        <xdr:cNvPr id="556" name="直線コネクタ 555">
          <a:extLst>
            <a:ext uri="{FF2B5EF4-FFF2-40B4-BE49-F238E27FC236}">
              <a16:creationId xmlns:a16="http://schemas.microsoft.com/office/drawing/2014/main" id="{3897C9A7-B996-46A8-8D91-F6CE8751AD65}"/>
            </a:ext>
          </a:extLst>
        </xdr:cNvPr>
        <xdr:cNvCxnSpPr/>
      </xdr:nvCxnSpPr>
      <xdr:spPr>
        <a:xfrm>
          <a:off x="13144500" y="10437495"/>
          <a:ext cx="797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557" name="楕円 556">
          <a:extLst>
            <a:ext uri="{FF2B5EF4-FFF2-40B4-BE49-F238E27FC236}">
              <a16:creationId xmlns:a16="http://schemas.microsoft.com/office/drawing/2014/main" id="{A46162E9-F28E-4B2F-A29A-3E04B63FE916}"/>
            </a:ext>
          </a:extLst>
        </xdr:cNvPr>
        <xdr:cNvSpPr/>
      </xdr:nvSpPr>
      <xdr:spPr>
        <a:xfrm>
          <a:off x="12303760" y="10356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60</xdr:row>
      <xdr:rowOff>150495</xdr:rowOff>
    </xdr:to>
    <xdr:cxnSp macro="">
      <xdr:nvCxnSpPr>
        <xdr:cNvPr id="558" name="直線コネクタ 557">
          <a:extLst>
            <a:ext uri="{FF2B5EF4-FFF2-40B4-BE49-F238E27FC236}">
              <a16:creationId xmlns:a16="http://schemas.microsoft.com/office/drawing/2014/main" id="{8A04BC60-2153-431A-8A2C-F1CFB688C56C}"/>
            </a:ext>
          </a:extLst>
        </xdr:cNvPr>
        <xdr:cNvCxnSpPr/>
      </xdr:nvCxnSpPr>
      <xdr:spPr>
        <a:xfrm>
          <a:off x="12346940" y="10410825"/>
          <a:ext cx="7975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59" name="楕円 558">
          <a:extLst>
            <a:ext uri="{FF2B5EF4-FFF2-40B4-BE49-F238E27FC236}">
              <a16:creationId xmlns:a16="http://schemas.microsoft.com/office/drawing/2014/main" id="{7A2C8AD4-0BB0-4F0C-98A7-97E8CF853B55}"/>
            </a:ext>
          </a:extLst>
        </xdr:cNvPr>
        <xdr:cNvSpPr/>
      </xdr:nvSpPr>
      <xdr:spPr>
        <a:xfrm>
          <a:off x="11487150" y="1030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121920</xdr:rowOff>
    </xdr:to>
    <xdr:cxnSp macro="">
      <xdr:nvCxnSpPr>
        <xdr:cNvPr id="560" name="直線コネクタ 559">
          <a:extLst>
            <a:ext uri="{FF2B5EF4-FFF2-40B4-BE49-F238E27FC236}">
              <a16:creationId xmlns:a16="http://schemas.microsoft.com/office/drawing/2014/main" id="{F320EC08-3193-48B3-8870-B7C9B9BC9F98}"/>
            </a:ext>
          </a:extLst>
        </xdr:cNvPr>
        <xdr:cNvCxnSpPr/>
      </xdr:nvCxnSpPr>
      <xdr:spPr>
        <a:xfrm>
          <a:off x="11541760" y="10363200"/>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116840</xdr:rowOff>
    </xdr:from>
    <xdr:ext cx="405130" cy="259080"/>
    <xdr:sp macro="" textlink="">
      <xdr:nvSpPr>
        <xdr:cNvPr id="561" name="n_1aveValue【学校施設】&#10;有形固定資産減価償却率">
          <a:extLst>
            <a:ext uri="{FF2B5EF4-FFF2-40B4-BE49-F238E27FC236}">
              <a16:creationId xmlns:a16="http://schemas.microsoft.com/office/drawing/2014/main" id="{6C22EB35-CA10-4CE1-A756-2A9635C8EA07}"/>
            </a:ext>
          </a:extLst>
        </xdr:cNvPr>
        <xdr:cNvSpPr txBox="1"/>
      </xdr:nvSpPr>
      <xdr:spPr>
        <a:xfrm>
          <a:off x="1373822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78740</xdr:rowOff>
    </xdr:from>
    <xdr:ext cx="404495" cy="259080"/>
    <xdr:sp macro="" textlink="">
      <xdr:nvSpPr>
        <xdr:cNvPr id="562" name="n_2aveValue【学校施設】&#10;有形固定資産減価償却率">
          <a:extLst>
            <a:ext uri="{FF2B5EF4-FFF2-40B4-BE49-F238E27FC236}">
              <a16:creationId xmlns:a16="http://schemas.microsoft.com/office/drawing/2014/main" id="{328F78AF-F7EE-452E-A672-4723E4B60ECA}"/>
            </a:ext>
          </a:extLst>
        </xdr:cNvPr>
        <xdr:cNvSpPr txBox="1"/>
      </xdr:nvSpPr>
      <xdr:spPr>
        <a:xfrm>
          <a:off x="12957175" y="1002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65405</xdr:rowOff>
    </xdr:from>
    <xdr:ext cx="404495" cy="258445"/>
    <xdr:sp macro="" textlink="">
      <xdr:nvSpPr>
        <xdr:cNvPr id="563" name="n_3aveValue【学校施設】&#10;有形固定資産減価償却率">
          <a:extLst>
            <a:ext uri="{FF2B5EF4-FFF2-40B4-BE49-F238E27FC236}">
              <a16:creationId xmlns:a16="http://schemas.microsoft.com/office/drawing/2014/main" id="{2109467A-FCA9-437B-AB09-0B540831CD54}"/>
            </a:ext>
          </a:extLst>
        </xdr:cNvPr>
        <xdr:cNvSpPr txBox="1"/>
      </xdr:nvSpPr>
      <xdr:spPr>
        <a:xfrm>
          <a:off x="12171045" y="10007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48260</xdr:rowOff>
    </xdr:from>
    <xdr:ext cx="404495" cy="259080"/>
    <xdr:sp macro="" textlink="">
      <xdr:nvSpPr>
        <xdr:cNvPr id="564" name="n_4aveValue【学校施設】&#10;有形固定資産減価償却率">
          <a:extLst>
            <a:ext uri="{FF2B5EF4-FFF2-40B4-BE49-F238E27FC236}">
              <a16:creationId xmlns:a16="http://schemas.microsoft.com/office/drawing/2014/main" id="{BAB2E434-426F-4726-8D93-6664CD4DB849}"/>
            </a:ext>
          </a:extLst>
        </xdr:cNvPr>
        <xdr:cNvSpPr txBox="1"/>
      </xdr:nvSpPr>
      <xdr:spPr>
        <a:xfrm>
          <a:off x="11354435" y="9994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57150</xdr:rowOff>
    </xdr:from>
    <xdr:ext cx="405130" cy="259080"/>
    <xdr:sp macro="" textlink="">
      <xdr:nvSpPr>
        <xdr:cNvPr id="565" name="n_1mainValue【学校施設】&#10;有形固定資産減価償却率">
          <a:extLst>
            <a:ext uri="{FF2B5EF4-FFF2-40B4-BE49-F238E27FC236}">
              <a16:creationId xmlns:a16="http://schemas.microsoft.com/office/drawing/2014/main" id="{7490B6DB-748B-490F-B98E-6850C80C9B58}"/>
            </a:ext>
          </a:extLst>
        </xdr:cNvPr>
        <xdr:cNvSpPr txBox="1"/>
      </xdr:nvSpPr>
      <xdr:spPr>
        <a:xfrm>
          <a:off x="13738225" y="1051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20955</xdr:rowOff>
    </xdr:from>
    <xdr:ext cx="404495" cy="258445"/>
    <xdr:sp macro="" textlink="">
      <xdr:nvSpPr>
        <xdr:cNvPr id="566" name="n_2mainValue【学校施設】&#10;有形固定資産減価償却率">
          <a:extLst>
            <a:ext uri="{FF2B5EF4-FFF2-40B4-BE49-F238E27FC236}">
              <a16:creationId xmlns:a16="http://schemas.microsoft.com/office/drawing/2014/main" id="{5C6BF770-9C56-4405-842A-3C1A0535A8C7}"/>
            </a:ext>
          </a:extLst>
        </xdr:cNvPr>
        <xdr:cNvSpPr txBox="1"/>
      </xdr:nvSpPr>
      <xdr:spPr>
        <a:xfrm>
          <a:off x="12957175" y="10475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163830</xdr:rowOff>
    </xdr:from>
    <xdr:ext cx="404495" cy="259080"/>
    <xdr:sp macro="" textlink="">
      <xdr:nvSpPr>
        <xdr:cNvPr id="567" name="n_3mainValue【学校施設】&#10;有形固定資産減価償却率">
          <a:extLst>
            <a:ext uri="{FF2B5EF4-FFF2-40B4-BE49-F238E27FC236}">
              <a16:creationId xmlns:a16="http://schemas.microsoft.com/office/drawing/2014/main" id="{FDCCE82F-06AB-4DF3-B402-F08D0686DAC2}"/>
            </a:ext>
          </a:extLst>
        </xdr:cNvPr>
        <xdr:cNvSpPr txBox="1"/>
      </xdr:nvSpPr>
      <xdr:spPr>
        <a:xfrm>
          <a:off x="12171045" y="10454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118110</xdr:rowOff>
    </xdr:from>
    <xdr:ext cx="404495" cy="259080"/>
    <xdr:sp macro="" textlink="">
      <xdr:nvSpPr>
        <xdr:cNvPr id="568" name="n_4mainValue【学校施設】&#10;有形固定資産減価償却率">
          <a:extLst>
            <a:ext uri="{FF2B5EF4-FFF2-40B4-BE49-F238E27FC236}">
              <a16:creationId xmlns:a16="http://schemas.microsoft.com/office/drawing/2014/main" id="{C3016698-C92B-4117-A52A-95895951DC68}"/>
            </a:ext>
          </a:extLst>
        </xdr:cNvPr>
        <xdr:cNvSpPr txBox="1"/>
      </xdr:nvSpPr>
      <xdr:spPr>
        <a:xfrm>
          <a:off x="11354435" y="10407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4EA5644-F2DA-415E-BE04-712B628A44D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CECED3D-3BEA-4702-B81B-93AF97425F8E}"/>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B8C48F5-15E3-43D2-9171-1A4CD814D42B}"/>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C2B981D-A998-4E20-9752-14C81B2A3C56}"/>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2E29121-B478-4227-9C4E-8207F192B28B}"/>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980937E-8272-4608-9106-F434AD77FCA0}"/>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45CF095-51D0-4D18-9EED-84099C95C4A9}"/>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87681F4-27D2-4B80-A844-C82CB57D81FF}"/>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7" name="テキスト ボックス 576">
          <a:extLst>
            <a:ext uri="{FF2B5EF4-FFF2-40B4-BE49-F238E27FC236}">
              <a16:creationId xmlns:a16="http://schemas.microsoft.com/office/drawing/2014/main" id="{D9E5A5E3-5540-490F-9DE0-85171697029A}"/>
            </a:ext>
          </a:extLst>
        </xdr:cNvPr>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383CFA-4E14-4EF5-859E-9A076C2964F5}"/>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F90C6C77-FA03-4171-A050-F54898B15C39}"/>
            </a:ext>
          </a:extLst>
        </xdr:cNvPr>
        <xdr:cNvCxnSpPr/>
      </xdr:nvCxnSpPr>
      <xdr:spPr>
        <a:xfrm>
          <a:off x="164592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0" name="テキスト ボックス 579">
          <a:extLst>
            <a:ext uri="{FF2B5EF4-FFF2-40B4-BE49-F238E27FC236}">
              <a16:creationId xmlns:a16="http://schemas.microsoft.com/office/drawing/2014/main" id="{9AEA75EA-B064-4FC8-9831-FC9158B691B8}"/>
            </a:ext>
          </a:extLst>
        </xdr:cNvPr>
        <xdr:cNvSpPr txBox="1"/>
      </xdr:nvSpPr>
      <xdr:spPr>
        <a:xfrm>
          <a:off x="16047085" y="1090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3726CABD-0CD5-459A-AB2F-8C47A58E3D41}"/>
            </a:ext>
          </a:extLst>
        </xdr:cNvPr>
        <xdr:cNvCxnSpPr/>
      </xdr:nvCxnSpPr>
      <xdr:spPr>
        <a:xfrm>
          <a:off x="164592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2" name="テキスト ボックス 581">
          <a:extLst>
            <a:ext uri="{FF2B5EF4-FFF2-40B4-BE49-F238E27FC236}">
              <a16:creationId xmlns:a16="http://schemas.microsoft.com/office/drawing/2014/main" id="{8AE77D58-D9E3-4CED-9B27-03473A5B8E3E}"/>
            </a:ext>
          </a:extLst>
        </xdr:cNvPr>
        <xdr:cNvSpPr txBox="1"/>
      </xdr:nvSpPr>
      <xdr:spPr>
        <a:xfrm>
          <a:off x="16047085" y="1052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EE3A1FA3-1B88-4D75-BEB8-6DF620A8EB68}"/>
            </a:ext>
          </a:extLst>
        </xdr:cNvPr>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8445"/>
    <xdr:sp macro="" textlink="">
      <xdr:nvSpPr>
        <xdr:cNvPr id="584" name="テキスト ボックス 583">
          <a:extLst>
            <a:ext uri="{FF2B5EF4-FFF2-40B4-BE49-F238E27FC236}">
              <a16:creationId xmlns:a16="http://schemas.microsoft.com/office/drawing/2014/main" id="{8BB24B9E-A9FE-4EBD-9D18-9DE584704456}"/>
            </a:ext>
          </a:extLst>
        </xdr:cNvPr>
        <xdr:cNvSpPr txBox="1"/>
      </xdr:nvSpPr>
      <xdr:spPr>
        <a:xfrm>
          <a:off x="15984855" y="101428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34CDC62E-C3CA-4C4B-9494-05BE4180C319}"/>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586" name="テキスト ボックス 585">
          <a:extLst>
            <a:ext uri="{FF2B5EF4-FFF2-40B4-BE49-F238E27FC236}">
              <a16:creationId xmlns:a16="http://schemas.microsoft.com/office/drawing/2014/main" id="{9B9B9C54-2E4E-417B-ABAE-1DE01B9AC81D}"/>
            </a:ext>
          </a:extLst>
        </xdr:cNvPr>
        <xdr:cNvSpPr txBox="1"/>
      </xdr:nvSpPr>
      <xdr:spPr>
        <a:xfrm>
          <a:off x="15984855" y="9765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22C9481D-1DEB-4ECB-8F34-EB5848F38EC8}"/>
            </a:ext>
          </a:extLst>
        </xdr:cNvPr>
        <xdr:cNvCxnSpPr/>
      </xdr:nvCxnSpPr>
      <xdr:spPr>
        <a:xfrm>
          <a:off x="164592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8" name="テキスト ボックス 587">
          <a:extLst>
            <a:ext uri="{FF2B5EF4-FFF2-40B4-BE49-F238E27FC236}">
              <a16:creationId xmlns:a16="http://schemas.microsoft.com/office/drawing/2014/main" id="{FCFF9D70-03FE-4EC4-878F-E31D8DE1FCE3}"/>
            </a:ext>
          </a:extLst>
        </xdr:cNvPr>
        <xdr:cNvSpPr txBox="1"/>
      </xdr:nvSpPr>
      <xdr:spPr>
        <a:xfrm>
          <a:off x="15984855" y="9384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4CA9DF8-808F-4831-90C9-08E6E90474B4}"/>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90" name="テキスト ボックス 589">
          <a:extLst>
            <a:ext uri="{FF2B5EF4-FFF2-40B4-BE49-F238E27FC236}">
              <a16:creationId xmlns:a16="http://schemas.microsoft.com/office/drawing/2014/main" id="{45CD06AA-A749-432F-916F-5E7F839AAAC4}"/>
            </a:ext>
          </a:extLst>
        </xdr:cNvPr>
        <xdr:cNvSpPr txBox="1"/>
      </xdr:nvSpPr>
      <xdr:spPr>
        <a:xfrm>
          <a:off x="15984855" y="90036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61763782-4649-4FC5-A42D-95C469CD4818}"/>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22860</xdr:rowOff>
    </xdr:from>
    <xdr:to>
      <xdr:col>116</xdr:col>
      <xdr:colOff>62865</xdr:colOff>
      <xdr:row>63</xdr:row>
      <xdr:rowOff>129540</xdr:rowOff>
    </xdr:to>
    <xdr:cxnSp macro="">
      <xdr:nvCxnSpPr>
        <xdr:cNvPr id="592" name="直線コネクタ 591">
          <a:extLst>
            <a:ext uri="{FF2B5EF4-FFF2-40B4-BE49-F238E27FC236}">
              <a16:creationId xmlns:a16="http://schemas.microsoft.com/office/drawing/2014/main" id="{4D8B8182-B1DC-45CF-8F23-B7D0C74DFA1B}"/>
            </a:ext>
          </a:extLst>
        </xdr:cNvPr>
        <xdr:cNvCxnSpPr/>
      </xdr:nvCxnSpPr>
      <xdr:spPr>
        <a:xfrm flipV="1">
          <a:off x="19947255" y="96202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133350</xdr:rowOff>
    </xdr:from>
    <xdr:ext cx="469900" cy="258445"/>
    <xdr:sp macro="" textlink="">
      <xdr:nvSpPr>
        <xdr:cNvPr id="593" name="【学校施設】&#10;一人当たり面積最小値テキスト">
          <a:extLst>
            <a:ext uri="{FF2B5EF4-FFF2-40B4-BE49-F238E27FC236}">
              <a16:creationId xmlns:a16="http://schemas.microsoft.com/office/drawing/2014/main" id="{0162DE39-2353-4353-B95B-9C687EB9AF8A}"/>
            </a:ext>
          </a:extLst>
        </xdr:cNvPr>
        <xdr:cNvSpPr txBox="1"/>
      </xdr:nvSpPr>
      <xdr:spPr>
        <a:xfrm>
          <a:off x="19985990" y="10930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129540</xdr:rowOff>
    </xdr:from>
    <xdr:to>
      <xdr:col>116</xdr:col>
      <xdr:colOff>152400</xdr:colOff>
      <xdr:row>63</xdr:row>
      <xdr:rowOff>129540</xdr:rowOff>
    </xdr:to>
    <xdr:cxnSp macro="">
      <xdr:nvCxnSpPr>
        <xdr:cNvPr id="594" name="直線コネクタ 593">
          <a:extLst>
            <a:ext uri="{FF2B5EF4-FFF2-40B4-BE49-F238E27FC236}">
              <a16:creationId xmlns:a16="http://schemas.microsoft.com/office/drawing/2014/main" id="{B944CD59-7393-4EA0-85B9-EC92026EE07B}"/>
            </a:ext>
          </a:extLst>
        </xdr:cNvPr>
        <xdr:cNvCxnSpPr/>
      </xdr:nvCxnSpPr>
      <xdr:spPr>
        <a:xfrm>
          <a:off x="19885660" y="10934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140970</xdr:rowOff>
    </xdr:from>
    <xdr:ext cx="534670" cy="259080"/>
    <xdr:sp macro="" textlink="">
      <xdr:nvSpPr>
        <xdr:cNvPr id="595" name="【学校施設】&#10;一人当たり面積最大値テキスト">
          <a:extLst>
            <a:ext uri="{FF2B5EF4-FFF2-40B4-BE49-F238E27FC236}">
              <a16:creationId xmlns:a16="http://schemas.microsoft.com/office/drawing/2014/main" id="{EB5FCC66-C518-4992-BE29-31A0839A1955}"/>
            </a:ext>
          </a:extLst>
        </xdr:cNvPr>
        <xdr:cNvSpPr txBox="1"/>
      </xdr:nvSpPr>
      <xdr:spPr>
        <a:xfrm>
          <a:off x="19985990" y="939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96" name="直線コネクタ 595">
          <a:extLst>
            <a:ext uri="{FF2B5EF4-FFF2-40B4-BE49-F238E27FC236}">
              <a16:creationId xmlns:a16="http://schemas.microsoft.com/office/drawing/2014/main" id="{051A7BF6-29EE-4AE8-BD78-BC7882210932}"/>
            </a:ext>
          </a:extLst>
        </xdr:cNvPr>
        <xdr:cNvCxnSpPr/>
      </xdr:nvCxnSpPr>
      <xdr:spPr>
        <a:xfrm>
          <a:off x="19885660" y="9620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127635</xdr:rowOff>
    </xdr:from>
    <xdr:ext cx="469900" cy="259080"/>
    <xdr:sp macro="" textlink="">
      <xdr:nvSpPr>
        <xdr:cNvPr id="597" name="【学校施設】&#10;一人当たり面積平均値テキスト">
          <a:extLst>
            <a:ext uri="{FF2B5EF4-FFF2-40B4-BE49-F238E27FC236}">
              <a16:creationId xmlns:a16="http://schemas.microsoft.com/office/drawing/2014/main" id="{779AF657-8052-4476-B666-FA6ED7ABF565}"/>
            </a:ext>
          </a:extLst>
        </xdr:cNvPr>
        <xdr:cNvSpPr txBox="1"/>
      </xdr:nvSpPr>
      <xdr:spPr>
        <a:xfrm>
          <a:off x="19985990" y="10589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598" name="フローチャート: 判断 597">
          <a:extLst>
            <a:ext uri="{FF2B5EF4-FFF2-40B4-BE49-F238E27FC236}">
              <a16:creationId xmlns:a16="http://schemas.microsoft.com/office/drawing/2014/main" id="{08A989B7-956E-4E3A-8E54-D3C2726899AD}"/>
            </a:ext>
          </a:extLst>
        </xdr:cNvPr>
        <xdr:cNvSpPr/>
      </xdr:nvSpPr>
      <xdr:spPr>
        <a:xfrm>
          <a:off x="19904710" y="107327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113665</xdr:rowOff>
    </xdr:from>
    <xdr:to>
      <xdr:col>112</xdr:col>
      <xdr:colOff>38100</xdr:colOff>
      <xdr:row>63</xdr:row>
      <xdr:rowOff>43815</xdr:rowOff>
    </xdr:to>
    <xdr:sp macro="" textlink="">
      <xdr:nvSpPr>
        <xdr:cNvPr id="599" name="フローチャート: 判断 598">
          <a:extLst>
            <a:ext uri="{FF2B5EF4-FFF2-40B4-BE49-F238E27FC236}">
              <a16:creationId xmlns:a16="http://schemas.microsoft.com/office/drawing/2014/main" id="{D0BDCB30-A035-4A81-A33C-701C58A84D33}"/>
            </a:ext>
          </a:extLst>
        </xdr:cNvPr>
        <xdr:cNvSpPr/>
      </xdr:nvSpPr>
      <xdr:spPr>
        <a:xfrm>
          <a:off x="19161760" y="107435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119380</xdr:rowOff>
    </xdr:from>
    <xdr:to>
      <xdr:col>107</xdr:col>
      <xdr:colOff>101600</xdr:colOff>
      <xdr:row>63</xdr:row>
      <xdr:rowOff>49530</xdr:rowOff>
    </xdr:to>
    <xdr:sp macro="" textlink="">
      <xdr:nvSpPr>
        <xdr:cNvPr id="600" name="フローチャート: 判断 599">
          <a:extLst>
            <a:ext uri="{FF2B5EF4-FFF2-40B4-BE49-F238E27FC236}">
              <a16:creationId xmlns:a16="http://schemas.microsoft.com/office/drawing/2014/main" id="{8AFA93AA-9367-4239-91BD-1F4631249375}"/>
            </a:ext>
          </a:extLst>
        </xdr:cNvPr>
        <xdr:cNvSpPr/>
      </xdr:nvSpPr>
      <xdr:spPr>
        <a:xfrm>
          <a:off x="18345150" y="107511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107950</xdr:rowOff>
    </xdr:from>
    <xdr:to>
      <xdr:col>102</xdr:col>
      <xdr:colOff>165100</xdr:colOff>
      <xdr:row>63</xdr:row>
      <xdr:rowOff>38100</xdr:rowOff>
    </xdr:to>
    <xdr:sp macro="" textlink="">
      <xdr:nvSpPr>
        <xdr:cNvPr id="601" name="フローチャート: 判断 600">
          <a:extLst>
            <a:ext uri="{FF2B5EF4-FFF2-40B4-BE49-F238E27FC236}">
              <a16:creationId xmlns:a16="http://schemas.microsoft.com/office/drawing/2014/main" id="{7136E783-9F2F-4FCF-BB53-675BF671C5EC}"/>
            </a:ext>
          </a:extLst>
        </xdr:cNvPr>
        <xdr:cNvSpPr/>
      </xdr:nvSpPr>
      <xdr:spPr>
        <a:xfrm>
          <a:off x="17547590" y="1073594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107315</xdr:rowOff>
    </xdr:from>
    <xdr:to>
      <xdr:col>98</xdr:col>
      <xdr:colOff>38100</xdr:colOff>
      <xdr:row>63</xdr:row>
      <xdr:rowOff>37465</xdr:rowOff>
    </xdr:to>
    <xdr:sp macro="" textlink="">
      <xdr:nvSpPr>
        <xdr:cNvPr id="602" name="フローチャート: 判断 601">
          <a:extLst>
            <a:ext uri="{FF2B5EF4-FFF2-40B4-BE49-F238E27FC236}">
              <a16:creationId xmlns:a16="http://schemas.microsoft.com/office/drawing/2014/main" id="{D903FF82-1269-4D15-946B-DFFB506940E2}"/>
            </a:ext>
          </a:extLst>
        </xdr:cNvPr>
        <xdr:cNvSpPr/>
      </xdr:nvSpPr>
      <xdr:spPr>
        <a:xfrm>
          <a:off x="16761460" y="107353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3" name="テキスト ボックス 602">
          <a:extLst>
            <a:ext uri="{FF2B5EF4-FFF2-40B4-BE49-F238E27FC236}">
              <a16:creationId xmlns:a16="http://schemas.microsoft.com/office/drawing/2014/main" id="{CC0FBEFA-F423-4A19-90A7-B6CF4505463C}"/>
            </a:ext>
          </a:extLst>
        </xdr:cNvPr>
        <xdr:cNvSpPr txBox="1"/>
      </xdr:nvSpPr>
      <xdr:spPr>
        <a:xfrm>
          <a:off x="197764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4" name="テキスト ボックス 603">
          <a:extLst>
            <a:ext uri="{FF2B5EF4-FFF2-40B4-BE49-F238E27FC236}">
              <a16:creationId xmlns:a16="http://schemas.microsoft.com/office/drawing/2014/main" id="{CE127BD5-BDCA-4040-BDE7-6BF16952D616}"/>
            </a:ext>
          </a:extLst>
        </xdr:cNvPr>
        <xdr:cNvSpPr txBox="1"/>
      </xdr:nvSpPr>
      <xdr:spPr>
        <a:xfrm>
          <a:off x="19033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5" name="テキスト ボックス 604">
          <a:extLst>
            <a:ext uri="{FF2B5EF4-FFF2-40B4-BE49-F238E27FC236}">
              <a16:creationId xmlns:a16="http://schemas.microsoft.com/office/drawing/2014/main" id="{49748410-E5FF-42D9-82C8-55C65F6D96B5}"/>
            </a:ext>
          </a:extLst>
        </xdr:cNvPr>
        <xdr:cNvSpPr txBox="1"/>
      </xdr:nvSpPr>
      <xdr:spPr>
        <a:xfrm>
          <a:off x="18228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6" name="テキスト ボックス 605">
          <a:extLst>
            <a:ext uri="{FF2B5EF4-FFF2-40B4-BE49-F238E27FC236}">
              <a16:creationId xmlns:a16="http://schemas.microsoft.com/office/drawing/2014/main" id="{ADA87338-8334-4FF4-BC61-ED9BC71D4F10}"/>
            </a:ext>
          </a:extLst>
        </xdr:cNvPr>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7" name="テキスト ボックス 606">
          <a:extLst>
            <a:ext uri="{FF2B5EF4-FFF2-40B4-BE49-F238E27FC236}">
              <a16:creationId xmlns:a16="http://schemas.microsoft.com/office/drawing/2014/main" id="{76009BAE-A34E-47FB-A072-3661EF45DDEC}"/>
            </a:ext>
          </a:extLst>
        </xdr:cNvPr>
        <xdr:cNvSpPr txBox="1"/>
      </xdr:nvSpPr>
      <xdr:spPr>
        <a:xfrm>
          <a:off x="166331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24130</xdr:rowOff>
    </xdr:from>
    <xdr:to>
      <xdr:col>116</xdr:col>
      <xdr:colOff>114300</xdr:colOff>
      <xdr:row>63</xdr:row>
      <xdr:rowOff>125730</xdr:rowOff>
    </xdr:to>
    <xdr:sp macro="" textlink="">
      <xdr:nvSpPr>
        <xdr:cNvPr id="608" name="楕円 607">
          <a:extLst>
            <a:ext uri="{FF2B5EF4-FFF2-40B4-BE49-F238E27FC236}">
              <a16:creationId xmlns:a16="http://schemas.microsoft.com/office/drawing/2014/main" id="{ED0FF4B0-A237-41A9-AE21-EE1951F74881}"/>
            </a:ext>
          </a:extLst>
        </xdr:cNvPr>
        <xdr:cNvSpPr/>
      </xdr:nvSpPr>
      <xdr:spPr>
        <a:xfrm>
          <a:off x="19904710" y="1082167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110490</xdr:rowOff>
    </xdr:from>
    <xdr:ext cx="469900" cy="258445"/>
    <xdr:sp macro="" textlink="">
      <xdr:nvSpPr>
        <xdr:cNvPr id="609" name="【学校施設】&#10;一人当たり面積該当値テキスト">
          <a:extLst>
            <a:ext uri="{FF2B5EF4-FFF2-40B4-BE49-F238E27FC236}">
              <a16:creationId xmlns:a16="http://schemas.microsoft.com/office/drawing/2014/main" id="{EDFC7A0C-2673-4F4E-9774-8358F6B09D40}"/>
            </a:ext>
          </a:extLst>
        </xdr:cNvPr>
        <xdr:cNvSpPr txBox="1"/>
      </xdr:nvSpPr>
      <xdr:spPr>
        <a:xfrm>
          <a:off x="19985990" y="10740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610" name="楕円 609">
          <a:extLst>
            <a:ext uri="{FF2B5EF4-FFF2-40B4-BE49-F238E27FC236}">
              <a16:creationId xmlns:a16="http://schemas.microsoft.com/office/drawing/2014/main" id="{5EEB00D0-F38E-4BE8-AA50-ABE438DA36FB}"/>
            </a:ext>
          </a:extLst>
        </xdr:cNvPr>
        <xdr:cNvSpPr/>
      </xdr:nvSpPr>
      <xdr:spPr>
        <a:xfrm>
          <a:off x="19161760" y="10822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74930</xdr:rowOff>
    </xdr:from>
    <xdr:to>
      <xdr:col>116</xdr:col>
      <xdr:colOff>63500</xdr:colOff>
      <xdr:row>63</xdr:row>
      <xdr:rowOff>76200</xdr:rowOff>
    </xdr:to>
    <xdr:cxnSp macro="">
      <xdr:nvCxnSpPr>
        <xdr:cNvPr id="611" name="直線コネクタ 610">
          <a:extLst>
            <a:ext uri="{FF2B5EF4-FFF2-40B4-BE49-F238E27FC236}">
              <a16:creationId xmlns:a16="http://schemas.microsoft.com/office/drawing/2014/main" id="{7E4AE3DF-E4B0-4181-89C4-E77AA0C0DB53}"/>
            </a:ext>
          </a:extLst>
        </xdr:cNvPr>
        <xdr:cNvCxnSpPr/>
      </xdr:nvCxnSpPr>
      <xdr:spPr>
        <a:xfrm flipV="1">
          <a:off x="19204940" y="1087628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27940</xdr:rowOff>
    </xdr:from>
    <xdr:to>
      <xdr:col>107</xdr:col>
      <xdr:colOff>101600</xdr:colOff>
      <xdr:row>63</xdr:row>
      <xdr:rowOff>129540</xdr:rowOff>
    </xdr:to>
    <xdr:sp macro="" textlink="">
      <xdr:nvSpPr>
        <xdr:cNvPr id="612" name="楕円 611">
          <a:extLst>
            <a:ext uri="{FF2B5EF4-FFF2-40B4-BE49-F238E27FC236}">
              <a16:creationId xmlns:a16="http://schemas.microsoft.com/office/drawing/2014/main" id="{90686BBC-829D-4FFC-8361-59061E73CF2C}"/>
            </a:ext>
          </a:extLst>
        </xdr:cNvPr>
        <xdr:cNvSpPr/>
      </xdr:nvSpPr>
      <xdr:spPr>
        <a:xfrm>
          <a:off x="18345150" y="108273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78740</xdr:rowOff>
    </xdr:to>
    <xdr:cxnSp macro="">
      <xdr:nvCxnSpPr>
        <xdr:cNvPr id="613" name="直線コネクタ 612">
          <a:extLst>
            <a:ext uri="{FF2B5EF4-FFF2-40B4-BE49-F238E27FC236}">
              <a16:creationId xmlns:a16="http://schemas.microsoft.com/office/drawing/2014/main" id="{D180B328-1CEC-47A7-AFEA-1D5AE812DD8A}"/>
            </a:ext>
          </a:extLst>
        </xdr:cNvPr>
        <xdr:cNvCxnSpPr/>
      </xdr:nvCxnSpPr>
      <xdr:spPr>
        <a:xfrm flipV="1">
          <a:off x="18399760" y="1087755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30480</xdr:rowOff>
    </xdr:from>
    <xdr:to>
      <xdr:col>102</xdr:col>
      <xdr:colOff>165100</xdr:colOff>
      <xdr:row>63</xdr:row>
      <xdr:rowOff>132080</xdr:rowOff>
    </xdr:to>
    <xdr:sp macro="" textlink="">
      <xdr:nvSpPr>
        <xdr:cNvPr id="614" name="楕円 613">
          <a:extLst>
            <a:ext uri="{FF2B5EF4-FFF2-40B4-BE49-F238E27FC236}">
              <a16:creationId xmlns:a16="http://schemas.microsoft.com/office/drawing/2014/main" id="{039A8279-B42F-4EE3-AC4D-3DD4422F8EE2}"/>
            </a:ext>
          </a:extLst>
        </xdr:cNvPr>
        <xdr:cNvSpPr/>
      </xdr:nvSpPr>
      <xdr:spPr>
        <a:xfrm>
          <a:off x="17547590" y="108299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78740</xdr:rowOff>
    </xdr:from>
    <xdr:to>
      <xdr:col>107</xdr:col>
      <xdr:colOff>50800</xdr:colOff>
      <xdr:row>63</xdr:row>
      <xdr:rowOff>81280</xdr:rowOff>
    </xdr:to>
    <xdr:cxnSp macro="">
      <xdr:nvCxnSpPr>
        <xdr:cNvPr id="615" name="直線コネクタ 614">
          <a:extLst>
            <a:ext uri="{FF2B5EF4-FFF2-40B4-BE49-F238E27FC236}">
              <a16:creationId xmlns:a16="http://schemas.microsoft.com/office/drawing/2014/main" id="{235A2CCE-3DE7-436D-8CFF-8C76C085B199}"/>
            </a:ext>
          </a:extLst>
        </xdr:cNvPr>
        <xdr:cNvCxnSpPr/>
      </xdr:nvCxnSpPr>
      <xdr:spPr>
        <a:xfrm flipV="1">
          <a:off x="17602200" y="10880090"/>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32385</xdr:rowOff>
    </xdr:from>
    <xdr:to>
      <xdr:col>98</xdr:col>
      <xdr:colOff>38100</xdr:colOff>
      <xdr:row>63</xdr:row>
      <xdr:rowOff>133985</xdr:rowOff>
    </xdr:to>
    <xdr:sp macro="" textlink="">
      <xdr:nvSpPr>
        <xdr:cNvPr id="616" name="楕円 615">
          <a:extLst>
            <a:ext uri="{FF2B5EF4-FFF2-40B4-BE49-F238E27FC236}">
              <a16:creationId xmlns:a16="http://schemas.microsoft.com/office/drawing/2014/main" id="{487885CF-3291-4E70-9617-99F3D02C5C81}"/>
            </a:ext>
          </a:extLst>
        </xdr:cNvPr>
        <xdr:cNvSpPr/>
      </xdr:nvSpPr>
      <xdr:spPr>
        <a:xfrm>
          <a:off x="16761460" y="1083183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81280</xdr:rowOff>
    </xdr:from>
    <xdr:to>
      <xdr:col>102</xdr:col>
      <xdr:colOff>114300</xdr:colOff>
      <xdr:row>63</xdr:row>
      <xdr:rowOff>83185</xdr:rowOff>
    </xdr:to>
    <xdr:cxnSp macro="">
      <xdr:nvCxnSpPr>
        <xdr:cNvPr id="617" name="直線コネクタ 616">
          <a:extLst>
            <a:ext uri="{FF2B5EF4-FFF2-40B4-BE49-F238E27FC236}">
              <a16:creationId xmlns:a16="http://schemas.microsoft.com/office/drawing/2014/main" id="{43CDE4B1-2072-4971-A0C1-20A90BA31E24}"/>
            </a:ext>
          </a:extLst>
        </xdr:cNvPr>
        <xdr:cNvCxnSpPr/>
      </xdr:nvCxnSpPr>
      <xdr:spPr>
        <a:xfrm flipV="1">
          <a:off x="16804640" y="10884535"/>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60325</xdr:rowOff>
    </xdr:from>
    <xdr:ext cx="469900" cy="259080"/>
    <xdr:sp macro="" textlink="">
      <xdr:nvSpPr>
        <xdr:cNvPr id="618" name="n_1aveValue【学校施設】&#10;一人当たり面積">
          <a:extLst>
            <a:ext uri="{FF2B5EF4-FFF2-40B4-BE49-F238E27FC236}">
              <a16:creationId xmlns:a16="http://schemas.microsoft.com/office/drawing/2014/main" id="{7899B857-7199-49B9-B527-4EFC577804D3}"/>
            </a:ext>
          </a:extLst>
        </xdr:cNvPr>
        <xdr:cNvSpPr txBox="1"/>
      </xdr:nvSpPr>
      <xdr:spPr>
        <a:xfrm>
          <a:off x="18982055" y="10514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66040</xdr:rowOff>
    </xdr:from>
    <xdr:ext cx="469265" cy="258445"/>
    <xdr:sp macro="" textlink="">
      <xdr:nvSpPr>
        <xdr:cNvPr id="619" name="n_2aveValue【学校施設】&#10;一人当たり面積">
          <a:extLst>
            <a:ext uri="{FF2B5EF4-FFF2-40B4-BE49-F238E27FC236}">
              <a16:creationId xmlns:a16="http://schemas.microsoft.com/office/drawing/2014/main" id="{CAEA7C04-22E1-4FC6-9EDE-CDCC66492B0A}"/>
            </a:ext>
          </a:extLst>
        </xdr:cNvPr>
        <xdr:cNvSpPr txBox="1"/>
      </xdr:nvSpPr>
      <xdr:spPr>
        <a:xfrm>
          <a:off x="18181955" y="10522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54610</xdr:rowOff>
    </xdr:from>
    <xdr:ext cx="469265" cy="258445"/>
    <xdr:sp macro="" textlink="">
      <xdr:nvSpPr>
        <xdr:cNvPr id="620" name="n_3aveValue【学校施設】&#10;一人当たり面積">
          <a:extLst>
            <a:ext uri="{FF2B5EF4-FFF2-40B4-BE49-F238E27FC236}">
              <a16:creationId xmlns:a16="http://schemas.microsoft.com/office/drawing/2014/main" id="{EB386F87-DF9B-4C67-B726-C829D1971132}"/>
            </a:ext>
          </a:extLst>
        </xdr:cNvPr>
        <xdr:cNvSpPr txBox="1"/>
      </xdr:nvSpPr>
      <xdr:spPr>
        <a:xfrm>
          <a:off x="17384395" y="10516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53975</xdr:rowOff>
    </xdr:from>
    <xdr:ext cx="469265" cy="258445"/>
    <xdr:sp macro="" textlink="">
      <xdr:nvSpPr>
        <xdr:cNvPr id="621" name="n_4aveValue【学校施設】&#10;一人当たり面積">
          <a:extLst>
            <a:ext uri="{FF2B5EF4-FFF2-40B4-BE49-F238E27FC236}">
              <a16:creationId xmlns:a16="http://schemas.microsoft.com/office/drawing/2014/main" id="{9BBC3709-EE42-4282-9D81-4D91C14FB508}"/>
            </a:ext>
          </a:extLst>
        </xdr:cNvPr>
        <xdr:cNvSpPr txBox="1"/>
      </xdr:nvSpPr>
      <xdr:spPr>
        <a:xfrm>
          <a:off x="16588740" y="10516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118110</xdr:rowOff>
    </xdr:from>
    <xdr:ext cx="469900" cy="259080"/>
    <xdr:sp macro="" textlink="">
      <xdr:nvSpPr>
        <xdr:cNvPr id="622" name="n_1mainValue【学校施設】&#10;一人当たり面積">
          <a:extLst>
            <a:ext uri="{FF2B5EF4-FFF2-40B4-BE49-F238E27FC236}">
              <a16:creationId xmlns:a16="http://schemas.microsoft.com/office/drawing/2014/main" id="{25D7E1D2-28A1-466F-80E0-E146285D9954}"/>
            </a:ext>
          </a:extLst>
        </xdr:cNvPr>
        <xdr:cNvSpPr txBox="1"/>
      </xdr:nvSpPr>
      <xdr:spPr>
        <a:xfrm>
          <a:off x="18982055" y="1092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120650</xdr:rowOff>
    </xdr:from>
    <xdr:ext cx="469265" cy="258445"/>
    <xdr:sp macro="" textlink="">
      <xdr:nvSpPr>
        <xdr:cNvPr id="623" name="n_2mainValue【学校施設】&#10;一人当たり面積">
          <a:extLst>
            <a:ext uri="{FF2B5EF4-FFF2-40B4-BE49-F238E27FC236}">
              <a16:creationId xmlns:a16="http://schemas.microsoft.com/office/drawing/2014/main" id="{513C4347-7D85-4A41-B8DD-AD7A09042153}"/>
            </a:ext>
          </a:extLst>
        </xdr:cNvPr>
        <xdr:cNvSpPr txBox="1"/>
      </xdr:nvSpPr>
      <xdr:spPr>
        <a:xfrm>
          <a:off x="18181955" y="1092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123190</xdr:rowOff>
    </xdr:from>
    <xdr:ext cx="469265" cy="258445"/>
    <xdr:sp macro="" textlink="">
      <xdr:nvSpPr>
        <xdr:cNvPr id="624" name="n_3mainValue【学校施設】&#10;一人当たり面積">
          <a:extLst>
            <a:ext uri="{FF2B5EF4-FFF2-40B4-BE49-F238E27FC236}">
              <a16:creationId xmlns:a16="http://schemas.microsoft.com/office/drawing/2014/main" id="{64E8A82A-65ED-46E5-9BF8-E4F3122C91D0}"/>
            </a:ext>
          </a:extLst>
        </xdr:cNvPr>
        <xdr:cNvSpPr txBox="1"/>
      </xdr:nvSpPr>
      <xdr:spPr>
        <a:xfrm>
          <a:off x="17384395" y="10926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125095</xdr:rowOff>
    </xdr:from>
    <xdr:ext cx="469265" cy="258445"/>
    <xdr:sp macro="" textlink="">
      <xdr:nvSpPr>
        <xdr:cNvPr id="625" name="n_4mainValue【学校施設】&#10;一人当たり面積">
          <a:extLst>
            <a:ext uri="{FF2B5EF4-FFF2-40B4-BE49-F238E27FC236}">
              <a16:creationId xmlns:a16="http://schemas.microsoft.com/office/drawing/2014/main" id="{9148DE93-E541-4D17-85EB-C6C17737E018}"/>
            </a:ext>
          </a:extLst>
        </xdr:cNvPr>
        <xdr:cNvSpPr txBox="1"/>
      </xdr:nvSpPr>
      <xdr:spPr>
        <a:xfrm>
          <a:off x="16588740" y="10928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FDB5BCC-6D2F-411D-9881-8B8FDD8F301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AE0C637-9FE0-45A7-A66C-B735539EB539}"/>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CB012884-891D-426F-BFC7-FAD484400EA1}"/>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A5EF083-99BB-463C-87C2-40864FA3C4BA}"/>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D190685A-5F61-4F43-BCE2-B92C9576A890}"/>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838D44D-3B27-4112-8249-70448FA13077}"/>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B2B65ACF-62D6-4848-8CD3-7B0910BF697D}"/>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5FE577A-554C-4952-B4CF-31055DC4A188}"/>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4" name="テキスト ボックス 633">
          <a:extLst>
            <a:ext uri="{FF2B5EF4-FFF2-40B4-BE49-F238E27FC236}">
              <a16:creationId xmlns:a16="http://schemas.microsoft.com/office/drawing/2014/main" id="{7D122A1C-86C1-4ED8-A5A2-5DE0F56267E3}"/>
            </a:ext>
          </a:extLst>
        </xdr:cNvPr>
        <xdr:cNvSpPr txBox="1"/>
      </xdr:nvSpPr>
      <xdr:spPr>
        <a:xfrm>
          <a:off x="1116584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FDF3062F-652D-423E-BA40-3B86D6B2DB21}"/>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6" name="テキスト ボックス 635">
          <a:extLst>
            <a:ext uri="{FF2B5EF4-FFF2-40B4-BE49-F238E27FC236}">
              <a16:creationId xmlns:a16="http://schemas.microsoft.com/office/drawing/2014/main" id="{48204DAD-C7EB-4284-885A-5D382DD7D159}"/>
            </a:ext>
          </a:extLst>
        </xdr:cNvPr>
        <xdr:cNvSpPr txBox="1"/>
      </xdr:nvSpPr>
      <xdr:spPr>
        <a:xfrm>
          <a:off x="10801350"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648942D5-39AF-4150-915F-FBD6C83C3EF7}"/>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38" name="テキスト ボックス 637">
          <a:extLst>
            <a:ext uri="{FF2B5EF4-FFF2-40B4-BE49-F238E27FC236}">
              <a16:creationId xmlns:a16="http://schemas.microsoft.com/office/drawing/2014/main" id="{714829D2-520C-4203-9B66-AF03697018F1}"/>
            </a:ext>
          </a:extLst>
        </xdr:cNvPr>
        <xdr:cNvSpPr txBox="1"/>
      </xdr:nvSpPr>
      <xdr:spPr>
        <a:xfrm>
          <a:off x="10801350"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67F2B940-D28D-4FC2-A825-5B39B2AEE6D5}"/>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0" name="テキスト ボックス 639">
          <a:extLst>
            <a:ext uri="{FF2B5EF4-FFF2-40B4-BE49-F238E27FC236}">
              <a16:creationId xmlns:a16="http://schemas.microsoft.com/office/drawing/2014/main" id="{D8836D1C-9306-4A6B-9C69-0FBFE9B8174B}"/>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7D583370-84D0-4C01-91AC-275C15B13FA9}"/>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2" name="テキスト ボックス 641">
          <a:extLst>
            <a:ext uri="{FF2B5EF4-FFF2-40B4-BE49-F238E27FC236}">
              <a16:creationId xmlns:a16="http://schemas.microsoft.com/office/drawing/2014/main" id="{EE6ADBF1-E89A-4A36-BB3F-0F901215B20F}"/>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4A4CA1F-FDAC-458C-A207-B59FB0EBA374}"/>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44" name="テキスト ボックス 643">
          <a:extLst>
            <a:ext uri="{FF2B5EF4-FFF2-40B4-BE49-F238E27FC236}">
              <a16:creationId xmlns:a16="http://schemas.microsoft.com/office/drawing/2014/main" id="{83BD4318-ED66-4C44-9F2B-666B4DF0B3B0}"/>
            </a:ext>
          </a:extLst>
        </xdr:cNvPr>
        <xdr:cNvSpPr txBox="1"/>
      </xdr:nvSpPr>
      <xdr:spPr>
        <a:xfrm>
          <a:off x="1084262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5E757BE-DF71-4E0A-B983-551AB3CCA378}"/>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6" name="テキスト ボックス 645">
          <a:extLst>
            <a:ext uri="{FF2B5EF4-FFF2-40B4-BE49-F238E27FC236}">
              <a16:creationId xmlns:a16="http://schemas.microsoft.com/office/drawing/2014/main" id="{736A1E52-EACC-46B3-8E18-4F5B12AE6ED8}"/>
            </a:ext>
          </a:extLst>
        </xdr:cNvPr>
        <xdr:cNvSpPr txBox="1"/>
      </xdr:nvSpPr>
      <xdr:spPr>
        <a:xfrm>
          <a:off x="1084262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156553B8-E0DD-41B4-8144-4F9A568891D4}"/>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648" name="テキスト ボックス 647">
          <a:extLst>
            <a:ext uri="{FF2B5EF4-FFF2-40B4-BE49-F238E27FC236}">
              <a16:creationId xmlns:a16="http://schemas.microsoft.com/office/drawing/2014/main" id="{FAF6AD38-ABFF-4881-BC73-73103A2C187F}"/>
            </a:ext>
          </a:extLst>
        </xdr:cNvPr>
        <xdr:cNvSpPr txBox="1"/>
      </xdr:nvSpPr>
      <xdr:spPr>
        <a:xfrm>
          <a:off x="10904855" y="1281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397EA69C-AADE-448D-AFAB-65DF74488E5D}"/>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41910</xdr:rowOff>
    </xdr:from>
    <xdr:to>
      <xdr:col>85</xdr:col>
      <xdr:colOff>126365</xdr:colOff>
      <xdr:row>86</xdr:row>
      <xdr:rowOff>114300</xdr:rowOff>
    </xdr:to>
    <xdr:cxnSp macro="">
      <xdr:nvCxnSpPr>
        <xdr:cNvPr id="650" name="直線コネクタ 649">
          <a:extLst>
            <a:ext uri="{FF2B5EF4-FFF2-40B4-BE49-F238E27FC236}">
              <a16:creationId xmlns:a16="http://schemas.microsoft.com/office/drawing/2014/main" id="{362F70D9-7549-40CA-8D5A-DBCEBED5606E}"/>
            </a:ext>
          </a:extLst>
        </xdr:cNvPr>
        <xdr:cNvCxnSpPr/>
      </xdr:nvCxnSpPr>
      <xdr:spPr>
        <a:xfrm flipV="1">
          <a:off x="14703425" y="13245465"/>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51" name="【児童館】&#10;有形固定資産減価償却率最小値テキスト">
          <a:extLst>
            <a:ext uri="{FF2B5EF4-FFF2-40B4-BE49-F238E27FC236}">
              <a16:creationId xmlns:a16="http://schemas.microsoft.com/office/drawing/2014/main" id="{4389906C-9CD1-49C9-AED0-F9688D85C2AD}"/>
            </a:ext>
          </a:extLst>
        </xdr:cNvPr>
        <xdr:cNvSpPr txBox="1"/>
      </xdr:nvSpPr>
      <xdr:spPr>
        <a:xfrm>
          <a:off x="14742160" y="1486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BD9DF490-8B69-4AB4-8542-8834B39B81BD}"/>
            </a:ext>
          </a:extLst>
        </xdr:cNvPr>
        <xdr:cNvCxnSpPr/>
      </xdr:nvCxnSpPr>
      <xdr:spPr>
        <a:xfrm>
          <a:off x="1461135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160020</xdr:rowOff>
    </xdr:from>
    <xdr:ext cx="405130" cy="259080"/>
    <xdr:sp macro="" textlink="">
      <xdr:nvSpPr>
        <xdr:cNvPr id="653" name="【児童館】&#10;有形固定資産減価償却率最大値テキスト">
          <a:extLst>
            <a:ext uri="{FF2B5EF4-FFF2-40B4-BE49-F238E27FC236}">
              <a16:creationId xmlns:a16="http://schemas.microsoft.com/office/drawing/2014/main" id="{5FE27948-1683-4824-BCA5-DBAA2D53E07C}"/>
            </a:ext>
          </a:extLst>
        </xdr:cNvPr>
        <xdr:cNvSpPr txBox="1"/>
      </xdr:nvSpPr>
      <xdr:spPr>
        <a:xfrm>
          <a:off x="1474216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41910</xdr:rowOff>
    </xdr:from>
    <xdr:to>
      <xdr:col>86</xdr:col>
      <xdr:colOff>25400</xdr:colOff>
      <xdr:row>77</xdr:row>
      <xdr:rowOff>41910</xdr:rowOff>
    </xdr:to>
    <xdr:cxnSp macro="">
      <xdr:nvCxnSpPr>
        <xdr:cNvPr id="654" name="直線コネクタ 653">
          <a:extLst>
            <a:ext uri="{FF2B5EF4-FFF2-40B4-BE49-F238E27FC236}">
              <a16:creationId xmlns:a16="http://schemas.microsoft.com/office/drawing/2014/main" id="{FE79DC8A-7CBF-4A6C-9F36-F53058F92B21}"/>
            </a:ext>
          </a:extLst>
        </xdr:cNvPr>
        <xdr:cNvCxnSpPr/>
      </xdr:nvCxnSpPr>
      <xdr:spPr>
        <a:xfrm>
          <a:off x="14611350" y="132454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141605</xdr:rowOff>
    </xdr:from>
    <xdr:ext cx="405130" cy="259080"/>
    <xdr:sp macro="" textlink="">
      <xdr:nvSpPr>
        <xdr:cNvPr id="655" name="【児童館】&#10;有形固定資産減価償却率平均値テキスト">
          <a:extLst>
            <a:ext uri="{FF2B5EF4-FFF2-40B4-BE49-F238E27FC236}">
              <a16:creationId xmlns:a16="http://schemas.microsoft.com/office/drawing/2014/main" id="{9E8EDC38-8734-4FBB-838E-8053B728CFCA}"/>
            </a:ext>
          </a:extLst>
        </xdr:cNvPr>
        <xdr:cNvSpPr txBox="1"/>
      </xdr:nvSpPr>
      <xdr:spPr>
        <a:xfrm>
          <a:off x="14742160" y="14198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a:extLst>
            <a:ext uri="{FF2B5EF4-FFF2-40B4-BE49-F238E27FC236}">
              <a16:creationId xmlns:a16="http://schemas.microsoft.com/office/drawing/2014/main" id="{7D97CF1A-C374-4E8F-BD8D-C0575E1A8B7E}"/>
            </a:ext>
          </a:extLst>
        </xdr:cNvPr>
        <xdr:cNvSpPr/>
      </xdr:nvSpPr>
      <xdr:spPr>
        <a:xfrm>
          <a:off x="14649450" y="14351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a:extLst>
            <a:ext uri="{FF2B5EF4-FFF2-40B4-BE49-F238E27FC236}">
              <a16:creationId xmlns:a16="http://schemas.microsoft.com/office/drawing/2014/main" id="{5E7BAC63-694C-4E68-967F-A2306B32E533}"/>
            </a:ext>
          </a:extLst>
        </xdr:cNvPr>
        <xdr:cNvSpPr/>
      </xdr:nvSpPr>
      <xdr:spPr>
        <a:xfrm>
          <a:off x="13887450" y="14251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a:extLst>
            <a:ext uri="{FF2B5EF4-FFF2-40B4-BE49-F238E27FC236}">
              <a16:creationId xmlns:a16="http://schemas.microsoft.com/office/drawing/2014/main" id="{30D24C4B-C068-41BB-BD41-502C5B42D8EC}"/>
            </a:ext>
          </a:extLst>
        </xdr:cNvPr>
        <xdr:cNvSpPr/>
      </xdr:nvSpPr>
      <xdr:spPr>
        <a:xfrm>
          <a:off x="13089890" y="142481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48260</xdr:rowOff>
    </xdr:from>
    <xdr:to>
      <xdr:col>72</xdr:col>
      <xdr:colOff>38100</xdr:colOff>
      <xdr:row>83</xdr:row>
      <xdr:rowOff>149860</xdr:rowOff>
    </xdr:to>
    <xdr:sp macro="" textlink="">
      <xdr:nvSpPr>
        <xdr:cNvPr id="659" name="フローチャート: 判断 658">
          <a:extLst>
            <a:ext uri="{FF2B5EF4-FFF2-40B4-BE49-F238E27FC236}">
              <a16:creationId xmlns:a16="http://schemas.microsoft.com/office/drawing/2014/main" id="{54DA4709-59CC-49C7-8E10-6006EBCDDB3F}"/>
            </a:ext>
          </a:extLst>
        </xdr:cNvPr>
        <xdr:cNvSpPr/>
      </xdr:nvSpPr>
      <xdr:spPr>
        <a:xfrm>
          <a:off x="12303760" y="142805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21590</xdr:rowOff>
    </xdr:from>
    <xdr:to>
      <xdr:col>67</xdr:col>
      <xdr:colOff>101600</xdr:colOff>
      <xdr:row>83</xdr:row>
      <xdr:rowOff>123190</xdr:rowOff>
    </xdr:to>
    <xdr:sp macro="" textlink="">
      <xdr:nvSpPr>
        <xdr:cNvPr id="660" name="フローチャート: 判断 659">
          <a:extLst>
            <a:ext uri="{FF2B5EF4-FFF2-40B4-BE49-F238E27FC236}">
              <a16:creationId xmlns:a16="http://schemas.microsoft.com/office/drawing/2014/main" id="{1D1BB871-9685-4E79-B22D-1581B58E2C22}"/>
            </a:ext>
          </a:extLst>
        </xdr:cNvPr>
        <xdr:cNvSpPr/>
      </xdr:nvSpPr>
      <xdr:spPr>
        <a:xfrm>
          <a:off x="11487150" y="142481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7CA13353-AC5D-4779-AD23-DB0C3AD03935}"/>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4E4D8E5A-3B1A-4D54-8AAD-1144FF7E0A26}"/>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E4BDBC0F-BAB8-4415-AF9A-55E4622AD6FC}"/>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D464C5C8-6EC8-4818-900A-54FED8FC396C}"/>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1F21BBF9-0DF8-4216-8ACF-CF5972AE83BF}"/>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666" name="楕円 665">
          <a:extLst>
            <a:ext uri="{FF2B5EF4-FFF2-40B4-BE49-F238E27FC236}">
              <a16:creationId xmlns:a16="http://schemas.microsoft.com/office/drawing/2014/main" id="{29FA0D95-98F9-4A79-B861-DDC62A596854}"/>
            </a:ext>
          </a:extLst>
        </xdr:cNvPr>
        <xdr:cNvSpPr/>
      </xdr:nvSpPr>
      <xdr:spPr>
        <a:xfrm>
          <a:off x="14649450" y="14379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127635</xdr:rowOff>
    </xdr:from>
    <xdr:ext cx="405130" cy="259080"/>
    <xdr:sp macro="" textlink="">
      <xdr:nvSpPr>
        <xdr:cNvPr id="667" name="【児童館】&#10;有形固定資産減価償却率該当値テキスト">
          <a:extLst>
            <a:ext uri="{FF2B5EF4-FFF2-40B4-BE49-F238E27FC236}">
              <a16:creationId xmlns:a16="http://schemas.microsoft.com/office/drawing/2014/main" id="{47269BB8-48EA-4385-8958-29F2F958C1C0}"/>
            </a:ext>
          </a:extLst>
        </xdr:cNvPr>
        <xdr:cNvSpPr txBox="1"/>
      </xdr:nvSpPr>
      <xdr:spPr>
        <a:xfrm>
          <a:off x="14742160" y="14361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116840</xdr:rowOff>
    </xdr:from>
    <xdr:to>
      <xdr:col>81</xdr:col>
      <xdr:colOff>101600</xdr:colOff>
      <xdr:row>84</xdr:row>
      <xdr:rowOff>46990</xdr:rowOff>
    </xdr:to>
    <xdr:sp macro="" textlink="">
      <xdr:nvSpPr>
        <xdr:cNvPr id="668" name="楕円 667">
          <a:extLst>
            <a:ext uri="{FF2B5EF4-FFF2-40B4-BE49-F238E27FC236}">
              <a16:creationId xmlns:a16="http://schemas.microsoft.com/office/drawing/2014/main" id="{4E26F06C-23AF-494F-B884-D6D1E34CFC20}"/>
            </a:ext>
          </a:extLst>
        </xdr:cNvPr>
        <xdr:cNvSpPr/>
      </xdr:nvSpPr>
      <xdr:spPr>
        <a:xfrm>
          <a:off x="13887450" y="143471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167640</xdr:rowOff>
    </xdr:from>
    <xdr:to>
      <xdr:col>85</xdr:col>
      <xdr:colOff>127000</xdr:colOff>
      <xdr:row>84</xdr:row>
      <xdr:rowOff>29210</xdr:rowOff>
    </xdr:to>
    <xdr:cxnSp macro="">
      <xdr:nvCxnSpPr>
        <xdr:cNvPr id="669" name="直線コネクタ 668">
          <a:extLst>
            <a:ext uri="{FF2B5EF4-FFF2-40B4-BE49-F238E27FC236}">
              <a16:creationId xmlns:a16="http://schemas.microsoft.com/office/drawing/2014/main" id="{153B7824-81C3-491A-9798-D75482F44E36}"/>
            </a:ext>
          </a:extLst>
        </xdr:cNvPr>
        <xdr:cNvCxnSpPr/>
      </xdr:nvCxnSpPr>
      <xdr:spPr>
        <a:xfrm>
          <a:off x="13942060" y="1440180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2540</xdr:rowOff>
    </xdr:from>
    <xdr:to>
      <xdr:col>76</xdr:col>
      <xdr:colOff>165100</xdr:colOff>
      <xdr:row>85</xdr:row>
      <xdr:rowOff>104140</xdr:rowOff>
    </xdr:to>
    <xdr:sp macro="" textlink="">
      <xdr:nvSpPr>
        <xdr:cNvPr id="670" name="楕円 669">
          <a:extLst>
            <a:ext uri="{FF2B5EF4-FFF2-40B4-BE49-F238E27FC236}">
              <a16:creationId xmlns:a16="http://schemas.microsoft.com/office/drawing/2014/main" id="{7B6CB0F6-1A5A-4EBC-95DD-FFBE5D0971FF}"/>
            </a:ext>
          </a:extLst>
        </xdr:cNvPr>
        <xdr:cNvSpPr/>
      </xdr:nvSpPr>
      <xdr:spPr>
        <a:xfrm>
          <a:off x="13089890" y="145757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167640</xdr:rowOff>
    </xdr:from>
    <xdr:to>
      <xdr:col>81</xdr:col>
      <xdr:colOff>50800</xdr:colOff>
      <xdr:row>85</xdr:row>
      <xdr:rowOff>53340</xdr:rowOff>
    </xdr:to>
    <xdr:cxnSp macro="">
      <xdr:nvCxnSpPr>
        <xdr:cNvPr id="671" name="直線コネクタ 670">
          <a:extLst>
            <a:ext uri="{FF2B5EF4-FFF2-40B4-BE49-F238E27FC236}">
              <a16:creationId xmlns:a16="http://schemas.microsoft.com/office/drawing/2014/main" id="{AB80890C-AF26-40FE-8213-2C4EFFD422C5}"/>
            </a:ext>
          </a:extLst>
        </xdr:cNvPr>
        <xdr:cNvCxnSpPr/>
      </xdr:nvCxnSpPr>
      <xdr:spPr>
        <a:xfrm flipV="1">
          <a:off x="13144500" y="14401800"/>
          <a:ext cx="79756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105410</xdr:rowOff>
    </xdr:from>
    <xdr:to>
      <xdr:col>72</xdr:col>
      <xdr:colOff>38100</xdr:colOff>
      <xdr:row>85</xdr:row>
      <xdr:rowOff>35560</xdr:rowOff>
    </xdr:to>
    <xdr:sp macro="" textlink="">
      <xdr:nvSpPr>
        <xdr:cNvPr id="672" name="楕円 671">
          <a:extLst>
            <a:ext uri="{FF2B5EF4-FFF2-40B4-BE49-F238E27FC236}">
              <a16:creationId xmlns:a16="http://schemas.microsoft.com/office/drawing/2014/main" id="{824082A0-F771-4911-8143-9789E09BE1B9}"/>
            </a:ext>
          </a:extLst>
        </xdr:cNvPr>
        <xdr:cNvSpPr/>
      </xdr:nvSpPr>
      <xdr:spPr>
        <a:xfrm>
          <a:off x="12303760" y="145053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156210</xdr:rowOff>
    </xdr:from>
    <xdr:to>
      <xdr:col>76</xdr:col>
      <xdr:colOff>114300</xdr:colOff>
      <xdr:row>85</xdr:row>
      <xdr:rowOff>53340</xdr:rowOff>
    </xdr:to>
    <xdr:cxnSp macro="">
      <xdr:nvCxnSpPr>
        <xdr:cNvPr id="673" name="直線コネクタ 672">
          <a:extLst>
            <a:ext uri="{FF2B5EF4-FFF2-40B4-BE49-F238E27FC236}">
              <a16:creationId xmlns:a16="http://schemas.microsoft.com/office/drawing/2014/main" id="{DD60FC4E-2406-4B26-9460-3DB9C96443C8}"/>
            </a:ext>
          </a:extLst>
        </xdr:cNvPr>
        <xdr:cNvCxnSpPr/>
      </xdr:nvCxnSpPr>
      <xdr:spPr>
        <a:xfrm>
          <a:off x="12346940" y="14559915"/>
          <a:ext cx="79756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17780</xdr:rowOff>
    </xdr:from>
    <xdr:to>
      <xdr:col>67</xdr:col>
      <xdr:colOff>101600</xdr:colOff>
      <xdr:row>84</xdr:row>
      <xdr:rowOff>119380</xdr:rowOff>
    </xdr:to>
    <xdr:sp macro="" textlink="">
      <xdr:nvSpPr>
        <xdr:cNvPr id="674" name="楕円 673">
          <a:extLst>
            <a:ext uri="{FF2B5EF4-FFF2-40B4-BE49-F238E27FC236}">
              <a16:creationId xmlns:a16="http://schemas.microsoft.com/office/drawing/2014/main" id="{85D1C491-3023-44B5-8D29-2BAA4FEF53C7}"/>
            </a:ext>
          </a:extLst>
        </xdr:cNvPr>
        <xdr:cNvSpPr/>
      </xdr:nvSpPr>
      <xdr:spPr>
        <a:xfrm>
          <a:off x="11487150" y="144233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68580</xdr:rowOff>
    </xdr:from>
    <xdr:to>
      <xdr:col>71</xdr:col>
      <xdr:colOff>177800</xdr:colOff>
      <xdr:row>84</xdr:row>
      <xdr:rowOff>156210</xdr:rowOff>
    </xdr:to>
    <xdr:cxnSp macro="">
      <xdr:nvCxnSpPr>
        <xdr:cNvPr id="675" name="直線コネクタ 674">
          <a:extLst>
            <a:ext uri="{FF2B5EF4-FFF2-40B4-BE49-F238E27FC236}">
              <a16:creationId xmlns:a16="http://schemas.microsoft.com/office/drawing/2014/main" id="{89FC35BB-1317-4694-8494-E9CF22323BC8}"/>
            </a:ext>
          </a:extLst>
        </xdr:cNvPr>
        <xdr:cNvCxnSpPr/>
      </xdr:nvCxnSpPr>
      <xdr:spPr>
        <a:xfrm>
          <a:off x="11541760" y="14468475"/>
          <a:ext cx="8051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143510</xdr:rowOff>
    </xdr:from>
    <xdr:ext cx="405130" cy="258445"/>
    <xdr:sp macro="" textlink="">
      <xdr:nvSpPr>
        <xdr:cNvPr id="676" name="n_1aveValue【児童館】&#10;有形固定資産減価償却率">
          <a:extLst>
            <a:ext uri="{FF2B5EF4-FFF2-40B4-BE49-F238E27FC236}">
              <a16:creationId xmlns:a16="http://schemas.microsoft.com/office/drawing/2014/main" id="{E652FF48-5C24-4135-9052-C0F99DB3482E}"/>
            </a:ext>
          </a:extLst>
        </xdr:cNvPr>
        <xdr:cNvSpPr txBox="1"/>
      </xdr:nvSpPr>
      <xdr:spPr>
        <a:xfrm>
          <a:off x="13738225" y="14029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132080</xdr:rowOff>
    </xdr:from>
    <xdr:ext cx="404495" cy="258445"/>
    <xdr:sp macro="" textlink="">
      <xdr:nvSpPr>
        <xdr:cNvPr id="677" name="n_2aveValue【児童館】&#10;有形固定資産減価償却率">
          <a:extLst>
            <a:ext uri="{FF2B5EF4-FFF2-40B4-BE49-F238E27FC236}">
              <a16:creationId xmlns:a16="http://schemas.microsoft.com/office/drawing/2014/main" id="{D26428B9-B424-4508-ACF0-902243FA9B40}"/>
            </a:ext>
          </a:extLst>
        </xdr:cNvPr>
        <xdr:cNvSpPr txBox="1"/>
      </xdr:nvSpPr>
      <xdr:spPr>
        <a:xfrm>
          <a:off x="12957175" y="14023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166370</xdr:rowOff>
    </xdr:from>
    <xdr:ext cx="404495" cy="258445"/>
    <xdr:sp macro="" textlink="">
      <xdr:nvSpPr>
        <xdr:cNvPr id="678" name="n_3aveValue【児童館】&#10;有形固定資産減価償却率">
          <a:extLst>
            <a:ext uri="{FF2B5EF4-FFF2-40B4-BE49-F238E27FC236}">
              <a16:creationId xmlns:a16="http://schemas.microsoft.com/office/drawing/2014/main" id="{F6774CE2-6196-42D3-BB66-421BAFE9B18E}"/>
            </a:ext>
          </a:extLst>
        </xdr:cNvPr>
        <xdr:cNvSpPr txBox="1"/>
      </xdr:nvSpPr>
      <xdr:spPr>
        <a:xfrm>
          <a:off x="12171045" y="14057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139700</xdr:rowOff>
    </xdr:from>
    <xdr:ext cx="404495" cy="259080"/>
    <xdr:sp macro="" textlink="">
      <xdr:nvSpPr>
        <xdr:cNvPr id="679" name="n_4aveValue【児童館】&#10;有形固定資産減価償却率">
          <a:extLst>
            <a:ext uri="{FF2B5EF4-FFF2-40B4-BE49-F238E27FC236}">
              <a16:creationId xmlns:a16="http://schemas.microsoft.com/office/drawing/2014/main" id="{6A3980BA-8DC9-4F04-A0EE-C6CA657E4C6D}"/>
            </a:ext>
          </a:extLst>
        </xdr:cNvPr>
        <xdr:cNvSpPr txBox="1"/>
      </xdr:nvSpPr>
      <xdr:spPr>
        <a:xfrm>
          <a:off x="11354435" y="14023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38100</xdr:rowOff>
    </xdr:from>
    <xdr:ext cx="405130" cy="259080"/>
    <xdr:sp macro="" textlink="">
      <xdr:nvSpPr>
        <xdr:cNvPr id="680" name="n_1mainValue【児童館】&#10;有形固定資産減価償却率">
          <a:extLst>
            <a:ext uri="{FF2B5EF4-FFF2-40B4-BE49-F238E27FC236}">
              <a16:creationId xmlns:a16="http://schemas.microsoft.com/office/drawing/2014/main" id="{8D58219A-07BF-45C8-8EA7-20F51875EBA6}"/>
            </a:ext>
          </a:extLst>
        </xdr:cNvPr>
        <xdr:cNvSpPr txBox="1"/>
      </xdr:nvSpPr>
      <xdr:spPr>
        <a:xfrm>
          <a:off x="13738225" y="1443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95250</xdr:rowOff>
    </xdr:from>
    <xdr:ext cx="404495" cy="259080"/>
    <xdr:sp macro="" textlink="">
      <xdr:nvSpPr>
        <xdr:cNvPr id="681" name="n_2mainValue【児童館】&#10;有形固定資産減価償却率">
          <a:extLst>
            <a:ext uri="{FF2B5EF4-FFF2-40B4-BE49-F238E27FC236}">
              <a16:creationId xmlns:a16="http://schemas.microsoft.com/office/drawing/2014/main" id="{1243F7C2-3230-479F-AD92-770850E628CB}"/>
            </a:ext>
          </a:extLst>
        </xdr:cNvPr>
        <xdr:cNvSpPr txBox="1"/>
      </xdr:nvSpPr>
      <xdr:spPr>
        <a:xfrm>
          <a:off x="12957175" y="14664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26670</xdr:rowOff>
    </xdr:from>
    <xdr:ext cx="404495" cy="259080"/>
    <xdr:sp macro="" textlink="">
      <xdr:nvSpPr>
        <xdr:cNvPr id="682" name="n_3mainValue【児童館】&#10;有形固定資産減価償却率">
          <a:extLst>
            <a:ext uri="{FF2B5EF4-FFF2-40B4-BE49-F238E27FC236}">
              <a16:creationId xmlns:a16="http://schemas.microsoft.com/office/drawing/2014/main" id="{74696DBE-2F16-42A3-965C-1E01001AD996}"/>
            </a:ext>
          </a:extLst>
        </xdr:cNvPr>
        <xdr:cNvSpPr txBox="1"/>
      </xdr:nvSpPr>
      <xdr:spPr>
        <a:xfrm>
          <a:off x="12171045" y="14598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110490</xdr:rowOff>
    </xdr:from>
    <xdr:ext cx="404495" cy="258445"/>
    <xdr:sp macro="" textlink="">
      <xdr:nvSpPr>
        <xdr:cNvPr id="683" name="n_4mainValue【児童館】&#10;有形固定資産減価償却率">
          <a:extLst>
            <a:ext uri="{FF2B5EF4-FFF2-40B4-BE49-F238E27FC236}">
              <a16:creationId xmlns:a16="http://schemas.microsoft.com/office/drawing/2014/main" id="{67A305F8-8F3B-4D1F-ACEB-6BF0D34F5D6E}"/>
            </a:ext>
          </a:extLst>
        </xdr:cNvPr>
        <xdr:cNvSpPr txBox="1"/>
      </xdr:nvSpPr>
      <xdr:spPr>
        <a:xfrm>
          <a:off x="11354435" y="14512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9ADC613-F7FC-4527-89FE-92642646D71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5351D69-3821-48AE-A86A-4008DE8FF7E2}"/>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C05E079F-CD78-46AD-BB1C-9B38ED2EC683}"/>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2B8A13D2-2BC0-4940-9BE4-72E1DAD1207C}"/>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99F0780A-0880-4C0B-A248-BEDC1489D5C7}"/>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70B4D98-9873-4B12-B669-F5B1586C4F0E}"/>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C9E2A464-1AA6-48A8-9287-CE2645CDE871}"/>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A70A1039-8D45-4B9C-B9DD-2049F13F7548}"/>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2" name="テキスト ボックス 691">
          <a:extLst>
            <a:ext uri="{FF2B5EF4-FFF2-40B4-BE49-F238E27FC236}">
              <a16:creationId xmlns:a16="http://schemas.microsoft.com/office/drawing/2014/main" id="{784F27D3-682E-4016-9BE7-B6C4A15BB283}"/>
            </a:ext>
          </a:extLst>
        </xdr:cNvPr>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B6F0CFD2-3BCA-4AC0-9F0E-4A6728E5CC75}"/>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6DE0E769-E155-42D5-9A09-E0D461BF370F}"/>
            </a:ext>
          </a:extLst>
        </xdr:cNvPr>
        <xdr:cNvCxnSpPr/>
      </xdr:nvCxnSpPr>
      <xdr:spPr>
        <a:xfrm>
          <a:off x="16459200" y="1478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695" name="テキスト ボックス 694">
          <a:extLst>
            <a:ext uri="{FF2B5EF4-FFF2-40B4-BE49-F238E27FC236}">
              <a16:creationId xmlns:a16="http://schemas.microsoft.com/office/drawing/2014/main" id="{AAE151D3-C31D-446E-8DA6-B4D5EB169F8F}"/>
            </a:ext>
          </a:extLst>
        </xdr:cNvPr>
        <xdr:cNvSpPr txBox="1"/>
      </xdr:nvSpPr>
      <xdr:spPr>
        <a:xfrm>
          <a:off x="16047085" y="14638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5D3DF037-9D22-4E47-AB6F-D5F83DF0C3C2}"/>
            </a:ext>
          </a:extLst>
        </xdr:cNvPr>
        <xdr:cNvCxnSpPr/>
      </xdr:nvCxnSpPr>
      <xdr:spPr>
        <a:xfrm>
          <a:off x="16459200" y="1432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697" name="テキスト ボックス 696">
          <a:extLst>
            <a:ext uri="{FF2B5EF4-FFF2-40B4-BE49-F238E27FC236}">
              <a16:creationId xmlns:a16="http://schemas.microsoft.com/office/drawing/2014/main" id="{119AA44A-D867-4738-9522-D0A7C112A256}"/>
            </a:ext>
          </a:extLst>
        </xdr:cNvPr>
        <xdr:cNvSpPr txBox="1"/>
      </xdr:nvSpPr>
      <xdr:spPr>
        <a:xfrm>
          <a:off x="16047085" y="14185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1F5F308-C0AC-44FB-BB08-81F2731CDD72}"/>
            </a:ext>
          </a:extLst>
        </xdr:cNvPr>
        <xdr:cNvCxnSpPr/>
      </xdr:nvCxnSpPr>
      <xdr:spPr>
        <a:xfrm>
          <a:off x="16459200" y="1386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699" name="テキスト ボックス 698">
          <a:extLst>
            <a:ext uri="{FF2B5EF4-FFF2-40B4-BE49-F238E27FC236}">
              <a16:creationId xmlns:a16="http://schemas.microsoft.com/office/drawing/2014/main" id="{F1A88614-C1F8-4076-A169-71EF6F58D8F2}"/>
            </a:ext>
          </a:extLst>
        </xdr:cNvPr>
        <xdr:cNvSpPr txBox="1"/>
      </xdr:nvSpPr>
      <xdr:spPr>
        <a:xfrm>
          <a:off x="16047085" y="13728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B4B78F8F-A989-4379-A908-DAB75D33B333}"/>
            </a:ext>
          </a:extLst>
        </xdr:cNvPr>
        <xdr:cNvCxnSpPr/>
      </xdr:nvCxnSpPr>
      <xdr:spPr>
        <a:xfrm>
          <a:off x="16459200" y="1341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701" name="テキスト ボックス 700">
          <a:extLst>
            <a:ext uri="{FF2B5EF4-FFF2-40B4-BE49-F238E27FC236}">
              <a16:creationId xmlns:a16="http://schemas.microsoft.com/office/drawing/2014/main" id="{E4E1845E-04F9-45B1-BE32-066687097741}"/>
            </a:ext>
          </a:extLst>
        </xdr:cNvPr>
        <xdr:cNvSpPr txBox="1"/>
      </xdr:nvSpPr>
      <xdr:spPr>
        <a:xfrm>
          <a:off x="16047085" y="13267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4FC471C3-33EC-491C-B3EC-8889DE261936}"/>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3" name="テキスト ボックス 702">
          <a:extLst>
            <a:ext uri="{FF2B5EF4-FFF2-40B4-BE49-F238E27FC236}">
              <a16:creationId xmlns:a16="http://schemas.microsoft.com/office/drawing/2014/main" id="{A70C9F56-4143-461B-9727-922931254478}"/>
            </a:ext>
          </a:extLst>
        </xdr:cNvPr>
        <xdr:cNvSpPr txBox="1"/>
      </xdr:nvSpPr>
      <xdr:spPr>
        <a:xfrm>
          <a:off x="16047085"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BB7A34F8-0449-4BED-8075-FA92E7443E41}"/>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22225</xdr:rowOff>
    </xdr:from>
    <xdr:to>
      <xdr:col>116</xdr:col>
      <xdr:colOff>62865</xdr:colOff>
      <xdr:row>86</xdr:row>
      <xdr:rowOff>10795</xdr:rowOff>
    </xdr:to>
    <xdr:cxnSp macro="">
      <xdr:nvCxnSpPr>
        <xdr:cNvPr id="705" name="直線コネクタ 704">
          <a:extLst>
            <a:ext uri="{FF2B5EF4-FFF2-40B4-BE49-F238E27FC236}">
              <a16:creationId xmlns:a16="http://schemas.microsoft.com/office/drawing/2014/main" id="{3637AEC6-3E11-4AFD-B075-71E8C0588E8F}"/>
            </a:ext>
          </a:extLst>
        </xdr:cNvPr>
        <xdr:cNvCxnSpPr/>
      </xdr:nvCxnSpPr>
      <xdr:spPr>
        <a:xfrm flipV="1">
          <a:off x="19947255" y="1356296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6" name="【児童館】&#10;一人当たり面積最小値テキスト">
          <a:extLst>
            <a:ext uri="{FF2B5EF4-FFF2-40B4-BE49-F238E27FC236}">
              <a16:creationId xmlns:a16="http://schemas.microsoft.com/office/drawing/2014/main" id="{B1798CAE-CED9-4120-B2A6-4B8D39968FF9}"/>
            </a:ext>
          </a:extLst>
        </xdr:cNvPr>
        <xdr:cNvSpPr txBox="1"/>
      </xdr:nvSpPr>
      <xdr:spPr>
        <a:xfrm>
          <a:off x="19985990" y="14763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7" name="直線コネクタ 706">
          <a:extLst>
            <a:ext uri="{FF2B5EF4-FFF2-40B4-BE49-F238E27FC236}">
              <a16:creationId xmlns:a16="http://schemas.microsoft.com/office/drawing/2014/main" id="{74505A6A-5716-4ACB-A0B3-6C117C35EF90}"/>
            </a:ext>
          </a:extLst>
        </xdr:cNvPr>
        <xdr:cNvCxnSpPr/>
      </xdr:nvCxnSpPr>
      <xdr:spPr>
        <a:xfrm>
          <a:off x="19885660" y="14757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140335</xdr:rowOff>
    </xdr:from>
    <xdr:ext cx="469900" cy="259080"/>
    <xdr:sp macro="" textlink="">
      <xdr:nvSpPr>
        <xdr:cNvPr id="708" name="【児童館】&#10;一人当たり面積最大値テキスト">
          <a:extLst>
            <a:ext uri="{FF2B5EF4-FFF2-40B4-BE49-F238E27FC236}">
              <a16:creationId xmlns:a16="http://schemas.microsoft.com/office/drawing/2014/main" id="{398287A7-1F30-4881-AF3A-61DE53172129}"/>
            </a:ext>
          </a:extLst>
        </xdr:cNvPr>
        <xdr:cNvSpPr txBox="1"/>
      </xdr:nvSpPr>
      <xdr:spPr>
        <a:xfrm>
          <a:off x="19985990" y="1333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22225</xdr:rowOff>
    </xdr:from>
    <xdr:to>
      <xdr:col>116</xdr:col>
      <xdr:colOff>152400</xdr:colOff>
      <xdr:row>79</xdr:row>
      <xdr:rowOff>22225</xdr:rowOff>
    </xdr:to>
    <xdr:cxnSp macro="">
      <xdr:nvCxnSpPr>
        <xdr:cNvPr id="709" name="直線コネクタ 708">
          <a:extLst>
            <a:ext uri="{FF2B5EF4-FFF2-40B4-BE49-F238E27FC236}">
              <a16:creationId xmlns:a16="http://schemas.microsoft.com/office/drawing/2014/main" id="{9E413A4E-D1D4-4D53-BB93-02C120D65C96}"/>
            </a:ext>
          </a:extLst>
        </xdr:cNvPr>
        <xdr:cNvCxnSpPr/>
      </xdr:nvCxnSpPr>
      <xdr:spPr>
        <a:xfrm>
          <a:off x="19885660" y="135629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149860</xdr:rowOff>
    </xdr:from>
    <xdr:ext cx="469900" cy="259080"/>
    <xdr:sp macro="" textlink="">
      <xdr:nvSpPr>
        <xdr:cNvPr id="710" name="【児童館】&#10;一人当たり面積平均値テキスト">
          <a:extLst>
            <a:ext uri="{FF2B5EF4-FFF2-40B4-BE49-F238E27FC236}">
              <a16:creationId xmlns:a16="http://schemas.microsoft.com/office/drawing/2014/main" id="{F851FE0C-1950-4F6E-9640-2D63CFD56BC1}"/>
            </a:ext>
          </a:extLst>
        </xdr:cNvPr>
        <xdr:cNvSpPr txBox="1"/>
      </xdr:nvSpPr>
      <xdr:spPr>
        <a:xfrm>
          <a:off x="19985990" y="14208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127000</xdr:rowOff>
    </xdr:from>
    <xdr:to>
      <xdr:col>116</xdr:col>
      <xdr:colOff>114300</xdr:colOff>
      <xdr:row>84</xdr:row>
      <xdr:rowOff>57150</xdr:rowOff>
    </xdr:to>
    <xdr:sp macro="" textlink="">
      <xdr:nvSpPr>
        <xdr:cNvPr id="711" name="フローチャート: 判断 710">
          <a:extLst>
            <a:ext uri="{FF2B5EF4-FFF2-40B4-BE49-F238E27FC236}">
              <a16:creationId xmlns:a16="http://schemas.microsoft.com/office/drawing/2014/main" id="{2203B803-91B7-41C1-BB7E-280FF2D0D5B1}"/>
            </a:ext>
          </a:extLst>
        </xdr:cNvPr>
        <xdr:cNvSpPr/>
      </xdr:nvSpPr>
      <xdr:spPr>
        <a:xfrm>
          <a:off x="19904710" y="143611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127000</xdr:rowOff>
    </xdr:from>
    <xdr:to>
      <xdr:col>112</xdr:col>
      <xdr:colOff>38100</xdr:colOff>
      <xdr:row>84</xdr:row>
      <xdr:rowOff>57150</xdr:rowOff>
    </xdr:to>
    <xdr:sp macro="" textlink="">
      <xdr:nvSpPr>
        <xdr:cNvPr id="712" name="フローチャート: 判断 711">
          <a:extLst>
            <a:ext uri="{FF2B5EF4-FFF2-40B4-BE49-F238E27FC236}">
              <a16:creationId xmlns:a16="http://schemas.microsoft.com/office/drawing/2014/main" id="{E74637B6-01F0-4637-8594-63780D15A876}"/>
            </a:ext>
          </a:extLst>
        </xdr:cNvPr>
        <xdr:cNvSpPr/>
      </xdr:nvSpPr>
      <xdr:spPr>
        <a:xfrm>
          <a:off x="19161760" y="1436116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117475</xdr:rowOff>
    </xdr:from>
    <xdr:to>
      <xdr:col>107</xdr:col>
      <xdr:colOff>101600</xdr:colOff>
      <xdr:row>84</xdr:row>
      <xdr:rowOff>47625</xdr:rowOff>
    </xdr:to>
    <xdr:sp macro="" textlink="">
      <xdr:nvSpPr>
        <xdr:cNvPr id="713" name="フローチャート: 判断 712">
          <a:extLst>
            <a:ext uri="{FF2B5EF4-FFF2-40B4-BE49-F238E27FC236}">
              <a16:creationId xmlns:a16="http://schemas.microsoft.com/office/drawing/2014/main" id="{7A7BAFDC-B1C2-4244-965E-A962C8002E98}"/>
            </a:ext>
          </a:extLst>
        </xdr:cNvPr>
        <xdr:cNvSpPr/>
      </xdr:nvSpPr>
      <xdr:spPr>
        <a:xfrm>
          <a:off x="18345150" y="143478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117475</xdr:rowOff>
    </xdr:from>
    <xdr:to>
      <xdr:col>102</xdr:col>
      <xdr:colOff>165100</xdr:colOff>
      <xdr:row>84</xdr:row>
      <xdr:rowOff>47625</xdr:rowOff>
    </xdr:to>
    <xdr:sp macro="" textlink="">
      <xdr:nvSpPr>
        <xdr:cNvPr id="714" name="フローチャート: 判断 713">
          <a:extLst>
            <a:ext uri="{FF2B5EF4-FFF2-40B4-BE49-F238E27FC236}">
              <a16:creationId xmlns:a16="http://schemas.microsoft.com/office/drawing/2014/main" id="{A389BC94-B1B5-4769-9D5C-51AEDD604CF7}"/>
            </a:ext>
          </a:extLst>
        </xdr:cNvPr>
        <xdr:cNvSpPr/>
      </xdr:nvSpPr>
      <xdr:spPr>
        <a:xfrm>
          <a:off x="17547590" y="1434782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135890</xdr:rowOff>
    </xdr:from>
    <xdr:to>
      <xdr:col>98</xdr:col>
      <xdr:colOff>38100</xdr:colOff>
      <xdr:row>84</xdr:row>
      <xdr:rowOff>66040</xdr:rowOff>
    </xdr:to>
    <xdr:sp macro="" textlink="">
      <xdr:nvSpPr>
        <xdr:cNvPr id="715" name="フローチャート: 判断 714">
          <a:extLst>
            <a:ext uri="{FF2B5EF4-FFF2-40B4-BE49-F238E27FC236}">
              <a16:creationId xmlns:a16="http://schemas.microsoft.com/office/drawing/2014/main" id="{50B48C39-4F73-4E2B-BDA0-A97C8DE98076}"/>
            </a:ext>
          </a:extLst>
        </xdr:cNvPr>
        <xdr:cNvSpPr/>
      </xdr:nvSpPr>
      <xdr:spPr>
        <a:xfrm>
          <a:off x="16761460" y="1436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4699259-218A-4288-9084-584DC555C3FD}"/>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79E38B78-74E1-4878-AD02-29C2A53086A9}"/>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FB4268F0-0D88-43DE-AF4D-169167A9D02B}"/>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A56F55DA-581A-48B4-A732-A6F5E3547857}"/>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EB2E9665-13C2-4257-80C6-3F3B76667F02}"/>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74930</xdr:rowOff>
    </xdr:from>
    <xdr:to>
      <xdr:col>116</xdr:col>
      <xdr:colOff>114300</xdr:colOff>
      <xdr:row>85</xdr:row>
      <xdr:rowOff>4445</xdr:rowOff>
    </xdr:to>
    <xdr:sp macro="" textlink="">
      <xdr:nvSpPr>
        <xdr:cNvPr id="721" name="楕円 720">
          <a:extLst>
            <a:ext uri="{FF2B5EF4-FFF2-40B4-BE49-F238E27FC236}">
              <a16:creationId xmlns:a16="http://schemas.microsoft.com/office/drawing/2014/main" id="{D2C98791-FECE-4586-A854-2DD1907D8D20}"/>
            </a:ext>
          </a:extLst>
        </xdr:cNvPr>
        <xdr:cNvSpPr/>
      </xdr:nvSpPr>
      <xdr:spPr>
        <a:xfrm>
          <a:off x="19904710" y="1447673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52705</xdr:rowOff>
    </xdr:from>
    <xdr:ext cx="469900" cy="258445"/>
    <xdr:sp macro="" textlink="">
      <xdr:nvSpPr>
        <xdr:cNvPr id="722" name="【児童館】&#10;一人当たり面積該当値テキスト">
          <a:extLst>
            <a:ext uri="{FF2B5EF4-FFF2-40B4-BE49-F238E27FC236}">
              <a16:creationId xmlns:a16="http://schemas.microsoft.com/office/drawing/2014/main" id="{9B7C2A09-6926-496B-8D5D-1157A0BB3F03}"/>
            </a:ext>
          </a:extLst>
        </xdr:cNvPr>
        <xdr:cNvSpPr txBox="1"/>
      </xdr:nvSpPr>
      <xdr:spPr>
        <a:xfrm>
          <a:off x="19985990" y="14458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74930</xdr:rowOff>
    </xdr:from>
    <xdr:to>
      <xdr:col>112</xdr:col>
      <xdr:colOff>38100</xdr:colOff>
      <xdr:row>85</xdr:row>
      <xdr:rowOff>4445</xdr:rowOff>
    </xdr:to>
    <xdr:sp macro="" textlink="">
      <xdr:nvSpPr>
        <xdr:cNvPr id="723" name="楕円 722">
          <a:extLst>
            <a:ext uri="{FF2B5EF4-FFF2-40B4-BE49-F238E27FC236}">
              <a16:creationId xmlns:a16="http://schemas.microsoft.com/office/drawing/2014/main" id="{C556AFEE-E06F-42F4-B1E6-0675953322C3}"/>
            </a:ext>
          </a:extLst>
        </xdr:cNvPr>
        <xdr:cNvSpPr/>
      </xdr:nvSpPr>
      <xdr:spPr>
        <a:xfrm>
          <a:off x="19161760" y="1447673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125095</xdr:rowOff>
    </xdr:from>
    <xdr:to>
      <xdr:col>116</xdr:col>
      <xdr:colOff>63500</xdr:colOff>
      <xdr:row>84</xdr:row>
      <xdr:rowOff>125095</xdr:rowOff>
    </xdr:to>
    <xdr:cxnSp macro="">
      <xdr:nvCxnSpPr>
        <xdr:cNvPr id="724" name="直線コネクタ 723">
          <a:extLst>
            <a:ext uri="{FF2B5EF4-FFF2-40B4-BE49-F238E27FC236}">
              <a16:creationId xmlns:a16="http://schemas.microsoft.com/office/drawing/2014/main" id="{91A0B622-04F9-436B-99E3-EF1DF1BD93AB}"/>
            </a:ext>
          </a:extLst>
        </xdr:cNvPr>
        <xdr:cNvCxnSpPr/>
      </xdr:nvCxnSpPr>
      <xdr:spPr>
        <a:xfrm>
          <a:off x="19204940" y="145288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78740</xdr:rowOff>
    </xdr:from>
    <xdr:to>
      <xdr:col>107</xdr:col>
      <xdr:colOff>101600</xdr:colOff>
      <xdr:row>85</xdr:row>
      <xdr:rowOff>8890</xdr:rowOff>
    </xdr:to>
    <xdr:sp macro="" textlink="">
      <xdr:nvSpPr>
        <xdr:cNvPr id="725" name="楕円 724">
          <a:extLst>
            <a:ext uri="{FF2B5EF4-FFF2-40B4-BE49-F238E27FC236}">
              <a16:creationId xmlns:a16="http://schemas.microsoft.com/office/drawing/2014/main" id="{25087186-03D1-45CB-9ED7-35A19243FD9D}"/>
            </a:ext>
          </a:extLst>
        </xdr:cNvPr>
        <xdr:cNvSpPr/>
      </xdr:nvSpPr>
      <xdr:spPr>
        <a:xfrm>
          <a:off x="18345150" y="144805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125095</xdr:rowOff>
    </xdr:from>
    <xdr:to>
      <xdr:col>111</xdr:col>
      <xdr:colOff>177800</xdr:colOff>
      <xdr:row>84</xdr:row>
      <xdr:rowOff>129540</xdr:rowOff>
    </xdr:to>
    <xdr:cxnSp macro="">
      <xdr:nvCxnSpPr>
        <xdr:cNvPr id="726" name="直線コネクタ 725">
          <a:extLst>
            <a:ext uri="{FF2B5EF4-FFF2-40B4-BE49-F238E27FC236}">
              <a16:creationId xmlns:a16="http://schemas.microsoft.com/office/drawing/2014/main" id="{8617F102-C972-4F8C-A1A2-651017AC73FA}"/>
            </a:ext>
          </a:extLst>
        </xdr:cNvPr>
        <xdr:cNvCxnSpPr/>
      </xdr:nvCxnSpPr>
      <xdr:spPr>
        <a:xfrm flipV="1">
          <a:off x="18399760" y="14528800"/>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83185</xdr:rowOff>
    </xdr:from>
    <xdr:to>
      <xdr:col>102</xdr:col>
      <xdr:colOff>165100</xdr:colOff>
      <xdr:row>85</xdr:row>
      <xdr:rowOff>13335</xdr:rowOff>
    </xdr:to>
    <xdr:sp macro="" textlink="">
      <xdr:nvSpPr>
        <xdr:cNvPr id="727" name="楕円 726">
          <a:extLst>
            <a:ext uri="{FF2B5EF4-FFF2-40B4-BE49-F238E27FC236}">
              <a16:creationId xmlns:a16="http://schemas.microsoft.com/office/drawing/2014/main" id="{39E76768-C16A-4FBD-844C-222BC8013D3D}"/>
            </a:ext>
          </a:extLst>
        </xdr:cNvPr>
        <xdr:cNvSpPr/>
      </xdr:nvSpPr>
      <xdr:spPr>
        <a:xfrm>
          <a:off x="17547590" y="144868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129540</xdr:rowOff>
    </xdr:from>
    <xdr:to>
      <xdr:col>107</xdr:col>
      <xdr:colOff>50800</xdr:colOff>
      <xdr:row>84</xdr:row>
      <xdr:rowOff>133985</xdr:rowOff>
    </xdr:to>
    <xdr:cxnSp macro="">
      <xdr:nvCxnSpPr>
        <xdr:cNvPr id="728" name="直線コネクタ 727">
          <a:extLst>
            <a:ext uri="{FF2B5EF4-FFF2-40B4-BE49-F238E27FC236}">
              <a16:creationId xmlns:a16="http://schemas.microsoft.com/office/drawing/2014/main" id="{19D19130-3386-4D74-8AB9-CE2A5D8F521C}"/>
            </a:ext>
          </a:extLst>
        </xdr:cNvPr>
        <xdr:cNvCxnSpPr/>
      </xdr:nvCxnSpPr>
      <xdr:spPr>
        <a:xfrm flipV="1">
          <a:off x="17602200" y="1453515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87630</xdr:rowOff>
    </xdr:from>
    <xdr:to>
      <xdr:col>98</xdr:col>
      <xdr:colOff>38100</xdr:colOff>
      <xdr:row>85</xdr:row>
      <xdr:rowOff>17780</xdr:rowOff>
    </xdr:to>
    <xdr:sp macro="" textlink="">
      <xdr:nvSpPr>
        <xdr:cNvPr id="729" name="楕円 728">
          <a:extLst>
            <a:ext uri="{FF2B5EF4-FFF2-40B4-BE49-F238E27FC236}">
              <a16:creationId xmlns:a16="http://schemas.microsoft.com/office/drawing/2014/main" id="{BCB08743-8A31-4002-8944-D67D9244E485}"/>
            </a:ext>
          </a:extLst>
        </xdr:cNvPr>
        <xdr:cNvSpPr/>
      </xdr:nvSpPr>
      <xdr:spPr>
        <a:xfrm>
          <a:off x="16761460" y="14493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133985</xdr:rowOff>
    </xdr:from>
    <xdr:to>
      <xdr:col>102</xdr:col>
      <xdr:colOff>114300</xdr:colOff>
      <xdr:row>84</xdr:row>
      <xdr:rowOff>138430</xdr:rowOff>
    </xdr:to>
    <xdr:cxnSp macro="">
      <xdr:nvCxnSpPr>
        <xdr:cNvPr id="730" name="直線コネクタ 729">
          <a:extLst>
            <a:ext uri="{FF2B5EF4-FFF2-40B4-BE49-F238E27FC236}">
              <a16:creationId xmlns:a16="http://schemas.microsoft.com/office/drawing/2014/main" id="{BD86C76C-1518-45EF-992B-D1D4ADA8930A}"/>
            </a:ext>
          </a:extLst>
        </xdr:cNvPr>
        <xdr:cNvCxnSpPr/>
      </xdr:nvCxnSpPr>
      <xdr:spPr>
        <a:xfrm flipV="1">
          <a:off x="16804640" y="14531975"/>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73660</xdr:rowOff>
    </xdr:from>
    <xdr:ext cx="469900" cy="259080"/>
    <xdr:sp macro="" textlink="">
      <xdr:nvSpPr>
        <xdr:cNvPr id="731" name="n_1aveValue【児童館】&#10;一人当たり面積">
          <a:extLst>
            <a:ext uri="{FF2B5EF4-FFF2-40B4-BE49-F238E27FC236}">
              <a16:creationId xmlns:a16="http://schemas.microsoft.com/office/drawing/2014/main" id="{6C2D9DB9-4DB1-4C47-8E56-6C100764C49A}"/>
            </a:ext>
          </a:extLst>
        </xdr:cNvPr>
        <xdr:cNvSpPr txBox="1"/>
      </xdr:nvSpPr>
      <xdr:spPr>
        <a:xfrm>
          <a:off x="18982055" y="1413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64135</xdr:rowOff>
    </xdr:from>
    <xdr:ext cx="469265" cy="258445"/>
    <xdr:sp macro="" textlink="">
      <xdr:nvSpPr>
        <xdr:cNvPr id="732" name="n_2aveValue【児童館】&#10;一人当たり面積">
          <a:extLst>
            <a:ext uri="{FF2B5EF4-FFF2-40B4-BE49-F238E27FC236}">
              <a16:creationId xmlns:a16="http://schemas.microsoft.com/office/drawing/2014/main" id="{472E0E96-6F69-4C72-B747-42ABEFE29746}"/>
            </a:ext>
          </a:extLst>
        </xdr:cNvPr>
        <xdr:cNvSpPr txBox="1"/>
      </xdr:nvSpPr>
      <xdr:spPr>
        <a:xfrm>
          <a:off x="18181955" y="14119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64135</xdr:rowOff>
    </xdr:from>
    <xdr:ext cx="469265" cy="258445"/>
    <xdr:sp macro="" textlink="">
      <xdr:nvSpPr>
        <xdr:cNvPr id="733" name="n_3aveValue【児童館】&#10;一人当たり面積">
          <a:extLst>
            <a:ext uri="{FF2B5EF4-FFF2-40B4-BE49-F238E27FC236}">
              <a16:creationId xmlns:a16="http://schemas.microsoft.com/office/drawing/2014/main" id="{F3325D55-4DC8-4B00-8BF1-EC0EF562AFD7}"/>
            </a:ext>
          </a:extLst>
        </xdr:cNvPr>
        <xdr:cNvSpPr txBox="1"/>
      </xdr:nvSpPr>
      <xdr:spPr>
        <a:xfrm>
          <a:off x="17384395" y="14119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82550</xdr:rowOff>
    </xdr:from>
    <xdr:ext cx="469265" cy="259080"/>
    <xdr:sp macro="" textlink="">
      <xdr:nvSpPr>
        <xdr:cNvPr id="734" name="n_4aveValue【児童館】&#10;一人当たり面積">
          <a:extLst>
            <a:ext uri="{FF2B5EF4-FFF2-40B4-BE49-F238E27FC236}">
              <a16:creationId xmlns:a16="http://schemas.microsoft.com/office/drawing/2014/main" id="{40186CBA-6E10-46CC-BADC-3CE84094B00C}"/>
            </a:ext>
          </a:extLst>
        </xdr:cNvPr>
        <xdr:cNvSpPr txBox="1"/>
      </xdr:nvSpPr>
      <xdr:spPr>
        <a:xfrm>
          <a:off x="16588740" y="14143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167005</xdr:rowOff>
    </xdr:from>
    <xdr:ext cx="469900" cy="258445"/>
    <xdr:sp macro="" textlink="">
      <xdr:nvSpPr>
        <xdr:cNvPr id="735" name="n_1mainValue【児童館】&#10;一人当たり面積">
          <a:extLst>
            <a:ext uri="{FF2B5EF4-FFF2-40B4-BE49-F238E27FC236}">
              <a16:creationId xmlns:a16="http://schemas.microsoft.com/office/drawing/2014/main" id="{5521D346-73FD-4D14-AF66-2740CC58A3F4}"/>
            </a:ext>
          </a:extLst>
        </xdr:cNvPr>
        <xdr:cNvSpPr txBox="1"/>
      </xdr:nvSpPr>
      <xdr:spPr>
        <a:xfrm>
          <a:off x="18982055" y="14572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0</xdr:rowOff>
    </xdr:from>
    <xdr:ext cx="469265" cy="259080"/>
    <xdr:sp macro="" textlink="">
      <xdr:nvSpPr>
        <xdr:cNvPr id="736" name="n_2mainValue【児童館】&#10;一人当たり面積">
          <a:extLst>
            <a:ext uri="{FF2B5EF4-FFF2-40B4-BE49-F238E27FC236}">
              <a16:creationId xmlns:a16="http://schemas.microsoft.com/office/drawing/2014/main" id="{3F709E7F-0F89-494F-95CC-F59743E8B07C}"/>
            </a:ext>
          </a:extLst>
        </xdr:cNvPr>
        <xdr:cNvSpPr txBox="1"/>
      </xdr:nvSpPr>
      <xdr:spPr>
        <a:xfrm>
          <a:off x="18181955" y="1457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4445</xdr:rowOff>
    </xdr:from>
    <xdr:ext cx="469265" cy="259080"/>
    <xdr:sp macro="" textlink="">
      <xdr:nvSpPr>
        <xdr:cNvPr id="737" name="n_3mainValue【児童館】&#10;一人当たり面積">
          <a:extLst>
            <a:ext uri="{FF2B5EF4-FFF2-40B4-BE49-F238E27FC236}">
              <a16:creationId xmlns:a16="http://schemas.microsoft.com/office/drawing/2014/main" id="{89E7F8B8-4DA7-4DEB-8484-FC926FA88731}"/>
            </a:ext>
          </a:extLst>
        </xdr:cNvPr>
        <xdr:cNvSpPr txBox="1"/>
      </xdr:nvSpPr>
      <xdr:spPr>
        <a:xfrm>
          <a:off x="17384395" y="14579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8890</xdr:rowOff>
    </xdr:from>
    <xdr:ext cx="469265" cy="258445"/>
    <xdr:sp macro="" textlink="">
      <xdr:nvSpPr>
        <xdr:cNvPr id="738" name="n_4mainValue【児童館】&#10;一人当たり面積">
          <a:extLst>
            <a:ext uri="{FF2B5EF4-FFF2-40B4-BE49-F238E27FC236}">
              <a16:creationId xmlns:a16="http://schemas.microsoft.com/office/drawing/2014/main" id="{C2060B6A-619B-483E-B7C8-E8A99B0ACA5B}"/>
            </a:ext>
          </a:extLst>
        </xdr:cNvPr>
        <xdr:cNvSpPr txBox="1"/>
      </xdr:nvSpPr>
      <xdr:spPr>
        <a:xfrm>
          <a:off x="16588740" y="14584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D70CA833-A8E9-4F51-A392-88498D77C93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482E37DC-1EFC-4970-8C21-ECD90457BAFC}"/>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A17E6901-1F4C-48DA-BFB6-3D88ABB57D43}"/>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1261B06-2DB9-4F51-882D-C3C8E7836D3F}"/>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5A60AB9-1C04-4235-8440-C458ED29BD56}"/>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C09A9707-4932-443D-9F65-D3CFAFCC295F}"/>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50E9B031-A284-445E-BF03-A1F1AFFB720F}"/>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47CF456-2EF4-4A7B-A0C0-95E3B1D78B91}"/>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7" name="テキスト ボックス 746">
          <a:extLst>
            <a:ext uri="{FF2B5EF4-FFF2-40B4-BE49-F238E27FC236}">
              <a16:creationId xmlns:a16="http://schemas.microsoft.com/office/drawing/2014/main" id="{ECDE5C39-B42E-49E3-AE44-94F05CFB57A0}"/>
            </a:ext>
          </a:extLst>
        </xdr:cNvPr>
        <xdr:cNvSpPr txBox="1"/>
      </xdr:nvSpPr>
      <xdr:spPr>
        <a:xfrm>
          <a:off x="1116584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78554F87-42BB-42CF-A59A-F3167E364CBF}"/>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9" name="テキスト ボックス 748">
          <a:extLst>
            <a:ext uri="{FF2B5EF4-FFF2-40B4-BE49-F238E27FC236}">
              <a16:creationId xmlns:a16="http://schemas.microsoft.com/office/drawing/2014/main" id="{32515FB7-38EB-4A07-B3F1-0311D4667655}"/>
            </a:ext>
          </a:extLst>
        </xdr:cNvPr>
        <xdr:cNvSpPr txBox="1"/>
      </xdr:nvSpPr>
      <xdr:spPr>
        <a:xfrm>
          <a:off x="10801350"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0" name="直線コネクタ 749">
          <a:extLst>
            <a:ext uri="{FF2B5EF4-FFF2-40B4-BE49-F238E27FC236}">
              <a16:creationId xmlns:a16="http://schemas.microsoft.com/office/drawing/2014/main" id="{DB48E73D-CFA1-4329-BC3D-2F7D762F81DD}"/>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51" name="テキスト ボックス 750">
          <a:extLst>
            <a:ext uri="{FF2B5EF4-FFF2-40B4-BE49-F238E27FC236}">
              <a16:creationId xmlns:a16="http://schemas.microsoft.com/office/drawing/2014/main" id="{803EEAC6-7220-4DF7-9A59-E329A100DFED}"/>
            </a:ext>
          </a:extLst>
        </xdr:cNvPr>
        <xdr:cNvSpPr txBox="1"/>
      </xdr:nvSpPr>
      <xdr:spPr>
        <a:xfrm>
          <a:off x="10801350"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2" name="直線コネクタ 751">
          <a:extLst>
            <a:ext uri="{FF2B5EF4-FFF2-40B4-BE49-F238E27FC236}">
              <a16:creationId xmlns:a16="http://schemas.microsoft.com/office/drawing/2014/main" id="{F2CF8CA1-4723-4E34-9ACD-9F6F38F7CDE0}"/>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3" name="テキスト ボックス 752">
          <a:extLst>
            <a:ext uri="{FF2B5EF4-FFF2-40B4-BE49-F238E27FC236}">
              <a16:creationId xmlns:a16="http://schemas.microsoft.com/office/drawing/2014/main" id="{BD7516BD-CE87-4C48-B8CA-1C44D8F6886F}"/>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4" name="直線コネクタ 753">
          <a:extLst>
            <a:ext uri="{FF2B5EF4-FFF2-40B4-BE49-F238E27FC236}">
              <a16:creationId xmlns:a16="http://schemas.microsoft.com/office/drawing/2014/main" id="{FDC4B633-73D9-45D0-AE41-204AF7894F0B}"/>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5" name="テキスト ボックス 754">
          <a:extLst>
            <a:ext uri="{FF2B5EF4-FFF2-40B4-BE49-F238E27FC236}">
              <a16:creationId xmlns:a16="http://schemas.microsoft.com/office/drawing/2014/main" id="{6EB552DC-4FA1-4299-92D9-A91B77CFE9D1}"/>
            </a:ext>
          </a:extLst>
        </xdr:cNvPr>
        <xdr:cNvSpPr txBox="1"/>
      </xdr:nvSpPr>
      <xdr:spPr>
        <a:xfrm>
          <a:off x="10842625" y="17924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6" name="直線コネクタ 755">
          <a:extLst>
            <a:ext uri="{FF2B5EF4-FFF2-40B4-BE49-F238E27FC236}">
              <a16:creationId xmlns:a16="http://schemas.microsoft.com/office/drawing/2014/main" id="{340C19E1-3C2B-4C51-B319-10B32EDBAB30}"/>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7" name="テキスト ボックス 756">
          <a:extLst>
            <a:ext uri="{FF2B5EF4-FFF2-40B4-BE49-F238E27FC236}">
              <a16:creationId xmlns:a16="http://schemas.microsoft.com/office/drawing/2014/main" id="{C4CA6B67-3BF4-4483-A1F1-5E4F8352AB39}"/>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8" name="直線コネクタ 757">
          <a:extLst>
            <a:ext uri="{FF2B5EF4-FFF2-40B4-BE49-F238E27FC236}">
              <a16:creationId xmlns:a16="http://schemas.microsoft.com/office/drawing/2014/main" id="{30C7B302-4777-4956-94FF-9D3B034B51B0}"/>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9" name="テキスト ボックス 758">
          <a:extLst>
            <a:ext uri="{FF2B5EF4-FFF2-40B4-BE49-F238E27FC236}">
              <a16:creationId xmlns:a16="http://schemas.microsoft.com/office/drawing/2014/main" id="{6455A9E5-757B-4E87-B90A-DAC2513891FB}"/>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0" name="直線コネクタ 759">
          <a:extLst>
            <a:ext uri="{FF2B5EF4-FFF2-40B4-BE49-F238E27FC236}">
              <a16:creationId xmlns:a16="http://schemas.microsoft.com/office/drawing/2014/main" id="{381FFB9C-31F4-4D89-A3CF-CC318880A68F}"/>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61" name="テキスト ボックス 760">
          <a:extLst>
            <a:ext uri="{FF2B5EF4-FFF2-40B4-BE49-F238E27FC236}">
              <a16:creationId xmlns:a16="http://schemas.microsoft.com/office/drawing/2014/main" id="{6093F434-7937-46EA-99E6-056D385678AE}"/>
            </a:ext>
          </a:extLst>
        </xdr:cNvPr>
        <xdr:cNvSpPr txBox="1"/>
      </xdr:nvSpPr>
      <xdr:spPr>
        <a:xfrm>
          <a:off x="10904855" y="1694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EAFD2ABB-9F6A-48F7-BEFC-ACC52E8A4446}"/>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DD7BE912-D765-449F-8465-95962BE82CBA}"/>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67945</xdr:rowOff>
    </xdr:from>
    <xdr:to>
      <xdr:col>85</xdr:col>
      <xdr:colOff>126365</xdr:colOff>
      <xdr:row>109</xdr:row>
      <xdr:rowOff>35560</xdr:rowOff>
    </xdr:to>
    <xdr:cxnSp macro="">
      <xdr:nvCxnSpPr>
        <xdr:cNvPr id="764" name="直線コネクタ 763">
          <a:extLst>
            <a:ext uri="{FF2B5EF4-FFF2-40B4-BE49-F238E27FC236}">
              <a16:creationId xmlns:a16="http://schemas.microsoft.com/office/drawing/2014/main" id="{BB1DC1D1-329F-44AC-A5C9-214061F03DD7}"/>
            </a:ext>
          </a:extLst>
        </xdr:cNvPr>
        <xdr:cNvCxnSpPr/>
      </xdr:nvCxnSpPr>
      <xdr:spPr>
        <a:xfrm flipV="1">
          <a:off x="14703425" y="1721104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5" name="【公民館】&#10;有形固定資産減価償却率最小値テキスト">
          <a:extLst>
            <a:ext uri="{FF2B5EF4-FFF2-40B4-BE49-F238E27FC236}">
              <a16:creationId xmlns:a16="http://schemas.microsoft.com/office/drawing/2014/main" id="{E1D01B35-B590-4381-A0F7-B296EACBC987}"/>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6" name="直線コネクタ 765">
          <a:extLst>
            <a:ext uri="{FF2B5EF4-FFF2-40B4-BE49-F238E27FC236}">
              <a16:creationId xmlns:a16="http://schemas.microsoft.com/office/drawing/2014/main" id="{B54D1BE8-EF65-489A-9778-28807DA3D353}"/>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14605</xdr:rowOff>
    </xdr:from>
    <xdr:ext cx="340360" cy="259080"/>
    <xdr:sp macro="" textlink="">
      <xdr:nvSpPr>
        <xdr:cNvPr id="767" name="【公民館】&#10;有形固定資産減価償却率最大値テキスト">
          <a:extLst>
            <a:ext uri="{FF2B5EF4-FFF2-40B4-BE49-F238E27FC236}">
              <a16:creationId xmlns:a16="http://schemas.microsoft.com/office/drawing/2014/main" id="{1D6FE04F-937D-483B-AA8E-7E3E56E8B4DC}"/>
            </a:ext>
          </a:extLst>
        </xdr:cNvPr>
        <xdr:cNvSpPr txBox="1"/>
      </xdr:nvSpPr>
      <xdr:spPr>
        <a:xfrm>
          <a:off x="14742160" y="169919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67945</xdr:rowOff>
    </xdr:from>
    <xdr:to>
      <xdr:col>86</xdr:col>
      <xdr:colOff>25400</xdr:colOff>
      <xdr:row>100</xdr:row>
      <xdr:rowOff>67945</xdr:rowOff>
    </xdr:to>
    <xdr:cxnSp macro="">
      <xdr:nvCxnSpPr>
        <xdr:cNvPr id="768" name="直線コネクタ 767">
          <a:extLst>
            <a:ext uri="{FF2B5EF4-FFF2-40B4-BE49-F238E27FC236}">
              <a16:creationId xmlns:a16="http://schemas.microsoft.com/office/drawing/2014/main" id="{97B88B49-3782-40AE-95C2-1E0384C6F4C9}"/>
            </a:ext>
          </a:extLst>
        </xdr:cNvPr>
        <xdr:cNvCxnSpPr/>
      </xdr:nvCxnSpPr>
      <xdr:spPr>
        <a:xfrm>
          <a:off x="14611350" y="17211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52070</xdr:rowOff>
    </xdr:from>
    <xdr:ext cx="405130" cy="258445"/>
    <xdr:sp macro="" textlink="">
      <xdr:nvSpPr>
        <xdr:cNvPr id="769" name="【公民館】&#10;有形固定資産減価償却率平均値テキスト">
          <a:extLst>
            <a:ext uri="{FF2B5EF4-FFF2-40B4-BE49-F238E27FC236}">
              <a16:creationId xmlns:a16="http://schemas.microsoft.com/office/drawing/2014/main" id="{730B2A44-15B5-4870-9CBE-473F46AB26B5}"/>
            </a:ext>
          </a:extLst>
        </xdr:cNvPr>
        <xdr:cNvSpPr txBox="1"/>
      </xdr:nvSpPr>
      <xdr:spPr>
        <a:xfrm>
          <a:off x="14742160" y="180581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29210</xdr:rowOff>
    </xdr:from>
    <xdr:to>
      <xdr:col>85</xdr:col>
      <xdr:colOff>177800</xdr:colOff>
      <xdr:row>106</xdr:row>
      <xdr:rowOff>130175</xdr:rowOff>
    </xdr:to>
    <xdr:sp macro="" textlink="">
      <xdr:nvSpPr>
        <xdr:cNvPr id="770" name="フローチャート: 判断 769">
          <a:extLst>
            <a:ext uri="{FF2B5EF4-FFF2-40B4-BE49-F238E27FC236}">
              <a16:creationId xmlns:a16="http://schemas.microsoft.com/office/drawing/2014/main" id="{A0F99DF2-66CE-46E5-BA29-FACE6772A329}"/>
            </a:ext>
          </a:extLst>
        </xdr:cNvPr>
        <xdr:cNvSpPr/>
      </xdr:nvSpPr>
      <xdr:spPr>
        <a:xfrm>
          <a:off x="14649450" y="18201005"/>
          <a:ext cx="9779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143510</xdr:rowOff>
    </xdr:from>
    <xdr:to>
      <xdr:col>81</xdr:col>
      <xdr:colOff>101600</xdr:colOff>
      <xdr:row>106</xdr:row>
      <xdr:rowOff>73025</xdr:rowOff>
    </xdr:to>
    <xdr:sp macro="" textlink="">
      <xdr:nvSpPr>
        <xdr:cNvPr id="771" name="フローチャート: 判断 770">
          <a:extLst>
            <a:ext uri="{FF2B5EF4-FFF2-40B4-BE49-F238E27FC236}">
              <a16:creationId xmlns:a16="http://schemas.microsoft.com/office/drawing/2014/main" id="{A4A78979-4695-4FC6-B1FF-632FED093B0A}"/>
            </a:ext>
          </a:extLst>
        </xdr:cNvPr>
        <xdr:cNvSpPr/>
      </xdr:nvSpPr>
      <xdr:spPr>
        <a:xfrm>
          <a:off x="13887450" y="1814385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772" name="フローチャート: 判断 771">
          <a:extLst>
            <a:ext uri="{FF2B5EF4-FFF2-40B4-BE49-F238E27FC236}">
              <a16:creationId xmlns:a16="http://schemas.microsoft.com/office/drawing/2014/main" id="{E432DF9A-ECCD-416F-A159-3217DF1B74F8}"/>
            </a:ext>
          </a:extLst>
        </xdr:cNvPr>
        <xdr:cNvSpPr/>
      </xdr:nvSpPr>
      <xdr:spPr>
        <a:xfrm>
          <a:off x="13089890" y="181171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123190</xdr:rowOff>
    </xdr:from>
    <xdr:to>
      <xdr:col>72</xdr:col>
      <xdr:colOff>38100</xdr:colOff>
      <xdr:row>106</xdr:row>
      <xdr:rowOff>53340</xdr:rowOff>
    </xdr:to>
    <xdr:sp macro="" textlink="">
      <xdr:nvSpPr>
        <xdr:cNvPr id="773" name="フローチャート: 判断 772">
          <a:extLst>
            <a:ext uri="{FF2B5EF4-FFF2-40B4-BE49-F238E27FC236}">
              <a16:creationId xmlns:a16="http://schemas.microsoft.com/office/drawing/2014/main" id="{7A9B8C51-90C7-49F3-82CE-CDB19BC889B0}"/>
            </a:ext>
          </a:extLst>
        </xdr:cNvPr>
        <xdr:cNvSpPr/>
      </xdr:nvSpPr>
      <xdr:spPr>
        <a:xfrm>
          <a:off x="12303760" y="181273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110490</xdr:rowOff>
    </xdr:from>
    <xdr:to>
      <xdr:col>67</xdr:col>
      <xdr:colOff>101600</xdr:colOff>
      <xdr:row>106</xdr:row>
      <xdr:rowOff>40640</xdr:rowOff>
    </xdr:to>
    <xdr:sp macro="" textlink="">
      <xdr:nvSpPr>
        <xdr:cNvPr id="774" name="フローチャート: 判断 773">
          <a:extLst>
            <a:ext uri="{FF2B5EF4-FFF2-40B4-BE49-F238E27FC236}">
              <a16:creationId xmlns:a16="http://schemas.microsoft.com/office/drawing/2014/main" id="{158B5AA4-2E6B-4936-8A6E-D4F5AD50FB1A}"/>
            </a:ext>
          </a:extLst>
        </xdr:cNvPr>
        <xdr:cNvSpPr/>
      </xdr:nvSpPr>
      <xdr:spPr>
        <a:xfrm>
          <a:off x="11487150" y="181127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246B7D2D-09BA-4A10-801C-74CDC84D731A}"/>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A70B79AE-3086-46F6-AC7A-0BC6B34254B0}"/>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EDDA20AC-760E-4925-B9B9-F1F2C423F21F}"/>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680FB1B8-52D0-4C63-ACDA-3DFA449C4632}"/>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80248EE1-F936-4700-87DE-C15395867E7C}"/>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164465</xdr:rowOff>
    </xdr:from>
    <xdr:to>
      <xdr:col>85</xdr:col>
      <xdr:colOff>177800</xdr:colOff>
      <xdr:row>108</xdr:row>
      <xdr:rowOff>94615</xdr:rowOff>
    </xdr:to>
    <xdr:sp macro="" textlink="">
      <xdr:nvSpPr>
        <xdr:cNvPr id="780" name="楕円 779">
          <a:extLst>
            <a:ext uri="{FF2B5EF4-FFF2-40B4-BE49-F238E27FC236}">
              <a16:creationId xmlns:a16="http://schemas.microsoft.com/office/drawing/2014/main" id="{7D0E6D8B-4D08-4A4A-A509-468DE193E436}"/>
            </a:ext>
          </a:extLst>
        </xdr:cNvPr>
        <xdr:cNvSpPr/>
      </xdr:nvSpPr>
      <xdr:spPr>
        <a:xfrm>
          <a:off x="14649450" y="185134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143510</xdr:rowOff>
    </xdr:from>
    <xdr:ext cx="405130" cy="258445"/>
    <xdr:sp macro="" textlink="">
      <xdr:nvSpPr>
        <xdr:cNvPr id="781" name="【公民館】&#10;有形固定資産減価償却率該当値テキスト">
          <a:extLst>
            <a:ext uri="{FF2B5EF4-FFF2-40B4-BE49-F238E27FC236}">
              <a16:creationId xmlns:a16="http://schemas.microsoft.com/office/drawing/2014/main" id="{81E600D0-31D6-4966-B960-D973A49A80E3}"/>
            </a:ext>
          </a:extLst>
        </xdr:cNvPr>
        <xdr:cNvSpPr txBox="1"/>
      </xdr:nvSpPr>
      <xdr:spPr>
        <a:xfrm>
          <a:off x="14742160" y="18486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136525</xdr:rowOff>
    </xdr:from>
    <xdr:to>
      <xdr:col>81</xdr:col>
      <xdr:colOff>101600</xdr:colOff>
      <xdr:row>108</xdr:row>
      <xdr:rowOff>66675</xdr:rowOff>
    </xdr:to>
    <xdr:sp macro="" textlink="">
      <xdr:nvSpPr>
        <xdr:cNvPr id="782" name="楕円 781">
          <a:extLst>
            <a:ext uri="{FF2B5EF4-FFF2-40B4-BE49-F238E27FC236}">
              <a16:creationId xmlns:a16="http://schemas.microsoft.com/office/drawing/2014/main" id="{1981B5C5-C03C-4543-9737-260F45FF61E3}"/>
            </a:ext>
          </a:extLst>
        </xdr:cNvPr>
        <xdr:cNvSpPr/>
      </xdr:nvSpPr>
      <xdr:spPr>
        <a:xfrm>
          <a:off x="13887450" y="184778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15875</xdr:rowOff>
    </xdr:from>
    <xdr:to>
      <xdr:col>85</xdr:col>
      <xdr:colOff>127000</xdr:colOff>
      <xdr:row>108</xdr:row>
      <xdr:rowOff>43815</xdr:rowOff>
    </xdr:to>
    <xdr:cxnSp macro="">
      <xdr:nvCxnSpPr>
        <xdr:cNvPr id="783" name="直線コネクタ 782">
          <a:extLst>
            <a:ext uri="{FF2B5EF4-FFF2-40B4-BE49-F238E27FC236}">
              <a16:creationId xmlns:a16="http://schemas.microsoft.com/office/drawing/2014/main" id="{001EB161-E930-449D-9BB3-92F41DF4612E}"/>
            </a:ext>
          </a:extLst>
        </xdr:cNvPr>
        <xdr:cNvCxnSpPr/>
      </xdr:nvCxnSpPr>
      <xdr:spPr>
        <a:xfrm>
          <a:off x="13942060" y="1853628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110490</xdr:rowOff>
    </xdr:from>
    <xdr:to>
      <xdr:col>76</xdr:col>
      <xdr:colOff>165100</xdr:colOff>
      <xdr:row>108</xdr:row>
      <xdr:rowOff>40640</xdr:rowOff>
    </xdr:to>
    <xdr:sp macro="" textlink="">
      <xdr:nvSpPr>
        <xdr:cNvPr id="784" name="楕円 783">
          <a:extLst>
            <a:ext uri="{FF2B5EF4-FFF2-40B4-BE49-F238E27FC236}">
              <a16:creationId xmlns:a16="http://schemas.microsoft.com/office/drawing/2014/main" id="{89219DA5-1BF3-47AF-A600-ED78C33BAAB9}"/>
            </a:ext>
          </a:extLst>
        </xdr:cNvPr>
        <xdr:cNvSpPr/>
      </xdr:nvSpPr>
      <xdr:spPr>
        <a:xfrm>
          <a:off x="13089890" y="184556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161290</xdr:rowOff>
    </xdr:from>
    <xdr:to>
      <xdr:col>81</xdr:col>
      <xdr:colOff>50800</xdr:colOff>
      <xdr:row>108</xdr:row>
      <xdr:rowOff>15875</xdr:rowOff>
    </xdr:to>
    <xdr:cxnSp macro="">
      <xdr:nvCxnSpPr>
        <xdr:cNvPr id="785" name="直線コネクタ 784">
          <a:extLst>
            <a:ext uri="{FF2B5EF4-FFF2-40B4-BE49-F238E27FC236}">
              <a16:creationId xmlns:a16="http://schemas.microsoft.com/office/drawing/2014/main" id="{792821BA-302E-40CD-9D40-039FB7D9C2E9}"/>
            </a:ext>
          </a:extLst>
        </xdr:cNvPr>
        <xdr:cNvCxnSpPr/>
      </xdr:nvCxnSpPr>
      <xdr:spPr>
        <a:xfrm>
          <a:off x="13144500" y="18508345"/>
          <a:ext cx="7975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80645</xdr:rowOff>
    </xdr:from>
    <xdr:to>
      <xdr:col>72</xdr:col>
      <xdr:colOff>38100</xdr:colOff>
      <xdr:row>108</xdr:row>
      <xdr:rowOff>10795</xdr:rowOff>
    </xdr:to>
    <xdr:sp macro="" textlink="">
      <xdr:nvSpPr>
        <xdr:cNvPr id="786" name="楕円 785">
          <a:extLst>
            <a:ext uri="{FF2B5EF4-FFF2-40B4-BE49-F238E27FC236}">
              <a16:creationId xmlns:a16="http://schemas.microsoft.com/office/drawing/2014/main" id="{718B653B-5370-4F27-A175-45628C260D12}"/>
            </a:ext>
          </a:extLst>
        </xdr:cNvPr>
        <xdr:cNvSpPr/>
      </xdr:nvSpPr>
      <xdr:spPr>
        <a:xfrm>
          <a:off x="12303760" y="18427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132080</xdr:rowOff>
    </xdr:from>
    <xdr:to>
      <xdr:col>76</xdr:col>
      <xdr:colOff>114300</xdr:colOff>
      <xdr:row>107</xdr:row>
      <xdr:rowOff>161290</xdr:rowOff>
    </xdr:to>
    <xdr:cxnSp macro="">
      <xdr:nvCxnSpPr>
        <xdr:cNvPr id="787" name="直線コネクタ 786">
          <a:extLst>
            <a:ext uri="{FF2B5EF4-FFF2-40B4-BE49-F238E27FC236}">
              <a16:creationId xmlns:a16="http://schemas.microsoft.com/office/drawing/2014/main" id="{A5755DCF-274C-4581-9A40-4CE93EAC3CD1}"/>
            </a:ext>
          </a:extLst>
        </xdr:cNvPr>
        <xdr:cNvCxnSpPr/>
      </xdr:nvCxnSpPr>
      <xdr:spPr>
        <a:xfrm>
          <a:off x="12346940" y="18481040"/>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48260</xdr:rowOff>
    </xdr:from>
    <xdr:to>
      <xdr:col>67</xdr:col>
      <xdr:colOff>101600</xdr:colOff>
      <xdr:row>107</xdr:row>
      <xdr:rowOff>149860</xdr:rowOff>
    </xdr:to>
    <xdr:sp macro="" textlink="">
      <xdr:nvSpPr>
        <xdr:cNvPr id="788" name="楕円 787">
          <a:extLst>
            <a:ext uri="{FF2B5EF4-FFF2-40B4-BE49-F238E27FC236}">
              <a16:creationId xmlns:a16="http://schemas.microsoft.com/office/drawing/2014/main" id="{D7711020-7261-4AF0-BB5C-81C86197687C}"/>
            </a:ext>
          </a:extLst>
        </xdr:cNvPr>
        <xdr:cNvSpPr/>
      </xdr:nvSpPr>
      <xdr:spPr>
        <a:xfrm>
          <a:off x="11487150" y="183953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99060</xdr:rowOff>
    </xdr:from>
    <xdr:to>
      <xdr:col>71</xdr:col>
      <xdr:colOff>177800</xdr:colOff>
      <xdr:row>107</xdr:row>
      <xdr:rowOff>132080</xdr:rowOff>
    </xdr:to>
    <xdr:cxnSp macro="">
      <xdr:nvCxnSpPr>
        <xdr:cNvPr id="789" name="直線コネクタ 788">
          <a:extLst>
            <a:ext uri="{FF2B5EF4-FFF2-40B4-BE49-F238E27FC236}">
              <a16:creationId xmlns:a16="http://schemas.microsoft.com/office/drawing/2014/main" id="{82E02508-C1C9-421D-A347-CA641EC18316}"/>
            </a:ext>
          </a:extLst>
        </xdr:cNvPr>
        <xdr:cNvCxnSpPr/>
      </xdr:nvCxnSpPr>
      <xdr:spPr>
        <a:xfrm>
          <a:off x="11541760" y="18440400"/>
          <a:ext cx="8051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89535</xdr:rowOff>
    </xdr:from>
    <xdr:ext cx="405130" cy="258445"/>
    <xdr:sp macro="" textlink="">
      <xdr:nvSpPr>
        <xdr:cNvPr id="790" name="n_1aveValue【公民館】&#10;有形固定資産減価償却率">
          <a:extLst>
            <a:ext uri="{FF2B5EF4-FFF2-40B4-BE49-F238E27FC236}">
              <a16:creationId xmlns:a16="http://schemas.microsoft.com/office/drawing/2014/main" id="{4537A188-ACCD-47FB-B378-0907D5189436}"/>
            </a:ext>
          </a:extLst>
        </xdr:cNvPr>
        <xdr:cNvSpPr txBox="1"/>
      </xdr:nvSpPr>
      <xdr:spPr>
        <a:xfrm>
          <a:off x="13738225" y="17924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61595</xdr:rowOff>
    </xdr:from>
    <xdr:ext cx="404495" cy="259080"/>
    <xdr:sp macro="" textlink="">
      <xdr:nvSpPr>
        <xdr:cNvPr id="791" name="n_2aveValue【公民館】&#10;有形固定資産減価償却率">
          <a:extLst>
            <a:ext uri="{FF2B5EF4-FFF2-40B4-BE49-F238E27FC236}">
              <a16:creationId xmlns:a16="http://schemas.microsoft.com/office/drawing/2014/main" id="{6C3F3DE5-429C-4873-AF85-2D603198F0A2}"/>
            </a:ext>
          </a:extLst>
        </xdr:cNvPr>
        <xdr:cNvSpPr txBox="1"/>
      </xdr:nvSpPr>
      <xdr:spPr>
        <a:xfrm>
          <a:off x="12957175" y="17888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69850</xdr:rowOff>
    </xdr:from>
    <xdr:ext cx="404495" cy="259080"/>
    <xdr:sp macro="" textlink="">
      <xdr:nvSpPr>
        <xdr:cNvPr id="792" name="n_3aveValue【公民館】&#10;有形固定資産減価償却率">
          <a:extLst>
            <a:ext uri="{FF2B5EF4-FFF2-40B4-BE49-F238E27FC236}">
              <a16:creationId xmlns:a16="http://schemas.microsoft.com/office/drawing/2014/main" id="{CD2A36A2-8DFA-4552-9D6B-92F7ED3197D2}"/>
            </a:ext>
          </a:extLst>
        </xdr:cNvPr>
        <xdr:cNvSpPr txBox="1"/>
      </xdr:nvSpPr>
      <xdr:spPr>
        <a:xfrm>
          <a:off x="12171045" y="17898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57150</xdr:rowOff>
    </xdr:from>
    <xdr:ext cx="404495" cy="259080"/>
    <xdr:sp macro="" textlink="">
      <xdr:nvSpPr>
        <xdr:cNvPr id="793" name="n_4aveValue【公民館】&#10;有形固定資産減価償却率">
          <a:extLst>
            <a:ext uri="{FF2B5EF4-FFF2-40B4-BE49-F238E27FC236}">
              <a16:creationId xmlns:a16="http://schemas.microsoft.com/office/drawing/2014/main" id="{0F836432-F7FC-40CB-B90D-FE96F66D3931}"/>
            </a:ext>
          </a:extLst>
        </xdr:cNvPr>
        <xdr:cNvSpPr txBox="1"/>
      </xdr:nvSpPr>
      <xdr:spPr>
        <a:xfrm>
          <a:off x="11354435" y="17884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57785</xdr:rowOff>
    </xdr:from>
    <xdr:ext cx="405130" cy="259080"/>
    <xdr:sp macro="" textlink="">
      <xdr:nvSpPr>
        <xdr:cNvPr id="794" name="n_1mainValue【公民館】&#10;有形固定資産減価償却率">
          <a:extLst>
            <a:ext uri="{FF2B5EF4-FFF2-40B4-BE49-F238E27FC236}">
              <a16:creationId xmlns:a16="http://schemas.microsoft.com/office/drawing/2014/main" id="{5A8E7B17-A35F-46B1-B76E-46AC75AD595D}"/>
            </a:ext>
          </a:extLst>
        </xdr:cNvPr>
        <xdr:cNvSpPr txBox="1"/>
      </xdr:nvSpPr>
      <xdr:spPr>
        <a:xfrm>
          <a:off x="13738225" y="1857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31750</xdr:rowOff>
    </xdr:from>
    <xdr:ext cx="404495" cy="258445"/>
    <xdr:sp macro="" textlink="">
      <xdr:nvSpPr>
        <xdr:cNvPr id="795" name="n_2mainValue【公民館】&#10;有形固定資産減価償却率">
          <a:extLst>
            <a:ext uri="{FF2B5EF4-FFF2-40B4-BE49-F238E27FC236}">
              <a16:creationId xmlns:a16="http://schemas.microsoft.com/office/drawing/2014/main" id="{45AF22D6-26FD-4B40-B5EC-035C10DE8E41}"/>
            </a:ext>
          </a:extLst>
        </xdr:cNvPr>
        <xdr:cNvSpPr txBox="1"/>
      </xdr:nvSpPr>
      <xdr:spPr>
        <a:xfrm>
          <a:off x="12957175" y="18546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1905</xdr:rowOff>
    </xdr:from>
    <xdr:ext cx="404495" cy="259080"/>
    <xdr:sp macro="" textlink="">
      <xdr:nvSpPr>
        <xdr:cNvPr id="796" name="n_3mainValue【公民館】&#10;有形固定資産減価償却率">
          <a:extLst>
            <a:ext uri="{FF2B5EF4-FFF2-40B4-BE49-F238E27FC236}">
              <a16:creationId xmlns:a16="http://schemas.microsoft.com/office/drawing/2014/main" id="{3004F549-23A6-483F-B9B5-9B561425E047}"/>
            </a:ext>
          </a:extLst>
        </xdr:cNvPr>
        <xdr:cNvSpPr txBox="1"/>
      </xdr:nvSpPr>
      <xdr:spPr>
        <a:xfrm>
          <a:off x="12171045" y="18518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140970</xdr:rowOff>
    </xdr:from>
    <xdr:ext cx="404495" cy="259080"/>
    <xdr:sp macro="" textlink="">
      <xdr:nvSpPr>
        <xdr:cNvPr id="797" name="n_4mainValue【公民館】&#10;有形固定資産減価償却率">
          <a:extLst>
            <a:ext uri="{FF2B5EF4-FFF2-40B4-BE49-F238E27FC236}">
              <a16:creationId xmlns:a16="http://schemas.microsoft.com/office/drawing/2014/main" id="{036B0C10-8536-44BA-A687-DA779D0FFE97}"/>
            </a:ext>
          </a:extLst>
        </xdr:cNvPr>
        <xdr:cNvSpPr txBox="1"/>
      </xdr:nvSpPr>
      <xdr:spPr>
        <a:xfrm>
          <a:off x="11354435" y="18484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A4663971-2B58-4876-B400-1577FCBE852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88233C5C-1885-4346-8331-34DDC83122C3}"/>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1E380064-41F8-4990-A965-99450FADB9CB}"/>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BD31E6C-0AA4-4AB7-A6E2-48D3C0DFA7D0}"/>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E670F45C-03FC-41DB-97D3-CEA1CC4E9670}"/>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9829B005-AE48-4126-BFE5-61B6EE210F2B}"/>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EE14A823-F94B-48E5-AAC6-6673CA723A93}"/>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7B041183-7D9B-4FD3-BB95-BE735A211349}"/>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6" name="テキスト ボックス 805">
          <a:extLst>
            <a:ext uri="{FF2B5EF4-FFF2-40B4-BE49-F238E27FC236}">
              <a16:creationId xmlns:a16="http://schemas.microsoft.com/office/drawing/2014/main" id="{1D709DB1-E440-41E0-B293-387715A77244}"/>
            </a:ext>
          </a:extLst>
        </xdr:cNvPr>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3E0E7160-DF6C-40E0-865C-88003B9E5677}"/>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B517C847-6621-4B13-976F-C87627FF2FC2}"/>
            </a:ext>
          </a:extLst>
        </xdr:cNvPr>
        <xdr:cNvCxnSpPr/>
      </xdr:nvCxnSpPr>
      <xdr:spPr>
        <a:xfrm>
          <a:off x="16459200" y="18474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725" cy="259080"/>
    <xdr:sp macro="" textlink="">
      <xdr:nvSpPr>
        <xdr:cNvPr id="809" name="テキスト ボックス 808">
          <a:extLst>
            <a:ext uri="{FF2B5EF4-FFF2-40B4-BE49-F238E27FC236}">
              <a16:creationId xmlns:a16="http://schemas.microsoft.com/office/drawing/2014/main" id="{EEAE6F0D-9A26-4235-B6AF-6A85A9527796}"/>
            </a:ext>
          </a:extLst>
        </xdr:cNvPr>
        <xdr:cNvSpPr txBox="1"/>
      </xdr:nvSpPr>
      <xdr:spPr>
        <a:xfrm>
          <a:off x="16047085" y="18338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A7982E94-0459-417B-8DFA-75D605009DCA}"/>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811" name="テキスト ボックス 810">
          <a:extLst>
            <a:ext uri="{FF2B5EF4-FFF2-40B4-BE49-F238E27FC236}">
              <a16:creationId xmlns:a16="http://schemas.microsoft.com/office/drawing/2014/main" id="{ED51465C-EB1C-40D5-8DE2-5EB567DBD752}"/>
            </a:ext>
          </a:extLst>
        </xdr:cNvPr>
        <xdr:cNvSpPr txBox="1"/>
      </xdr:nvSpPr>
      <xdr:spPr>
        <a:xfrm>
          <a:off x="16047085" y="1776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a:extLst>
            <a:ext uri="{FF2B5EF4-FFF2-40B4-BE49-F238E27FC236}">
              <a16:creationId xmlns:a16="http://schemas.microsoft.com/office/drawing/2014/main" id="{9719058B-D6AF-4BB0-A1DB-1DBAD22FEE08}"/>
            </a:ext>
          </a:extLst>
        </xdr:cNvPr>
        <xdr:cNvCxnSpPr/>
      </xdr:nvCxnSpPr>
      <xdr:spPr>
        <a:xfrm>
          <a:off x="16459200" y="17331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725" cy="259080"/>
    <xdr:sp macro="" textlink="">
      <xdr:nvSpPr>
        <xdr:cNvPr id="813" name="テキスト ボックス 812">
          <a:extLst>
            <a:ext uri="{FF2B5EF4-FFF2-40B4-BE49-F238E27FC236}">
              <a16:creationId xmlns:a16="http://schemas.microsoft.com/office/drawing/2014/main" id="{4F6CFB91-1C40-4581-BAA7-C07FA1895B9C}"/>
            </a:ext>
          </a:extLst>
        </xdr:cNvPr>
        <xdr:cNvSpPr txBox="1"/>
      </xdr:nvSpPr>
      <xdr:spPr>
        <a:xfrm>
          <a:off x="16047085" y="17195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E4EFA7E5-5825-450A-91DD-AFAC7354C89E}"/>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5" name="テキスト ボックス 814">
          <a:extLst>
            <a:ext uri="{FF2B5EF4-FFF2-40B4-BE49-F238E27FC236}">
              <a16:creationId xmlns:a16="http://schemas.microsoft.com/office/drawing/2014/main" id="{401AB8F1-DEF3-480B-BE82-A199BDCB948F}"/>
            </a:ext>
          </a:extLst>
        </xdr:cNvPr>
        <xdr:cNvSpPr txBox="1"/>
      </xdr:nvSpPr>
      <xdr:spPr>
        <a:xfrm>
          <a:off x="16047085"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F30F79B6-1D60-458E-9F5C-5BDC72F3C8CF}"/>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146685</xdr:rowOff>
    </xdr:from>
    <xdr:to>
      <xdr:col>116</xdr:col>
      <xdr:colOff>62865</xdr:colOff>
      <xdr:row>107</xdr:row>
      <xdr:rowOff>111125</xdr:rowOff>
    </xdr:to>
    <xdr:cxnSp macro="">
      <xdr:nvCxnSpPr>
        <xdr:cNvPr id="817" name="直線コネクタ 816">
          <a:extLst>
            <a:ext uri="{FF2B5EF4-FFF2-40B4-BE49-F238E27FC236}">
              <a16:creationId xmlns:a16="http://schemas.microsoft.com/office/drawing/2014/main" id="{23E11C26-49E2-4F67-9146-47C4A1EDECC7}"/>
            </a:ext>
          </a:extLst>
        </xdr:cNvPr>
        <xdr:cNvCxnSpPr/>
      </xdr:nvCxnSpPr>
      <xdr:spPr>
        <a:xfrm flipV="1">
          <a:off x="19947255" y="17289780"/>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114935</xdr:rowOff>
    </xdr:from>
    <xdr:ext cx="469900" cy="259080"/>
    <xdr:sp macro="" textlink="">
      <xdr:nvSpPr>
        <xdr:cNvPr id="818" name="【公民館】&#10;一人当たり面積最小値テキスト">
          <a:extLst>
            <a:ext uri="{FF2B5EF4-FFF2-40B4-BE49-F238E27FC236}">
              <a16:creationId xmlns:a16="http://schemas.microsoft.com/office/drawing/2014/main" id="{6E09FEC4-E9FD-42C1-A110-D44106CD2BFA}"/>
            </a:ext>
          </a:extLst>
        </xdr:cNvPr>
        <xdr:cNvSpPr txBox="1"/>
      </xdr:nvSpPr>
      <xdr:spPr>
        <a:xfrm>
          <a:off x="19985990" y="1846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111125</xdr:rowOff>
    </xdr:from>
    <xdr:to>
      <xdr:col>116</xdr:col>
      <xdr:colOff>152400</xdr:colOff>
      <xdr:row>107</xdr:row>
      <xdr:rowOff>111125</xdr:rowOff>
    </xdr:to>
    <xdr:cxnSp macro="">
      <xdr:nvCxnSpPr>
        <xdr:cNvPr id="819" name="直線コネクタ 818">
          <a:extLst>
            <a:ext uri="{FF2B5EF4-FFF2-40B4-BE49-F238E27FC236}">
              <a16:creationId xmlns:a16="http://schemas.microsoft.com/office/drawing/2014/main" id="{9743A7F3-D3DB-492C-88C6-E858771B916F}"/>
            </a:ext>
          </a:extLst>
        </xdr:cNvPr>
        <xdr:cNvCxnSpPr/>
      </xdr:nvCxnSpPr>
      <xdr:spPr>
        <a:xfrm>
          <a:off x="19885660" y="18456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93345</xdr:rowOff>
    </xdr:from>
    <xdr:ext cx="469900" cy="259080"/>
    <xdr:sp macro="" textlink="">
      <xdr:nvSpPr>
        <xdr:cNvPr id="820" name="【公民館】&#10;一人当たり面積最大値テキスト">
          <a:extLst>
            <a:ext uri="{FF2B5EF4-FFF2-40B4-BE49-F238E27FC236}">
              <a16:creationId xmlns:a16="http://schemas.microsoft.com/office/drawing/2014/main" id="{538AFD75-C038-4ABF-AC7E-42AB03F007B8}"/>
            </a:ext>
          </a:extLst>
        </xdr:cNvPr>
        <xdr:cNvSpPr txBox="1"/>
      </xdr:nvSpPr>
      <xdr:spPr>
        <a:xfrm>
          <a:off x="19985990" y="1707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146685</xdr:rowOff>
    </xdr:from>
    <xdr:to>
      <xdr:col>116</xdr:col>
      <xdr:colOff>152400</xdr:colOff>
      <xdr:row>100</xdr:row>
      <xdr:rowOff>146685</xdr:rowOff>
    </xdr:to>
    <xdr:cxnSp macro="">
      <xdr:nvCxnSpPr>
        <xdr:cNvPr id="821" name="直線コネクタ 820">
          <a:extLst>
            <a:ext uri="{FF2B5EF4-FFF2-40B4-BE49-F238E27FC236}">
              <a16:creationId xmlns:a16="http://schemas.microsoft.com/office/drawing/2014/main" id="{B76F8C4F-4610-4085-A8D3-E45C68DF046E}"/>
            </a:ext>
          </a:extLst>
        </xdr:cNvPr>
        <xdr:cNvCxnSpPr/>
      </xdr:nvCxnSpPr>
      <xdr:spPr>
        <a:xfrm>
          <a:off x="19885660" y="172897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118745</xdr:rowOff>
    </xdr:from>
    <xdr:ext cx="469900" cy="259080"/>
    <xdr:sp macro="" textlink="">
      <xdr:nvSpPr>
        <xdr:cNvPr id="822" name="【公民館】&#10;一人当たり面積平均値テキスト">
          <a:extLst>
            <a:ext uri="{FF2B5EF4-FFF2-40B4-BE49-F238E27FC236}">
              <a16:creationId xmlns:a16="http://schemas.microsoft.com/office/drawing/2014/main" id="{DF51BBEC-1E3D-461D-A8E7-A61864877AC0}"/>
            </a:ext>
          </a:extLst>
        </xdr:cNvPr>
        <xdr:cNvSpPr txBox="1"/>
      </xdr:nvSpPr>
      <xdr:spPr>
        <a:xfrm>
          <a:off x="19985990" y="18122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140335</xdr:rowOff>
    </xdr:from>
    <xdr:to>
      <xdr:col>116</xdr:col>
      <xdr:colOff>114300</xdr:colOff>
      <xdr:row>106</xdr:row>
      <xdr:rowOff>70485</xdr:rowOff>
    </xdr:to>
    <xdr:sp macro="" textlink="">
      <xdr:nvSpPr>
        <xdr:cNvPr id="823" name="フローチャート: 判断 822">
          <a:extLst>
            <a:ext uri="{FF2B5EF4-FFF2-40B4-BE49-F238E27FC236}">
              <a16:creationId xmlns:a16="http://schemas.microsoft.com/office/drawing/2014/main" id="{EEF9909B-05B0-4EFD-BB39-D3F70D3F537D}"/>
            </a:ext>
          </a:extLst>
        </xdr:cNvPr>
        <xdr:cNvSpPr/>
      </xdr:nvSpPr>
      <xdr:spPr>
        <a:xfrm>
          <a:off x="19904710" y="181387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125730</xdr:rowOff>
    </xdr:from>
    <xdr:to>
      <xdr:col>112</xdr:col>
      <xdr:colOff>38100</xdr:colOff>
      <xdr:row>106</xdr:row>
      <xdr:rowOff>55880</xdr:rowOff>
    </xdr:to>
    <xdr:sp macro="" textlink="">
      <xdr:nvSpPr>
        <xdr:cNvPr id="824" name="フローチャート: 判断 823">
          <a:extLst>
            <a:ext uri="{FF2B5EF4-FFF2-40B4-BE49-F238E27FC236}">
              <a16:creationId xmlns:a16="http://schemas.microsoft.com/office/drawing/2014/main" id="{C4407B0D-299A-4EB8-9A31-2C40AC57455F}"/>
            </a:ext>
          </a:extLst>
        </xdr:cNvPr>
        <xdr:cNvSpPr/>
      </xdr:nvSpPr>
      <xdr:spPr>
        <a:xfrm>
          <a:off x="19161760" y="18131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136525</xdr:rowOff>
    </xdr:from>
    <xdr:to>
      <xdr:col>107</xdr:col>
      <xdr:colOff>101600</xdr:colOff>
      <xdr:row>106</xdr:row>
      <xdr:rowOff>66675</xdr:rowOff>
    </xdr:to>
    <xdr:sp macro="" textlink="">
      <xdr:nvSpPr>
        <xdr:cNvPr id="825" name="フローチャート: 判断 824">
          <a:extLst>
            <a:ext uri="{FF2B5EF4-FFF2-40B4-BE49-F238E27FC236}">
              <a16:creationId xmlns:a16="http://schemas.microsoft.com/office/drawing/2014/main" id="{94C3D072-46B6-46FA-BF86-55E6B85A0A20}"/>
            </a:ext>
          </a:extLst>
        </xdr:cNvPr>
        <xdr:cNvSpPr/>
      </xdr:nvSpPr>
      <xdr:spPr>
        <a:xfrm>
          <a:off x="18345150" y="181349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130810</xdr:rowOff>
    </xdr:from>
    <xdr:to>
      <xdr:col>102</xdr:col>
      <xdr:colOff>165100</xdr:colOff>
      <xdr:row>106</xdr:row>
      <xdr:rowOff>60960</xdr:rowOff>
    </xdr:to>
    <xdr:sp macro="" textlink="">
      <xdr:nvSpPr>
        <xdr:cNvPr id="826" name="フローチャート: 判断 825">
          <a:extLst>
            <a:ext uri="{FF2B5EF4-FFF2-40B4-BE49-F238E27FC236}">
              <a16:creationId xmlns:a16="http://schemas.microsoft.com/office/drawing/2014/main" id="{9A2356D8-4BD4-4D14-BD26-2EA9DC3DED77}"/>
            </a:ext>
          </a:extLst>
        </xdr:cNvPr>
        <xdr:cNvSpPr/>
      </xdr:nvSpPr>
      <xdr:spPr>
        <a:xfrm>
          <a:off x="17547590" y="1813687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146050</xdr:rowOff>
    </xdr:from>
    <xdr:to>
      <xdr:col>98</xdr:col>
      <xdr:colOff>38100</xdr:colOff>
      <xdr:row>106</xdr:row>
      <xdr:rowOff>76200</xdr:rowOff>
    </xdr:to>
    <xdr:sp macro="" textlink="">
      <xdr:nvSpPr>
        <xdr:cNvPr id="827" name="フローチャート: 判断 826">
          <a:extLst>
            <a:ext uri="{FF2B5EF4-FFF2-40B4-BE49-F238E27FC236}">
              <a16:creationId xmlns:a16="http://schemas.microsoft.com/office/drawing/2014/main" id="{F849F980-D9F6-44EC-95ED-8EB2792EAE95}"/>
            </a:ext>
          </a:extLst>
        </xdr:cNvPr>
        <xdr:cNvSpPr/>
      </xdr:nvSpPr>
      <xdr:spPr>
        <a:xfrm>
          <a:off x="16761460" y="181463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A6C2AD06-40C3-476C-9570-F4C82D1FAB15}"/>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79D7102C-CE18-40BB-B7EF-37368AFA3230}"/>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21824305-F75D-4E07-8AAA-D39221014FE0}"/>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F5AF9A01-B77D-4D5C-8727-07F59B9257E8}"/>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D3A1374E-CC5B-4E39-8A16-998B80419B45}"/>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81280</xdr:rowOff>
    </xdr:from>
    <xdr:to>
      <xdr:col>116</xdr:col>
      <xdr:colOff>114300</xdr:colOff>
      <xdr:row>106</xdr:row>
      <xdr:rowOff>11430</xdr:rowOff>
    </xdr:to>
    <xdr:sp macro="" textlink="">
      <xdr:nvSpPr>
        <xdr:cNvPr id="833" name="楕円 832">
          <a:extLst>
            <a:ext uri="{FF2B5EF4-FFF2-40B4-BE49-F238E27FC236}">
              <a16:creationId xmlns:a16="http://schemas.microsoft.com/office/drawing/2014/main" id="{D95869E3-72F5-4715-8C3B-E451A25D150D}"/>
            </a:ext>
          </a:extLst>
        </xdr:cNvPr>
        <xdr:cNvSpPr/>
      </xdr:nvSpPr>
      <xdr:spPr>
        <a:xfrm>
          <a:off x="19904710" y="180854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104140</xdr:rowOff>
    </xdr:from>
    <xdr:ext cx="469900" cy="259080"/>
    <xdr:sp macro="" textlink="">
      <xdr:nvSpPr>
        <xdr:cNvPr id="834" name="【公民館】&#10;一人当たり面積該当値テキスト">
          <a:extLst>
            <a:ext uri="{FF2B5EF4-FFF2-40B4-BE49-F238E27FC236}">
              <a16:creationId xmlns:a16="http://schemas.microsoft.com/office/drawing/2014/main" id="{3248D2A9-C832-450D-8388-AC7E24DCB9CE}"/>
            </a:ext>
          </a:extLst>
        </xdr:cNvPr>
        <xdr:cNvSpPr txBox="1"/>
      </xdr:nvSpPr>
      <xdr:spPr>
        <a:xfrm>
          <a:off x="19985990" y="17933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85090</xdr:rowOff>
    </xdr:from>
    <xdr:to>
      <xdr:col>112</xdr:col>
      <xdr:colOff>38100</xdr:colOff>
      <xdr:row>106</xdr:row>
      <xdr:rowOff>15240</xdr:rowOff>
    </xdr:to>
    <xdr:sp macro="" textlink="">
      <xdr:nvSpPr>
        <xdr:cNvPr id="835" name="楕円 834">
          <a:extLst>
            <a:ext uri="{FF2B5EF4-FFF2-40B4-BE49-F238E27FC236}">
              <a16:creationId xmlns:a16="http://schemas.microsoft.com/office/drawing/2014/main" id="{4534C953-244D-4EEE-836C-6187F4361C96}"/>
            </a:ext>
          </a:extLst>
        </xdr:cNvPr>
        <xdr:cNvSpPr/>
      </xdr:nvSpPr>
      <xdr:spPr>
        <a:xfrm>
          <a:off x="19161760" y="180892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132080</xdr:rowOff>
    </xdr:from>
    <xdr:to>
      <xdr:col>116</xdr:col>
      <xdr:colOff>63500</xdr:colOff>
      <xdr:row>105</xdr:row>
      <xdr:rowOff>135890</xdr:rowOff>
    </xdr:to>
    <xdr:cxnSp macro="">
      <xdr:nvCxnSpPr>
        <xdr:cNvPr id="836" name="直線コネクタ 835">
          <a:extLst>
            <a:ext uri="{FF2B5EF4-FFF2-40B4-BE49-F238E27FC236}">
              <a16:creationId xmlns:a16="http://schemas.microsoft.com/office/drawing/2014/main" id="{71352D8A-5D01-4776-9714-D771674CAAA9}"/>
            </a:ext>
          </a:extLst>
        </xdr:cNvPr>
        <xdr:cNvCxnSpPr/>
      </xdr:nvCxnSpPr>
      <xdr:spPr>
        <a:xfrm flipV="1">
          <a:off x="19204940" y="1813814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88900</xdr:rowOff>
    </xdr:from>
    <xdr:to>
      <xdr:col>107</xdr:col>
      <xdr:colOff>101600</xdr:colOff>
      <xdr:row>106</xdr:row>
      <xdr:rowOff>19050</xdr:rowOff>
    </xdr:to>
    <xdr:sp macro="" textlink="">
      <xdr:nvSpPr>
        <xdr:cNvPr id="837" name="楕円 836">
          <a:extLst>
            <a:ext uri="{FF2B5EF4-FFF2-40B4-BE49-F238E27FC236}">
              <a16:creationId xmlns:a16="http://schemas.microsoft.com/office/drawing/2014/main" id="{D9CED727-D53F-4B3E-8470-2746C0395324}"/>
            </a:ext>
          </a:extLst>
        </xdr:cNvPr>
        <xdr:cNvSpPr/>
      </xdr:nvSpPr>
      <xdr:spPr>
        <a:xfrm>
          <a:off x="18345150" y="1809496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135890</xdr:rowOff>
    </xdr:from>
    <xdr:to>
      <xdr:col>111</xdr:col>
      <xdr:colOff>177800</xdr:colOff>
      <xdr:row>105</xdr:row>
      <xdr:rowOff>139700</xdr:rowOff>
    </xdr:to>
    <xdr:cxnSp macro="">
      <xdr:nvCxnSpPr>
        <xdr:cNvPr id="838" name="直線コネクタ 837">
          <a:extLst>
            <a:ext uri="{FF2B5EF4-FFF2-40B4-BE49-F238E27FC236}">
              <a16:creationId xmlns:a16="http://schemas.microsoft.com/office/drawing/2014/main" id="{AC5D4185-53DA-424B-9440-2234CF2E5740}"/>
            </a:ext>
          </a:extLst>
        </xdr:cNvPr>
        <xdr:cNvCxnSpPr/>
      </xdr:nvCxnSpPr>
      <xdr:spPr>
        <a:xfrm flipV="1">
          <a:off x="18399760" y="1813433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94615</xdr:rowOff>
    </xdr:from>
    <xdr:to>
      <xdr:col>102</xdr:col>
      <xdr:colOff>165100</xdr:colOff>
      <xdr:row>106</xdr:row>
      <xdr:rowOff>24765</xdr:rowOff>
    </xdr:to>
    <xdr:sp macro="" textlink="">
      <xdr:nvSpPr>
        <xdr:cNvPr id="839" name="楕円 838">
          <a:extLst>
            <a:ext uri="{FF2B5EF4-FFF2-40B4-BE49-F238E27FC236}">
              <a16:creationId xmlns:a16="http://schemas.microsoft.com/office/drawing/2014/main" id="{8DAD1592-6856-4E39-8D80-06F5385585FA}"/>
            </a:ext>
          </a:extLst>
        </xdr:cNvPr>
        <xdr:cNvSpPr/>
      </xdr:nvSpPr>
      <xdr:spPr>
        <a:xfrm>
          <a:off x="17547590" y="1810067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139700</xdr:rowOff>
    </xdr:from>
    <xdr:to>
      <xdr:col>107</xdr:col>
      <xdr:colOff>50800</xdr:colOff>
      <xdr:row>105</xdr:row>
      <xdr:rowOff>145415</xdr:rowOff>
    </xdr:to>
    <xdr:cxnSp macro="">
      <xdr:nvCxnSpPr>
        <xdr:cNvPr id="840" name="直線コネクタ 839">
          <a:extLst>
            <a:ext uri="{FF2B5EF4-FFF2-40B4-BE49-F238E27FC236}">
              <a16:creationId xmlns:a16="http://schemas.microsoft.com/office/drawing/2014/main" id="{968163D4-B08E-497A-A2CC-75F4F8ABE8F3}"/>
            </a:ext>
          </a:extLst>
        </xdr:cNvPr>
        <xdr:cNvCxnSpPr/>
      </xdr:nvCxnSpPr>
      <xdr:spPr>
        <a:xfrm flipV="1">
          <a:off x="17602200" y="18138140"/>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98425</xdr:rowOff>
    </xdr:from>
    <xdr:to>
      <xdr:col>98</xdr:col>
      <xdr:colOff>38100</xdr:colOff>
      <xdr:row>106</xdr:row>
      <xdr:rowOff>29210</xdr:rowOff>
    </xdr:to>
    <xdr:sp macro="" textlink="">
      <xdr:nvSpPr>
        <xdr:cNvPr id="841" name="楕円 840">
          <a:extLst>
            <a:ext uri="{FF2B5EF4-FFF2-40B4-BE49-F238E27FC236}">
              <a16:creationId xmlns:a16="http://schemas.microsoft.com/office/drawing/2014/main" id="{4CAD0065-D937-48BC-8309-0CD458BA7A3E}"/>
            </a:ext>
          </a:extLst>
        </xdr:cNvPr>
        <xdr:cNvSpPr/>
      </xdr:nvSpPr>
      <xdr:spPr>
        <a:xfrm>
          <a:off x="16761460" y="18096865"/>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145415</xdr:rowOff>
    </xdr:from>
    <xdr:to>
      <xdr:col>102</xdr:col>
      <xdr:colOff>114300</xdr:colOff>
      <xdr:row>105</xdr:row>
      <xdr:rowOff>149225</xdr:rowOff>
    </xdr:to>
    <xdr:cxnSp macro="">
      <xdr:nvCxnSpPr>
        <xdr:cNvPr id="842" name="直線コネクタ 841">
          <a:extLst>
            <a:ext uri="{FF2B5EF4-FFF2-40B4-BE49-F238E27FC236}">
              <a16:creationId xmlns:a16="http://schemas.microsoft.com/office/drawing/2014/main" id="{F8714908-55F5-4B5E-9E26-287D58E54E48}"/>
            </a:ext>
          </a:extLst>
        </xdr:cNvPr>
        <xdr:cNvCxnSpPr/>
      </xdr:nvCxnSpPr>
      <xdr:spPr>
        <a:xfrm flipV="1">
          <a:off x="16804640" y="1814576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46990</xdr:rowOff>
    </xdr:from>
    <xdr:ext cx="469900" cy="259080"/>
    <xdr:sp macro="" textlink="">
      <xdr:nvSpPr>
        <xdr:cNvPr id="843" name="n_1aveValue【公民館】&#10;一人当たり面積">
          <a:extLst>
            <a:ext uri="{FF2B5EF4-FFF2-40B4-BE49-F238E27FC236}">
              <a16:creationId xmlns:a16="http://schemas.microsoft.com/office/drawing/2014/main" id="{765B66AD-B11E-4806-9D2D-28B002C85098}"/>
            </a:ext>
          </a:extLst>
        </xdr:cNvPr>
        <xdr:cNvSpPr txBox="1"/>
      </xdr:nvSpPr>
      <xdr:spPr>
        <a:xfrm>
          <a:off x="18982055" y="18222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57785</xdr:rowOff>
    </xdr:from>
    <xdr:ext cx="469265" cy="259080"/>
    <xdr:sp macro="" textlink="">
      <xdr:nvSpPr>
        <xdr:cNvPr id="844" name="n_2aveValue【公民館】&#10;一人当たり面積">
          <a:extLst>
            <a:ext uri="{FF2B5EF4-FFF2-40B4-BE49-F238E27FC236}">
              <a16:creationId xmlns:a16="http://schemas.microsoft.com/office/drawing/2014/main" id="{23D860ED-B391-4A41-B56A-11D29D2A268A}"/>
            </a:ext>
          </a:extLst>
        </xdr:cNvPr>
        <xdr:cNvSpPr txBox="1"/>
      </xdr:nvSpPr>
      <xdr:spPr>
        <a:xfrm>
          <a:off x="18181955" y="18227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52070</xdr:rowOff>
    </xdr:from>
    <xdr:ext cx="469265" cy="258445"/>
    <xdr:sp macro="" textlink="">
      <xdr:nvSpPr>
        <xdr:cNvPr id="845" name="n_3aveValue【公民館】&#10;一人当たり面積">
          <a:extLst>
            <a:ext uri="{FF2B5EF4-FFF2-40B4-BE49-F238E27FC236}">
              <a16:creationId xmlns:a16="http://schemas.microsoft.com/office/drawing/2014/main" id="{9FD614BF-810B-4AED-A00A-CD9D48E76F78}"/>
            </a:ext>
          </a:extLst>
        </xdr:cNvPr>
        <xdr:cNvSpPr txBox="1"/>
      </xdr:nvSpPr>
      <xdr:spPr>
        <a:xfrm>
          <a:off x="17384395" y="18229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67310</xdr:rowOff>
    </xdr:from>
    <xdr:ext cx="469265" cy="259080"/>
    <xdr:sp macro="" textlink="">
      <xdr:nvSpPr>
        <xdr:cNvPr id="846" name="n_4aveValue【公民館】&#10;一人当たり面積">
          <a:extLst>
            <a:ext uri="{FF2B5EF4-FFF2-40B4-BE49-F238E27FC236}">
              <a16:creationId xmlns:a16="http://schemas.microsoft.com/office/drawing/2014/main" id="{ED74C6A9-FAB9-49D8-96BB-8F9D14B03977}"/>
            </a:ext>
          </a:extLst>
        </xdr:cNvPr>
        <xdr:cNvSpPr txBox="1"/>
      </xdr:nvSpPr>
      <xdr:spPr>
        <a:xfrm>
          <a:off x="16588740" y="1823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31750</xdr:rowOff>
    </xdr:from>
    <xdr:ext cx="469900" cy="258445"/>
    <xdr:sp macro="" textlink="">
      <xdr:nvSpPr>
        <xdr:cNvPr id="847" name="n_1mainValue【公民館】&#10;一人当たり面積">
          <a:extLst>
            <a:ext uri="{FF2B5EF4-FFF2-40B4-BE49-F238E27FC236}">
              <a16:creationId xmlns:a16="http://schemas.microsoft.com/office/drawing/2014/main" id="{C38DFB62-C809-49AF-98C0-C6AD77A26F40}"/>
            </a:ext>
          </a:extLst>
        </xdr:cNvPr>
        <xdr:cNvSpPr txBox="1"/>
      </xdr:nvSpPr>
      <xdr:spPr>
        <a:xfrm>
          <a:off x="18982055" y="17860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35560</xdr:rowOff>
    </xdr:from>
    <xdr:ext cx="469265" cy="259080"/>
    <xdr:sp macro="" textlink="">
      <xdr:nvSpPr>
        <xdr:cNvPr id="848" name="n_2mainValue【公民館】&#10;一人当たり面積">
          <a:extLst>
            <a:ext uri="{FF2B5EF4-FFF2-40B4-BE49-F238E27FC236}">
              <a16:creationId xmlns:a16="http://schemas.microsoft.com/office/drawing/2014/main" id="{92206978-22C8-4134-A858-B2D41258C10F}"/>
            </a:ext>
          </a:extLst>
        </xdr:cNvPr>
        <xdr:cNvSpPr txBox="1"/>
      </xdr:nvSpPr>
      <xdr:spPr>
        <a:xfrm>
          <a:off x="18181955" y="17866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41275</xdr:rowOff>
    </xdr:from>
    <xdr:ext cx="469265" cy="258445"/>
    <xdr:sp macro="" textlink="">
      <xdr:nvSpPr>
        <xdr:cNvPr id="849" name="n_3mainValue【公民館】&#10;一人当たり面積">
          <a:extLst>
            <a:ext uri="{FF2B5EF4-FFF2-40B4-BE49-F238E27FC236}">
              <a16:creationId xmlns:a16="http://schemas.microsoft.com/office/drawing/2014/main" id="{62AA4ABD-CF75-4511-AC44-0B70DD21B5D2}"/>
            </a:ext>
          </a:extLst>
        </xdr:cNvPr>
        <xdr:cNvSpPr txBox="1"/>
      </xdr:nvSpPr>
      <xdr:spPr>
        <a:xfrm>
          <a:off x="17384395" y="17872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45085</xdr:rowOff>
    </xdr:from>
    <xdr:ext cx="469265" cy="258445"/>
    <xdr:sp macro="" textlink="">
      <xdr:nvSpPr>
        <xdr:cNvPr id="850" name="n_4mainValue【公民館】&#10;一人当たり面積">
          <a:extLst>
            <a:ext uri="{FF2B5EF4-FFF2-40B4-BE49-F238E27FC236}">
              <a16:creationId xmlns:a16="http://schemas.microsoft.com/office/drawing/2014/main" id="{376D6D91-3926-4BA6-B937-15592735A820}"/>
            </a:ext>
          </a:extLst>
        </xdr:cNvPr>
        <xdr:cNvSpPr txBox="1"/>
      </xdr:nvSpPr>
      <xdr:spPr>
        <a:xfrm>
          <a:off x="16588740" y="17877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9464C23D-89B7-4EDB-B767-0BFF74CE310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A96ED3E9-CDE1-4B09-BC33-BAFFEBC01716}"/>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294BE99F-1D1E-4EB1-AD4D-2B1E2FF6E962}"/>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道路、児童館については、類似団体内平均と同程度であり、適切な維持管理を行っている。</a:t>
          </a:r>
          <a:endParaRPr lang="en-US" altLang="ja-JP" sz="1100" b="0" i="0" baseline="0">
            <a:solidFill>
              <a:schemeClr val="dk1"/>
            </a:solidFill>
            <a:effectLst/>
            <a:latin typeface="ＭＳ Ｐゴシック"/>
            <a:ea typeface="ＭＳ Ｐゴシック"/>
            <a:cs typeface="+mn-cs"/>
          </a:endParaRPr>
        </a:p>
        <a:p>
          <a:pPr eaLnBrk="1" fontAlgn="auto" latinLnBrk="0" hangingPunct="1"/>
          <a:r>
            <a:rPr lang="ja-JP" altLang="ja-JP" sz="1100" b="0" i="0" baseline="0">
              <a:solidFill>
                <a:schemeClr val="dk1"/>
              </a:solidFill>
              <a:effectLst/>
              <a:latin typeface="ＭＳ Ｐゴシック"/>
              <a:ea typeface="ＭＳ Ｐゴシック"/>
              <a:cs typeface="+mn-cs"/>
            </a:rPr>
            <a:t>　橋りょう・トンネルの有形固定資産減価償却率は令和元年度に見直しを行ったため大きく変動している</a:t>
          </a:r>
          <a:r>
            <a:rPr lang="ja-JP" altLang="en-US" sz="1100" b="0" i="0" baseline="0">
              <a:solidFill>
                <a:schemeClr val="dk1"/>
              </a:solidFill>
              <a:effectLst/>
              <a:latin typeface="ＭＳ Ｐゴシック"/>
              <a:ea typeface="ＭＳ Ｐゴシック"/>
              <a:cs typeface="+mn-cs"/>
            </a:rPr>
            <a:t>が、類似団体内平均と同程度である</a:t>
          </a:r>
          <a:r>
            <a:rPr lang="ja-JP" altLang="ja-JP" sz="1100" b="0" i="0" baseline="0">
              <a:solidFill>
                <a:schemeClr val="dk1"/>
              </a:solidFill>
              <a:effectLst/>
              <a:latin typeface="ＭＳ Ｐゴシック"/>
              <a:ea typeface="ＭＳ Ｐゴシック"/>
              <a:cs typeface="+mn-cs"/>
            </a:rPr>
            <a:t>。</a:t>
          </a:r>
          <a:endParaRPr lang="en-US" altLang="ja-JP" sz="1100" b="0" i="0" baseline="0">
            <a:solidFill>
              <a:schemeClr val="dk1"/>
            </a:solidFill>
            <a:effectLst/>
            <a:latin typeface="ＭＳ Ｐゴシック"/>
            <a:ea typeface="ＭＳ Ｐゴシック"/>
            <a:cs typeface="+mn-cs"/>
          </a:endParaRPr>
        </a:p>
        <a:p>
          <a:pPr eaLnBrk="1" fontAlgn="auto" latinLnBrk="0" hangingPunct="1"/>
          <a:r>
            <a:rPr lang="ja-JP" altLang="en-US" sz="1100" b="0" i="0" baseline="0">
              <a:solidFill>
                <a:schemeClr val="dk1"/>
              </a:solidFill>
              <a:effectLst/>
              <a:latin typeface="ＭＳ Ｐゴシック"/>
              <a:ea typeface="ＭＳ Ｐゴシック"/>
              <a:cs typeface="+mn-cs"/>
            </a:rPr>
            <a:t>　ま</a:t>
          </a:r>
          <a:r>
            <a:rPr lang="ja-JP" altLang="ja-JP" sz="1100" b="0" i="0" baseline="0">
              <a:solidFill>
                <a:schemeClr val="dk1"/>
              </a:solidFill>
              <a:effectLst/>
              <a:latin typeface="ＭＳ Ｐゴシック"/>
              <a:ea typeface="ＭＳ Ｐゴシック"/>
              <a:cs typeface="+mn-cs"/>
            </a:rPr>
            <a:t>た、認定子ども園等、学校施設、公営住宅、公民館は</a:t>
          </a:r>
          <a:r>
            <a:rPr lang="ja-JP" altLang="en-US" sz="1100" b="0" i="0" baseline="0">
              <a:solidFill>
                <a:schemeClr val="dk1"/>
              </a:solidFill>
              <a:effectLst/>
              <a:latin typeface="ＭＳ Ｐゴシック"/>
              <a:ea typeface="ＭＳ Ｐゴシック"/>
              <a:cs typeface="+mn-cs"/>
            </a:rPr>
            <a:t>建築から</a:t>
          </a:r>
          <a:r>
            <a:rPr lang="en-US" altLang="ja-JP" sz="1100" b="0" i="0" baseline="0">
              <a:solidFill>
                <a:schemeClr val="dk1"/>
              </a:solidFill>
              <a:effectLst/>
              <a:latin typeface="ＭＳ Ｐゴシック"/>
              <a:ea typeface="ＭＳ Ｐゴシック"/>
              <a:cs typeface="+mn-cs"/>
            </a:rPr>
            <a:t>30</a:t>
          </a:r>
          <a:r>
            <a:rPr lang="ja-JP" altLang="en-US" sz="1100" b="0" i="0" baseline="0">
              <a:solidFill>
                <a:schemeClr val="dk1"/>
              </a:solidFill>
              <a:effectLst/>
              <a:latin typeface="ＭＳ Ｐゴシック"/>
              <a:ea typeface="ＭＳ Ｐゴシック"/>
              <a:cs typeface="+mn-cs"/>
            </a:rPr>
            <a:t>年以上経過した建物も多く</a:t>
          </a:r>
          <a:r>
            <a:rPr lang="ja-JP" altLang="ja-JP" sz="1100" b="0" i="0" baseline="0">
              <a:solidFill>
                <a:schemeClr val="dk1"/>
              </a:solidFill>
              <a:effectLst/>
              <a:latin typeface="ＭＳ Ｐゴシック"/>
              <a:ea typeface="ＭＳ Ｐゴシック"/>
              <a:cs typeface="+mn-cs"/>
            </a:rPr>
            <a:t>老朽化</a:t>
          </a:r>
          <a:r>
            <a:rPr lang="ja-JP" altLang="en-US" sz="1100" b="0" i="0" baseline="0">
              <a:solidFill>
                <a:schemeClr val="dk1"/>
              </a:solidFill>
              <a:effectLst/>
              <a:latin typeface="ＭＳ Ｐゴシック"/>
              <a:ea typeface="ＭＳ Ｐゴシック"/>
              <a:cs typeface="+mn-cs"/>
            </a:rPr>
            <a:t>が</a:t>
          </a:r>
          <a:r>
            <a:rPr lang="ja-JP" altLang="ja-JP" sz="1100" b="0" i="0" baseline="0">
              <a:solidFill>
                <a:schemeClr val="dk1"/>
              </a:solidFill>
              <a:effectLst/>
              <a:latin typeface="ＭＳ Ｐゴシック"/>
              <a:ea typeface="ＭＳ Ｐゴシック"/>
              <a:cs typeface="+mn-cs"/>
            </a:rPr>
            <a:t>進んで</a:t>
          </a:r>
          <a:r>
            <a:rPr lang="ja-JP" altLang="en-US" sz="1100" b="0" i="0" baseline="0">
              <a:solidFill>
                <a:schemeClr val="dk1"/>
              </a:solidFill>
              <a:effectLst/>
              <a:latin typeface="ＭＳ Ｐゴシック"/>
              <a:ea typeface="ＭＳ Ｐゴシック"/>
              <a:cs typeface="+mn-cs"/>
            </a:rPr>
            <a:t>おり</a:t>
          </a:r>
          <a:r>
            <a:rPr lang="ja-JP" altLang="ja-JP" sz="1100" b="0" i="0" baseline="0">
              <a:solidFill>
                <a:schemeClr val="dk1"/>
              </a:solidFill>
              <a:effectLst/>
              <a:latin typeface="ＭＳ Ｐゴシック"/>
              <a:ea typeface="ＭＳ Ｐゴシック"/>
              <a:cs typeface="+mn-cs"/>
            </a:rPr>
            <a:t>、類似団体内平均よりもやや高い水準となっている。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学校施設は平成</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年度に個別施設計画を策定しているので、適切な維持管理・長寿命化を計画的に行っていく。</a:t>
          </a:r>
          <a:endParaRPr kumimoji="1" lang="en-US" altLang="ja-JP" sz="1100" b="0" i="0" baseline="0">
            <a:solidFill>
              <a:schemeClr val="dk1"/>
            </a:solidFill>
            <a:effectLst/>
            <a:latin typeface="ＭＳ Ｐゴシック"/>
            <a:ea typeface="ＭＳ Ｐゴシック"/>
            <a:cs typeface="+mn-cs"/>
          </a:endParaRPr>
        </a:p>
        <a:p>
          <a:r>
            <a:rPr kumimoji="1" lang="ja-JP" altLang="en-US" sz="1100" b="0" i="0" baseline="0">
              <a:solidFill>
                <a:schemeClr val="dk1"/>
              </a:solidFill>
              <a:effectLst/>
              <a:latin typeface="ＭＳ Ｐゴシック"/>
              <a:ea typeface="ＭＳ Ｐゴシック"/>
              <a:cs typeface="+mn-cs"/>
            </a:rPr>
            <a:t>　</a:t>
          </a:r>
          <a:r>
            <a:rPr kumimoji="1" lang="ja-JP" altLang="ja-JP" sz="1100" b="0" i="0" baseline="0">
              <a:solidFill>
                <a:schemeClr val="dk1"/>
              </a:solidFill>
              <a:effectLst/>
              <a:latin typeface="ＭＳ Ｐゴシック"/>
              <a:ea typeface="ＭＳ Ｐゴシック"/>
              <a:cs typeface="+mn-cs"/>
            </a:rPr>
            <a:t>それ以外の施設についても令和元年度に個別施設計画を策定しており、今後計画に沿って維持補修等を行い、統合・廃止など多角的に検討していく必要がある。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7A2134-B224-486E-B76B-DC7742411473}"/>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A5EE92-20F3-4AC7-B37C-E54FB74C5EF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0B57BB-58FF-4A28-A8B9-131E3E6B742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161C15-908F-4C27-8BF7-98AF33DB587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6D62D0-EA2C-4F5A-ACAC-744CD3D87B7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3E0874-699F-4481-9096-BBCBE6E232D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71B80F-C492-4AD5-88E5-F5D451F5294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542B08-1B86-46CD-B8A7-E101DE19B4B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4B5AB2-37AE-46EA-B071-09FB02456E7B}"/>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2F38CD-EAEB-44AF-BDAA-9AC3452D27EA}"/>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7,043
7,024
95.19
6,581,813
6,306,243
215,606
2,799,966
4,224,952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386C62-27F3-4B36-959C-231B0BF14C0A}"/>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116D78-6A6B-41C1-960A-66915110AB83}"/>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BBA58B-3FCC-46DA-BCB8-1CC8A9118DFD}"/>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34.7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F1214D-86A0-4C07-893D-A96CA6EA5D46}"/>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75F30C-91AF-46BA-8597-C4D26B5BC7DC}"/>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9AD5FA-ECC6-4F3D-9C91-8638F201CF74}"/>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0DBCCC-5889-497D-943B-FCB209F080B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56FB3D-CCEF-437B-8E52-6A31E1FAFEAF}"/>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C6CB2A-7A2D-4CA4-AF30-9E75D67F22C9}"/>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36AA16-C4E7-4D5F-86A7-7107FD3216AF}"/>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39BED1-CE1D-4494-903B-B62DFF7CFCDC}"/>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CDAC2D-CA12-4123-A7C5-FE1ABEAC162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7C1004-AC90-4338-BED0-211A165F16B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A352D7-853D-4111-80F2-4073F9AF8CC8}"/>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0AF73C-086F-4347-8CE8-99E69B4569AD}"/>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208540-E809-4037-9DCC-51D5721080B8}"/>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AC35D9-7A94-4F72-8071-A9F2675BE529}"/>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29278C04-D7DF-4777-8A0A-4368DAA9C3EC}"/>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1549EF1-C3EA-462F-84F2-08BE1E236E5D}"/>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80A5A0AD-A3FD-4C1C-A8D9-6C7C21CE7D2F}"/>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2CDA16EE-9FC2-490E-98C0-534E081C61D2}"/>
            </a:ext>
          </a:extLst>
        </xdr:cNvPr>
        <xdr:cNvSpPr txBox="1"/>
      </xdr:nvSpPr>
      <xdr:spPr>
        <a:xfrm>
          <a:off x="645160" y="374459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8EC93D-52D4-4744-AFB6-723187D4616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4EBFB8-7FD0-4497-AFCC-143852B1AD3E}"/>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65ACC0-CFB2-4185-B339-1560DC4C61B2}"/>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186FC3-6F58-44EE-B282-300391C72283}"/>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C4CA12-6628-42E7-847E-1224582BE58F}"/>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EC00D8-3245-4CDF-BA8E-829D983574E6}"/>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1E921C-DBD0-457C-A139-93106A292D0B}"/>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6D66B8-9E49-48B2-964B-B13F417BA959}"/>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78317604-0E7A-457C-A512-29AE4A238405}"/>
            </a:ext>
          </a:extLst>
        </xdr:cNvPr>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75C8AE-8839-42D1-9685-286431E26490}"/>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A71133A3-5FC3-4977-A6E8-C9C138F4F8CA}"/>
            </a:ext>
          </a:extLst>
        </xdr:cNvPr>
        <xdr:cNvSpPr txBox="1"/>
      </xdr:nvSpPr>
      <xdr:spPr>
        <a:xfrm>
          <a:off x="273685"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BD522320-DCA5-4B2A-94F0-FFBF0D718978}"/>
            </a:ext>
          </a:extLst>
        </xdr:cNvPr>
        <xdr:cNvCxnSpPr/>
      </xdr:nvCxnSpPr>
      <xdr:spPr>
        <a:xfrm>
          <a:off x="6858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345EBDD9-6F22-44A3-A76A-74A14D20C3F2}"/>
            </a:ext>
          </a:extLst>
        </xdr:cNvPr>
        <xdr:cNvSpPr txBox="1"/>
      </xdr:nvSpPr>
      <xdr:spPr>
        <a:xfrm>
          <a:off x="273685" y="7153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576F68FD-B1D9-439D-A73F-E31594D9AA3D}"/>
            </a:ext>
          </a:extLst>
        </xdr:cNvPr>
        <xdr:cNvCxnSpPr/>
      </xdr:nvCxnSpPr>
      <xdr:spPr>
        <a:xfrm>
          <a:off x="6858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2437060F-8277-4984-BDC9-8F7E06F11020}"/>
            </a:ext>
          </a:extLst>
        </xdr:cNvPr>
        <xdr:cNvSpPr txBox="1"/>
      </xdr:nvSpPr>
      <xdr:spPr>
        <a:xfrm>
          <a:off x="34353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F8E3F549-1240-41CF-8394-38C90D66CECF}"/>
            </a:ext>
          </a:extLst>
        </xdr:cNvPr>
        <xdr:cNvCxnSpPr/>
      </xdr:nvCxnSpPr>
      <xdr:spPr>
        <a:xfrm>
          <a:off x="6858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648A3C13-2865-4568-B138-BB85281DE3DF}"/>
            </a:ext>
          </a:extLst>
        </xdr:cNvPr>
        <xdr:cNvSpPr txBox="1"/>
      </xdr:nvSpPr>
      <xdr:spPr>
        <a:xfrm>
          <a:off x="34353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A0FBB5EC-104D-4CB3-BDE3-14A07ED590CA}"/>
            </a:ext>
          </a:extLst>
        </xdr:cNvPr>
        <xdr:cNvCxnSpPr/>
      </xdr:nvCxnSpPr>
      <xdr:spPr>
        <a:xfrm>
          <a:off x="6858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AB22915-89C6-484E-8A99-F305E458AEEE}"/>
            </a:ext>
          </a:extLst>
        </xdr:cNvPr>
        <xdr:cNvSpPr txBox="1"/>
      </xdr:nvSpPr>
      <xdr:spPr>
        <a:xfrm>
          <a:off x="34353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29A0BEA0-2D90-4F69-BE52-9CFCBFC85351}"/>
            </a:ext>
          </a:extLst>
        </xdr:cNvPr>
        <xdr:cNvCxnSpPr/>
      </xdr:nvCxnSpPr>
      <xdr:spPr>
        <a:xfrm>
          <a:off x="6858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BF0A6151-E4CD-47E0-9A18-E370FF51C18A}"/>
            </a:ext>
          </a:extLst>
        </xdr:cNvPr>
        <xdr:cNvSpPr txBox="1"/>
      </xdr:nvSpPr>
      <xdr:spPr>
        <a:xfrm>
          <a:off x="34353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F92E6D90-D231-411F-BF94-DDA9FF9AB576}"/>
            </a:ext>
          </a:extLst>
        </xdr:cNvPr>
        <xdr:cNvCxnSpPr/>
      </xdr:nvCxnSpPr>
      <xdr:spPr>
        <a:xfrm>
          <a:off x="6858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681910E5-3393-453E-8CA7-010B1AAA7734}"/>
            </a:ext>
          </a:extLst>
        </xdr:cNvPr>
        <xdr:cNvSpPr txBox="1"/>
      </xdr:nvSpPr>
      <xdr:spPr>
        <a:xfrm>
          <a:off x="386715" y="551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514D95-8708-4E4E-B067-0AC52341B8C1}"/>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C5F6CCA-F23E-4138-B0FE-115DA6168948}"/>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67945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E6825884-F70C-4012-820B-5705970BB25A}"/>
            </a:ext>
          </a:extLst>
        </xdr:cNvPr>
        <xdr:cNvCxnSpPr/>
      </xdr:nvCxnSpPr>
      <xdr:spPr>
        <a:xfrm flipV="1">
          <a:off x="4173855" y="5723890"/>
          <a:ext cx="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75B8B435-E6B7-441A-8472-204958435347}"/>
            </a:ext>
          </a:extLst>
        </xdr:cNvPr>
        <xdr:cNvSpPr txBox="1"/>
      </xdr:nvSpPr>
      <xdr:spPr>
        <a:xfrm>
          <a:off x="421259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69C119C4-0789-4419-ADD6-552696421912}"/>
            </a:ext>
          </a:extLst>
        </xdr:cNvPr>
        <xdr:cNvCxnSpPr/>
      </xdr:nvCxnSpPr>
      <xdr:spPr>
        <a:xfrm>
          <a:off x="411226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14605</xdr:rowOff>
    </xdr:from>
    <xdr:ext cx="340360" cy="259080"/>
    <xdr:sp macro="" textlink="">
      <xdr:nvSpPr>
        <xdr:cNvPr id="61" name="【図書館】&#10;有形固定資産減価償却率最大値テキスト">
          <a:extLst>
            <a:ext uri="{FF2B5EF4-FFF2-40B4-BE49-F238E27FC236}">
              <a16:creationId xmlns:a16="http://schemas.microsoft.com/office/drawing/2014/main" id="{5E751386-B1D5-4079-BEA5-BD2D08FF3F97}"/>
            </a:ext>
          </a:extLst>
        </xdr:cNvPr>
        <xdr:cNvSpPr txBox="1"/>
      </xdr:nvSpPr>
      <xdr:spPr>
        <a:xfrm>
          <a:off x="4212590" y="55048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67945</xdr:rowOff>
    </xdr:from>
    <xdr:to>
      <xdr:col>24</xdr:col>
      <xdr:colOff>152400</xdr:colOff>
      <xdr:row>33</xdr:row>
      <xdr:rowOff>67945</xdr:rowOff>
    </xdr:to>
    <xdr:cxnSp macro="">
      <xdr:nvCxnSpPr>
        <xdr:cNvPr id="62" name="直線コネクタ 61">
          <a:extLst>
            <a:ext uri="{FF2B5EF4-FFF2-40B4-BE49-F238E27FC236}">
              <a16:creationId xmlns:a16="http://schemas.microsoft.com/office/drawing/2014/main" id="{B72C817A-54E6-4287-9A58-BA7AA6CCB06F}"/>
            </a:ext>
          </a:extLst>
        </xdr:cNvPr>
        <xdr:cNvCxnSpPr/>
      </xdr:nvCxnSpPr>
      <xdr:spPr>
        <a:xfrm>
          <a:off x="4112260" y="5723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93345</xdr:rowOff>
    </xdr:from>
    <xdr:ext cx="405130" cy="259080"/>
    <xdr:sp macro="" textlink="">
      <xdr:nvSpPr>
        <xdr:cNvPr id="63" name="【図書館】&#10;有形固定資産減価償却率平均値テキスト">
          <a:extLst>
            <a:ext uri="{FF2B5EF4-FFF2-40B4-BE49-F238E27FC236}">
              <a16:creationId xmlns:a16="http://schemas.microsoft.com/office/drawing/2014/main" id="{7EBE6AA5-CD64-495C-885A-C6C4E51250DC}"/>
            </a:ext>
          </a:extLst>
        </xdr:cNvPr>
        <xdr:cNvSpPr txBox="1"/>
      </xdr:nvSpPr>
      <xdr:spPr>
        <a:xfrm>
          <a:off x="4212590" y="661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64" name="フローチャート: 判断 63">
          <a:extLst>
            <a:ext uri="{FF2B5EF4-FFF2-40B4-BE49-F238E27FC236}">
              <a16:creationId xmlns:a16="http://schemas.microsoft.com/office/drawing/2014/main" id="{CA5FF35C-FB4C-4D19-8723-9BCBCFB985A7}"/>
            </a:ext>
          </a:extLst>
        </xdr:cNvPr>
        <xdr:cNvSpPr/>
      </xdr:nvSpPr>
      <xdr:spPr>
        <a:xfrm>
          <a:off x="4131310" y="66300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125095</xdr:rowOff>
    </xdr:from>
    <xdr:to>
      <xdr:col>20</xdr:col>
      <xdr:colOff>38100</xdr:colOff>
      <xdr:row>39</xdr:row>
      <xdr:rowOff>55245</xdr:rowOff>
    </xdr:to>
    <xdr:sp macro="" textlink="">
      <xdr:nvSpPr>
        <xdr:cNvPr id="65" name="フローチャート: 判断 64">
          <a:extLst>
            <a:ext uri="{FF2B5EF4-FFF2-40B4-BE49-F238E27FC236}">
              <a16:creationId xmlns:a16="http://schemas.microsoft.com/office/drawing/2014/main" id="{C160CA94-C596-4FDE-8403-A1FAA4FE4C93}"/>
            </a:ext>
          </a:extLst>
        </xdr:cNvPr>
        <xdr:cNvSpPr/>
      </xdr:nvSpPr>
      <xdr:spPr>
        <a:xfrm>
          <a:off x="3388360" y="66421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97790</xdr:rowOff>
    </xdr:from>
    <xdr:to>
      <xdr:col>15</xdr:col>
      <xdr:colOff>101600</xdr:colOff>
      <xdr:row>39</xdr:row>
      <xdr:rowOff>27305</xdr:rowOff>
    </xdr:to>
    <xdr:sp macro="" textlink="">
      <xdr:nvSpPr>
        <xdr:cNvPr id="66" name="フローチャート: 判断 65">
          <a:extLst>
            <a:ext uri="{FF2B5EF4-FFF2-40B4-BE49-F238E27FC236}">
              <a16:creationId xmlns:a16="http://schemas.microsoft.com/office/drawing/2014/main" id="{AAAC8B4C-FFDC-4DDF-83C3-1774F9A38404}"/>
            </a:ext>
          </a:extLst>
        </xdr:cNvPr>
        <xdr:cNvSpPr/>
      </xdr:nvSpPr>
      <xdr:spPr>
        <a:xfrm>
          <a:off x="2571750" y="660908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86360</xdr:rowOff>
    </xdr:from>
    <xdr:to>
      <xdr:col>10</xdr:col>
      <xdr:colOff>165100</xdr:colOff>
      <xdr:row>39</xdr:row>
      <xdr:rowOff>15875</xdr:rowOff>
    </xdr:to>
    <xdr:sp macro="" textlink="">
      <xdr:nvSpPr>
        <xdr:cNvPr id="67" name="フローチャート: 判断 66">
          <a:extLst>
            <a:ext uri="{FF2B5EF4-FFF2-40B4-BE49-F238E27FC236}">
              <a16:creationId xmlns:a16="http://schemas.microsoft.com/office/drawing/2014/main" id="{2637383B-4F3C-4952-A5E3-D391577F146C}"/>
            </a:ext>
          </a:extLst>
        </xdr:cNvPr>
        <xdr:cNvSpPr/>
      </xdr:nvSpPr>
      <xdr:spPr>
        <a:xfrm>
          <a:off x="1774190" y="6603365"/>
          <a:ext cx="1092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85DBD875-968E-4175-8228-82C89C10355F}"/>
            </a:ext>
          </a:extLst>
        </xdr:cNvPr>
        <xdr:cNvSpPr/>
      </xdr:nvSpPr>
      <xdr:spPr>
        <a:xfrm>
          <a:off x="988060" y="658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CFC8C60-ECBE-4C72-BBCB-5F2AF510D847}"/>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378DB8B5-6CCF-406E-9263-1207DD62CB11}"/>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D341A6F8-5705-493A-B0AA-1D68156280BE}"/>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90B8E3EC-4F42-4911-9504-ED64A9EBC047}"/>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F3242D29-F7E7-40D0-87AA-8C5BECE9370F}"/>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164465</xdr:rowOff>
    </xdr:from>
    <xdr:to>
      <xdr:col>24</xdr:col>
      <xdr:colOff>114300</xdr:colOff>
      <xdr:row>36</xdr:row>
      <xdr:rowOff>94615</xdr:rowOff>
    </xdr:to>
    <xdr:sp macro="" textlink="">
      <xdr:nvSpPr>
        <xdr:cNvPr id="74" name="楕円 73">
          <a:extLst>
            <a:ext uri="{FF2B5EF4-FFF2-40B4-BE49-F238E27FC236}">
              <a16:creationId xmlns:a16="http://schemas.microsoft.com/office/drawing/2014/main" id="{FD3FBDC6-F827-4A81-9034-05AD584F235A}"/>
            </a:ext>
          </a:extLst>
        </xdr:cNvPr>
        <xdr:cNvSpPr/>
      </xdr:nvSpPr>
      <xdr:spPr>
        <a:xfrm>
          <a:off x="4131310" y="6169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15875</xdr:rowOff>
    </xdr:from>
    <xdr:ext cx="405130" cy="259080"/>
    <xdr:sp macro="" textlink="">
      <xdr:nvSpPr>
        <xdr:cNvPr id="75" name="【図書館】&#10;有形固定資産減価償却率該当値テキスト">
          <a:extLst>
            <a:ext uri="{FF2B5EF4-FFF2-40B4-BE49-F238E27FC236}">
              <a16:creationId xmlns:a16="http://schemas.microsoft.com/office/drawing/2014/main" id="{056C9E20-89A1-4FF5-8857-03E756C23091}"/>
            </a:ext>
          </a:extLst>
        </xdr:cNvPr>
        <xdr:cNvSpPr txBox="1"/>
      </xdr:nvSpPr>
      <xdr:spPr>
        <a:xfrm>
          <a:off x="4212590" y="602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132080</xdr:rowOff>
    </xdr:from>
    <xdr:to>
      <xdr:col>20</xdr:col>
      <xdr:colOff>38100</xdr:colOff>
      <xdr:row>36</xdr:row>
      <xdr:rowOff>61595</xdr:rowOff>
    </xdr:to>
    <xdr:sp macro="" textlink="">
      <xdr:nvSpPr>
        <xdr:cNvPr id="76" name="楕円 75">
          <a:extLst>
            <a:ext uri="{FF2B5EF4-FFF2-40B4-BE49-F238E27FC236}">
              <a16:creationId xmlns:a16="http://schemas.microsoft.com/office/drawing/2014/main" id="{3F613A90-6453-4D0A-9589-41C65174B893}"/>
            </a:ext>
          </a:extLst>
        </xdr:cNvPr>
        <xdr:cNvSpPr/>
      </xdr:nvSpPr>
      <xdr:spPr>
        <a:xfrm>
          <a:off x="3388360" y="6136640"/>
          <a:ext cx="7874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10795</xdr:rowOff>
    </xdr:from>
    <xdr:to>
      <xdr:col>24</xdr:col>
      <xdr:colOff>63500</xdr:colOff>
      <xdr:row>36</xdr:row>
      <xdr:rowOff>43815</xdr:rowOff>
    </xdr:to>
    <xdr:cxnSp macro="">
      <xdr:nvCxnSpPr>
        <xdr:cNvPr id="77" name="直線コネクタ 76">
          <a:extLst>
            <a:ext uri="{FF2B5EF4-FFF2-40B4-BE49-F238E27FC236}">
              <a16:creationId xmlns:a16="http://schemas.microsoft.com/office/drawing/2014/main" id="{BF2C96B6-FBE6-4EC3-9D31-A2E00DC4C811}"/>
            </a:ext>
          </a:extLst>
        </xdr:cNvPr>
        <xdr:cNvCxnSpPr/>
      </xdr:nvCxnSpPr>
      <xdr:spPr>
        <a:xfrm>
          <a:off x="3431540" y="6184900"/>
          <a:ext cx="742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78" name="楕円 77">
          <a:extLst>
            <a:ext uri="{FF2B5EF4-FFF2-40B4-BE49-F238E27FC236}">
              <a16:creationId xmlns:a16="http://schemas.microsoft.com/office/drawing/2014/main" id="{8BBE1E22-9358-4B9E-AC75-CA9ADA1B18F2}"/>
            </a:ext>
          </a:extLst>
        </xdr:cNvPr>
        <xdr:cNvSpPr/>
      </xdr:nvSpPr>
      <xdr:spPr>
        <a:xfrm>
          <a:off x="2571750" y="60960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149860</xdr:rowOff>
    </xdr:from>
    <xdr:to>
      <xdr:col>19</xdr:col>
      <xdr:colOff>177800</xdr:colOff>
      <xdr:row>36</xdr:row>
      <xdr:rowOff>10795</xdr:rowOff>
    </xdr:to>
    <xdr:cxnSp macro="">
      <xdr:nvCxnSpPr>
        <xdr:cNvPr id="79" name="直線コネクタ 78">
          <a:extLst>
            <a:ext uri="{FF2B5EF4-FFF2-40B4-BE49-F238E27FC236}">
              <a16:creationId xmlns:a16="http://schemas.microsoft.com/office/drawing/2014/main" id="{F4B332E2-03C5-48FC-B68A-22273DC35A38}"/>
            </a:ext>
          </a:extLst>
        </xdr:cNvPr>
        <xdr:cNvCxnSpPr/>
      </xdr:nvCxnSpPr>
      <xdr:spPr>
        <a:xfrm>
          <a:off x="2626360" y="6150610"/>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66040</xdr:rowOff>
    </xdr:from>
    <xdr:to>
      <xdr:col>10</xdr:col>
      <xdr:colOff>165100</xdr:colOff>
      <xdr:row>35</xdr:row>
      <xdr:rowOff>167640</xdr:rowOff>
    </xdr:to>
    <xdr:sp macro="" textlink="">
      <xdr:nvSpPr>
        <xdr:cNvPr id="80" name="楕円 79">
          <a:extLst>
            <a:ext uri="{FF2B5EF4-FFF2-40B4-BE49-F238E27FC236}">
              <a16:creationId xmlns:a16="http://schemas.microsoft.com/office/drawing/2014/main" id="{8EF1D68C-4D0F-4312-8604-524128AE3645}"/>
            </a:ext>
          </a:extLst>
        </xdr:cNvPr>
        <xdr:cNvSpPr/>
      </xdr:nvSpPr>
      <xdr:spPr>
        <a:xfrm>
          <a:off x="1774190" y="60648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116840</xdr:rowOff>
    </xdr:from>
    <xdr:to>
      <xdr:col>15</xdr:col>
      <xdr:colOff>50800</xdr:colOff>
      <xdr:row>35</xdr:row>
      <xdr:rowOff>149860</xdr:rowOff>
    </xdr:to>
    <xdr:cxnSp macro="">
      <xdr:nvCxnSpPr>
        <xdr:cNvPr id="81" name="直線コネクタ 80">
          <a:extLst>
            <a:ext uri="{FF2B5EF4-FFF2-40B4-BE49-F238E27FC236}">
              <a16:creationId xmlns:a16="http://schemas.microsoft.com/office/drawing/2014/main" id="{4958EAC3-BB0E-452A-BFBE-A0DC6A0D7EAD}"/>
            </a:ext>
          </a:extLst>
        </xdr:cNvPr>
        <xdr:cNvCxnSpPr/>
      </xdr:nvCxnSpPr>
      <xdr:spPr>
        <a:xfrm>
          <a:off x="1828800" y="6117590"/>
          <a:ext cx="7975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33655</xdr:rowOff>
    </xdr:from>
    <xdr:to>
      <xdr:col>6</xdr:col>
      <xdr:colOff>38100</xdr:colOff>
      <xdr:row>35</xdr:row>
      <xdr:rowOff>135255</xdr:rowOff>
    </xdr:to>
    <xdr:sp macro="" textlink="">
      <xdr:nvSpPr>
        <xdr:cNvPr id="82" name="楕円 81">
          <a:extLst>
            <a:ext uri="{FF2B5EF4-FFF2-40B4-BE49-F238E27FC236}">
              <a16:creationId xmlns:a16="http://schemas.microsoft.com/office/drawing/2014/main" id="{F6ACA64E-31C1-4073-916E-4555526F5C2D}"/>
            </a:ext>
          </a:extLst>
        </xdr:cNvPr>
        <xdr:cNvSpPr/>
      </xdr:nvSpPr>
      <xdr:spPr>
        <a:xfrm>
          <a:off x="988060" y="603250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84455</xdr:rowOff>
    </xdr:from>
    <xdr:to>
      <xdr:col>10</xdr:col>
      <xdr:colOff>114300</xdr:colOff>
      <xdr:row>35</xdr:row>
      <xdr:rowOff>116840</xdr:rowOff>
    </xdr:to>
    <xdr:cxnSp macro="">
      <xdr:nvCxnSpPr>
        <xdr:cNvPr id="83" name="直線コネクタ 82">
          <a:extLst>
            <a:ext uri="{FF2B5EF4-FFF2-40B4-BE49-F238E27FC236}">
              <a16:creationId xmlns:a16="http://schemas.microsoft.com/office/drawing/2014/main" id="{7C36C342-BBEC-4FEF-9DBF-F92B3929EE19}"/>
            </a:ext>
          </a:extLst>
        </xdr:cNvPr>
        <xdr:cNvCxnSpPr/>
      </xdr:nvCxnSpPr>
      <xdr:spPr>
        <a:xfrm>
          <a:off x="1031240" y="6087110"/>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46355</xdr:rowOff>
    </xdr:from>
    <xdr:ext cx="405130" cy="259080"/>
    <xdr:sp macro="" textlink="">
      <xdr:nvSpPr>
        <xdr:cNvPr id="84" name="n_1aveValue【図書館】&#10;有形固定資産減価償却率">
          <a:extLst>
            <a:ext uri="{FF2B5EF4-FFF2-40B4-BE49-F238E27FC236}">
              <a16:creationId xmlns:a16="http://schemas.microsoft.com/office/drawing/2014/main" id="{228663A2-6E58-4194-8342-99BBA48379AC}"/>
            </a:ext>
          </a:extLst>
        </xdr:cNvPr>
        <xdr:cNvSpPr txBox="1"/>
      </xdr:nvSpPr>
      <xdr:spPr>
        <a:xfrm>
          <a:off x="3239135" y="6734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18415</xdr:rowOff>
    </xdr:from>
    <xdr:ext cx="404495" cy="258445"/>
    <xdr:sp macro="" textlink="">
      <xdr:nvSpPr>
        <xdr:cNvPr id="85" name="n_2aveValue【図書館】&#10;有形固定資産減価償却率">
          <a:extLst>
            <a:ext uri="{FF2B5EF4-FFF2-40B4-BE49-F238E27FC236}">
              <a16:creationId xmlns:a16="http://schemas.microsoft.com/office/drawing/2014/main" id="{DE14F34F-A609-4CFD-8984-C589779BB102}"/>
            </a:ext>
          </a:extLst>
        </xdr:cNvPr>
        <xdr:cNvSpPr txBox="1"/>
      </xdr:nvSpPr>
      <xdr:spPr>
        <a:xfrm>
          <a:off x="2439035" y="6708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6985</xdr:rowOff>
    </xdr:from>
    <xdr:ext cx="404495" cy="258445"/>
    <xdr:sp macro="" textlink="">
      <xdr:nvSpPr>
        <xdr:cNvPr id="86" name="n_3aveValue【図書館】&#10;有形固定資産減価償却率">
          <a:extLst>
            <a:ext uri="{FF2B5EF4-FFF2-40B4-BE49-F238E27FC236}">
              <a16:creationId xmlns:a16="http://schemas.microsoft.com/office/drawing/2014/main" id="{0AEF2998-7D52-4552-8F18-C2EE643F7700}"/>
            </a:ext>
          </a:extLst>
        </xdr:cNvPr>
        <xdr:cNvSpPr txBox="1"/>
      </xdr:nvSpPr>
      <xdr:spPr>
        <a:xfrm>
          <a:off x="1641475" y="6695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163830</xdr:rowOff>
    </xdr:from>
    <xdr:ext cx="404495" cy="259080"/>
    <xdr:sp macro="" textlink="">
      <xdr:nvSpPr>
        <xdr:cNvPr id="87" name="n_4aveValue【図書館】&#10;有形固定資産減価償却率">
          <a:extLst>
            <a:ext uri="{FF2B5EF4-FFF2-40B4-BE49-F238E27FC236}">
              <a16:creationId xmlns:a16="http://schemas.microsoft.com/office/drawing/2014/main" id="{7448996A-66A0-4846-BB2D-4D3546A8E4B3}"/>
            </a:ext>
          </a:extLst>
        </xdr:cNvPr>
        <xdr:cNvSpPr txBox="1"/>
      </xdr:nvSpPr>
      <xdr:spPr>
        <a:xfrm>
          <a:off x="855345" y="6682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78105</xdr:rowOff>
    </xdr:from>
    <xdr:ext cx="405130" cy="258445"/>
    <xdr:sp macro="" textlink="">
      <xdr:nvSpPr>
        <xdr:cNvPr id="88" name="n_1mainValue【図書館】&#10;有形固定資産減価償却率">
          <a:extLst>
            <a:ext uri="{FF2B5EF4-FFF2-40B4-BE49-F238E27FC236}">
              <a16:creationId xmlns:a16="http://schemas.microsoft.com/office/drawing/2014/main" id="{F510606B-A5D1-4F3D-8500-EF397BF62FEA}"/>
            </a:ext>
          </a:extLst>
        </xdr:cNvPr>
        <xdr:cNvSpPr txBox="1"/>
      </xdr:nvSpPr>
      <xdr:spPr>
        <a:xfrm>
          <a:off x="3239135" y="5907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45720</xdr:rowOff>
    </xdr:from>
    <xdr:ext cx="404495" cy="259080"/>
    <xdr:sp macro="" textlink="">
      <xdr:nvSpPr>
        <xdr:cNvPr id="89" name="n_2mainValue【図書館】&#10;有形固定資産減価償却率">
          <a:extLst>
            <a:ext uri="{FF2B5EF4-FFF2-40B4-BE49-F238E27FC236}">
              <a16:creationId xmlns:a16="http://schemas.microsoft.com/office/drawing/2014/main" id="{97D446C1-7EBA-4C11-9AB8-FEEB16FC5EC4}"/>
            </a:ext>
          </a:extLst>
        </xdr:cNvPr>
        <xdr:cNvSpPr txBox="1"/>
      </xdr:nvSpPr>
      <xdr:spPr>
        <a:xfrm>
          <a:off x="2439035" y="5876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12700</xdr:rowOff>
    </xdr:from>
    <xdr:ext cx="404495" cy="259080"/>
    <xdr:sp macro="" textlink="">
      <xdr:nvSpPr>
        <xdr:cNvPr id="90" name="n_3mainValue【図書館】&#10;有形固定資産減価償却率">
          <a:extLst>
            <a:ext uri="{FF2B5EF4-FFF2-40B4-BE49-F238E27FC236}">
              <a16:creationId xmlns:a16="http://schemas.microsoft.com/office/drawing/2014/main" id="{4A613C13-A91D-4F94-A5D3-5BCFB96E3104}"/>
            </a:ext>
          </a:extLst>
        </xdr:cNvPr>
        <xdr:cNvSpPr txBox="1"/>
      </xdr:nvSpPr>
      <xdr:spPr>
        <a:xfrm>
          <a:off x="1641475" y="5845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151765</xdr:rowOff>
    </xdr:from>
    <xdr:ext cx="404495" cy="259080"/>
    <xdr:sp macro="" textlink="">
      <xdr:nvSpPr>
        <xdr:cNvPr id="91" name="n_4mainValue【図書館】&#10;有形固定資産減価償却率">
          <a:extLst>
            <a:ext uri="{FF2B5EF4-FFF2-40B4-BE49-F238E27FC236}">
              <a16:creationId xmlns:a16="http://schemas.microsoft.com/office/drawing/2014/main" id="{C0EDB397-F157-4B60-9D56-1AD6FAA30848}"/>
            </a:ext>
          </a:extLst>
        </xdr:cNvPr>
        <xdr:cNvSpPr txBox="1"/>
      </xdr:nvSpPr>
      <xdr:spPr>
        <a:xfrm>
          <a:off x="855345" y="5809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7BB634-8C1B-48C2-A061-21EE4349FD7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8351F46-D95E-4CB2-B03B-AADEB675FE0F}"/>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F7A3EDE-DB26-48C0-8721-184957908081}"/>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0F7F1A4-7B05-4071-896D-E361888F510D}"/>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71595D5-5703-42D4-90E2-B6B177B545A1}"/>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CBC923F-3BA1-4036-828D-E98C1E426A57}"/>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EB84C6F-C783-42F5-8CD0-67595749BFCB}"/>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B101813-2CF3-419C-B9D8-663982794160}"/>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821D9459-7EA9-4729-9626-2B76DD506D21}"/>
            </a:ext>
          </a:extLst>
        </xdr:cNvPr>
        <xdr:cNvSpPr txBox="1"/>
      </xdr:nvSpPr>
      <xdr:spPr>
        <a:xfrm>
          <a:off x="592201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85E2F13-0239-4A05-9328-A1EB58B7EBF5}"/>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E67BDF3-2A19-4B35-82C8-2822666D5F01}"/>
            </a:ext>
          </a:extLst>
        </xdr:cNvPr>
        <xdr:cNvCxnSpPr/>
      </xdr:nvCxnSpPr>
      <xdr:spPr>
        <a:xfrm>
          <a:off x="5960110" y="7158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3" name="テキスト ボックス 102">
          <a:extLst>
            <a:ext uri="{FF2B5EF4-FFF2-40B4-BE49-F238E27FC236}">
              <a16:creationId xmlns:a16="http://schemas.microsoft.com/office/drawing/2014/main" id="{BB0BC301-8928-4BF4-BDC7-4D7A1C2A28F5}"/>
            </a:ext>
          </a:extLst>
        </xdr:cNvPr>
        <xdr:cNvSpPr txBox="1"/>
      </xdr:nvSpPr>
      <xdr:spPr>
        <a:xfrm>
          <a:off x="5527040" y="7022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4B1296D-311D-4C57-A7DB-6128C99F065E}"/>
            </a:ext>
          </a:extLst>
        </xdr:cNvPr>
        <xdr:cNvCxnSpPr/>
      </xdr:nvCxnSpPr>
      <xdr:spPr>
        <a:xfrm>
          <a:off x="5960110" y="670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725" cy="259080"/>
    <xdr:sp macro="" textlink="">
      <xdr:nvSpPr>
        <xdr:cNvPr id="105" name="テキスト ボックス 104">
          <a:extLst>
            <a:ext uri="{FF2B5EF4-FFF2-40B4-BE49-F238E27FC236}">
              <a16:creationId xmlns:a16="http://schemas.microsoft.com/office/drawing/2014/main" id="{35E803D3-BAB3-4E55-BA0E-1EF6904611DA}"/>
            </a:ext>
          </a:extLst>
        </xdr:cNvPr>
        <xdr:cNvSpPr txBox="1"/>
      </xdr:nvSpPr>
      <xdr:spPr>
        <a:xfrm>
          <a:off x="5527040" y="6565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0BCD0D1-0953-493F-9D47-D682A57633F0}"/>
            </a:ext>
          </a:extLst>
        </xdr:cNvPr>
        <xdr:cNvCxnSpPr/>
      </xdr:nvCxnSpPr>
      <xdr:spPr>
        <a:xfrm>
          <a:off x="596011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725" cy="259080"/>
    <xdr:sp macro="" textlink="">
      <xdr:nvSpPr>
        <xdr:cNvPr id="107" name="テキスト ボックス 106">
          <a:extLst>
            <a:ext uri="{FF2B5EF4-FFF2-40B4-BE49-F238E27FC236}">
              <a16:creationId xmlns:a16="http://schemas.microsoft.com/office/drawing/2014/main" id="{4F3E5AE6-9BFE-455A-9AF2-4CF3EAE31068}"/>
            </a:ext>
          </a:extLst>
        </xdr:cNvPr>
        <xdr:cNvSpPr txBox="1"/>
      </xdr:nvSpPr>
      <xdr:spPr>
        <a:xfrm>
          <a:off x="5527040" y="6104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68FC633-7904-4C54-A6F8-3F7317688A74}"/>
            </a:ext>
          </a:extLst>
        </xdr:cNvPr>
        <xdr:cNvCxnSpPr/>
      </xdr:nvCxnSpPr>
      <xdr:spPr>
        <a:xfrm>
          <a:off x="5960110" y="5787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725" cy="259080"/>
    <xdr:sp macro="" textlink="">
      <xdr:nvSpPr>
        <xdr:cNvPr id="109" name="テキスト ボックス 108">
          <a:extLst>
            <a:ext uri="{FF2B5EF4-FFF2-40B4-BE49-F238E27FC236}">
              <a16:creationId xmlns:a16="http://schemas.microsoft.com/office/drawing/2014/main" id="{F6BCB138-C25B-4CB3-A4CF-F7B1549D55A7}"/>
            </a:ext>
          </a:extLst>
        </xdr:cNvPr>
        <xdr:cNvSpPr txBox="1"/>
      </xdr:nvSpPr>
      <xdr:spPr>
        <a:xfrm>
          <a:off x="5527040" y="5650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F0D53AE-6B0A-4B7E-9216-44F7DF3AC875}"/>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1" name="テキスト ボックス 110">
          <a:extLst>
            <a:ext uri="{FF2B5EF4-FFF2-40B4-BE49-F238E27FC236}">
              <a16:creationId xmlns:a16="http://schemas.microsoft.com/office/drawing/2014/main" id="{3266E701-45B7-4BE5-96D4-4F50068925A9}"/>
            </a:ext>
          </a:extLst>
        </xdr:cNvPr>
        <xdr:cNvSpPr txBox="1"/>
      </xdr:nvSpPr>
      <xdr:spPr>
        <a:xfrm>
          <a:off x="5527040" y="519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4F653CB-9E22-47BC-8CFB-9179E5C05CAE}"/>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16510</xdr:rowOff>
    </xdr:from>
    <xdr:to>
      <xdr:col>54</xdr:col>
      <xdr:colOff>189865</xdr:colOff>
      <xdr:row>41</xdr:row>
      <xdr:rowOff>119380</xdr:rowOff>
    </xdr:to>
    <xdr:cxnSp macro="">
      <xdr:nvCxnSpPr>
        <xdr:cNvPr id="113" name="直線コネクタ 112">
          <a:extLst>
            <a:ext uri="{FF2B5EF4-FFF2-40B4-BE49-F238E27FC236}">
              <a16:creationId xmlns:a16="http://schemas.microsoft.com/office/drawing/2014/main" id="{794EC9BD-B186-4018-BDC4-53979FE9E49C}"/>
            </a:ext>
          </a:extLst>
        </xdr:cNvPr>
        <xdr:cNvCxnSpPr/>
      </xdr:nvCxnSpPr>
      <xdr:spPr>
        <a:xfrm flipV="1">
          <a:off x="9429115" y="5849620"/>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123190</xdr:rowOff>
    </xdr:from>
    <xdr:ext cx="469900" cy="258445"/>
    <xdr:sp macro="" textlink="">
      <xdr:nvSpPr>
        <xdr:cNvPr id="114" name="【図書館】&#10;一人当たり面積最小値テキスト">
          <a:extLst>
            <a:ext uri="{FF2B5EF4-FFF2-40B4-BE49-F238E27FC236}">
              <a16:creationId xmlns:a16="http://schemas.microsoft.com/office/drawing/2014/main" id="{F625B457-332B-49CC-87F8-EAC487E87235}"/>
            </a:ext>
          </a:extLst>
        </xdr:cNvPr>
        <xdr:cNvSpPr txBox="1"/>
      </xdr:nvSpPr>
      <xdr:spPr>
        <a:xfrm>
          <a:off x="946785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119380</xdr:rowOff>
    </xdr:from>
    <xdr:to>
      <xdr:col>55</xdr:col>
      <xdr:colOff>88900</xdr:colOff>
      <xdr:row>41</xdr:row>
      <xdr:rowOff>119380</xdr:rowOff>
    </xdr:to>
    <xdr:cxnSp macro="">
      <xdr:nvCxnSpPr>
        <xdr:cNvPr id="115" name="直線コネクタ 114">
          <a:extLst>
            <a:ext uri="{FF2B5EF4-FFF2-40B4-BE49-F238E27FC236}">
              <a16:creationId xmlns:a16="http://schemas.microsoft.com/office/drawing/2014/main" id="{48990555-282D-4361-B017-CD77D758CDEC}"/>
            </a:ext>
          </a:extLst>
        </xdr:cNvPr>
        <xdr:cNvCxnSpPr/>
      </xdr:nvCxnSpPr>
      <xdr:spPr>
        <a:xfrm>
          <a:off x="9356090" y="715073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134620</xdr:rowOff>
    </xdr:from>
    <xdr:ext cx="469900" cy="258445"/>
    <xdr:sp macro="" textlink="">
      <xdr:nvSpPr>
        <xdr:cNvPr id="116" name="【図書館】&#10;一人当たり面積最大値テキスト">
          <a:extLst>
            <a:ext uri="{FF2B5EF4-FFF2-40B4-BE49-F238E27FC236}">
              <a16:creationId xmlns:a16="http://schemas.microsoft.com/office/drawing/2014/main" id="{4454E896-DBF3-4DA1-8A42-A778BB6D0AB5}"/>
            </a:ext>
          </a:extLst>
        </xdr:cNvPr>
        <xdr:cNvSpPr txBox="1"/>
      </xdr:nvSpPr>
      <xdr:spPr>
        <a:xfrm>
          <a:off x="9467850" y="5617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16510</xdr:rowOff>
    </xdr:from>
    <xdr:to>
      <xdr:col>55</xdr:col>
      <xdr:colOff>88900</xdr:colOff>
      <xdr:row>34</xdr:row>
      <xdr:rowOff>16510</xdr:rowOff>
    </xdr:to>
    <xdr:cxnSp macro="">
      <xdr:nvCxnSpPr>
        <xdr:cNvPr id="117" name="直線コネクタ 116">
          <a:extLst>
            <a:ext uri="{FF2B5EF4-FFF2-40B4-BE49-F238E27FC236}">
              <a16:creationId xmlns:a16="http://schemas.microsoft.com/office/drawing/2014/main" id="{722499FD-0349-421D-B9F2-674FC616B1D0}"/>
            </a:ext>
          </a:extLst>
        </xdr:cNvPr>
        <xdr:cNvCxnSpPr/>
      </xdr:nvCxnSpPr>
      <xdr:spPr>
        <a:xfrm>
          <a:off x="9356090" y="58496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3810</xdr:rowOff>
    </xdr:from>
    <xdr:ext cx="469900" cy="259080"/>
    <xdr:sp macro="" textlink="">
      <xdr:nvSpPr>
        <xdr:cNvPr id="118" name="【図書館】&#10;一人当たり面積平均値テキスト">
          <a:extLst>
            <a:ext uri="{FF2B5EF4-FFF2-40B4-BE49-F238E27FC236}">
              <a16:creationId xmlns:a16="http://schemas.microsoft.com/office/drawing/2014/main" id="{FFAB7C65-E84B-4260-993C-AD95B1B09443}"/>
            </a:ext>
          </a:extLst>
        </xdr:cNvPr>
        <xdr:cNvSpPr txBox="1"/>
      </xdr:nvSpPr>
      <xdr:spPr>
        <a:xfrm>
          <a:off x="9467850" y="6520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CC2D1C32-50B1-4C32-A2EC-E86F0D60A56D}"/>
            </a:ext>
          </a:extLst>
        </xdr:cNvPr>
        <xdr:cNvSpPr/>
      </xdr:nvSpPr>
      <xdr:spPr>
        <a:xfrm>
          <a:off x="9394190" y="65366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20955</xdr:rowOff>
    </xdr:from>
    <xdr:to>
      <xdr:col>50</xdr:col>
      <xdr:colOff>165100</xdr:colOff>
      <xdr:row>38</xdr:row>
      <xdr:rowOff>122555</xdr:rowOff>
    </xdr:to>
    <xdr:sp macro="" textlink="">
      <xdr:nvSpPr>
        <xdr:cNvPr id="120" name="フローチャート: 判断 119">
          <a:extLst>
            <a:ext uri="{FF2B5EF4-FFF2-40B4-BE49-F238E27FC236}">
              <a16:creationId xmlns:a16="http://schemas.microsoft.com/office/drawing/2014/main" id="{1F437A69-2555-4F77-91E1-F75E6A4DD9A4}"/>
            </a:ext>
          </a:extLst>
        </xdr:cNvPr>
        <xdr:cNvSpPr/>
      </xdr:nvSpPr>
      <xdr:spPr>
        <a:xfrm>
          <a:off x="8632190" y="653224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169545</xdr:rowOff>
    </xdr:from>
    <xdr:to>
      <xdr:col>46</xdr:col>
      <xdr:colOff>38100</xdr:colOff>
      <xdr:row>38</xdr:row>
      <xdr:rowOff>99695</xdr:rowOff>
    </xdr:to>
    <xdr:sp macro="" textlink="">
      <xdr:nvSpPr>
        <xdr:cNvPr id="121" name="フローチャート: 判断 120">
          <a:extLst>
            <a:ext uri="{FF2B5EF4-FFF2-40B4-BE49-F238E27FC236}">
              <a16:creationId xmlns:a16="http://schemas.microsoft.com/office/drawing/2014/main" id="{9B590F7E-6350-47C3-9F53-0005EFC13CA8}"/>
            </a:ext>
          </a:extLst>
        </xdr:cNvPr>
        <xdr:cNvSpPr/>
      </xdr:nvSpPr>
      <xdr:spPr>
        <a:xfrm>
          <a:off x="7846060" y="651700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155575</xdr:rowOff>
    </xdr:from>
    <xdr:to>
      <xdr:col>41</xdr:col>
      <xdr:colOff>101600</xdr:colOff>
      <xdr:row>38</xdr:row>
      <xdr:rowOff>86360</xdr:rowOff>
    </xdr:to>
    <xdr:sp macro="" textlink="">
      <xdr:nvSpPr>
        <xdr:cNvPr id="122" name="フローチャート: 判断 121">
          <a:extLst>
            <a:ext uri="{FF2B5EF4-FFF2-40B4-BE49-F238E27FC236}">
              <a16:creationId xmlns:a16="http://schemas.microsoft.com/office/drawing/2014/main" id="{188922CF-8831-4320-BB94-C688379B2D0F}"/>
            </a:ext>
          </a:extLst>
        </xdr:cNvPr>
        <xdr:cNvSpPr/>
      </xdr:nvSpPr>
      <xdr:spPr>
        <a:xfrm>
          <a:off x="7029450" y="6499225"/>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290E5A36-2A2A-4715-910A-5D3BC803852B}"/>
            </a:ext>
          </a:extLst>
        </xdr:cNvPr>
        <xdr:cNvSpPr/>
      </xdr:nvSpPr>
      <xdr:spPr>
        <a:xfrm>
          <a:off x="6231890" y="65176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1CE5F64C-008C-4B80-B016-B2206C87177E}"/>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2F54CBAF-2B03-440D-A611-193BD0D58FB4}"/>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A16D712A-8311-4E1E-8615-E06017AFDDF3}"/>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B71FB0B1-7445-446E-8941-C9624340C570}"/>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4D05FA21-4366-4E62-ADD0-14EDF613BC27}"/>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121285</xdr:rowOff>
    </xdr:from>
    <xdr:to>
      <xdr:col>55</xdr:col>
      <xdr:colOff>50800</xdr:colOff>
      <xdr:row>37</xdr:row>
      <xdr:rowOff>52070</xdr:rowOff>
    </xdr:to>
    <xdr:sp macro="" textlink="">
      <xdr:nvSpPr>
        <xdr:cNvPr id="129" name="楕円 128">
          <a:extLst>
            <a:ext uri="{FF2B5EF4-FFF2-40B4-BE49-F238E27FC236}">
              <a16:creationId xmlns:a16="http://schemas.microsoft.com/office/drawing/2014/main" id="{29239EE6-2CEF-4FDF-B5A0-51F5356AF3AC}"/>
            </a:ext>
          </a:extLst>
        </xdr:cNvPr>
        <xdr:cNvSpPr/>
      </xdr:nvSpPr>
      <xdr:spPr>
        <a:xfrm>
          <a:off x="9394190" y="629539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144145</xdr:rowOff>
    </xdr:from>
    <xdr:ext cx="469900" cy="258445"/>
    <xdr:sp macro="" textlink="">
      <xdr:nvSpPr>
        <xdr:cNvPr id="130" name="【図書館】&#10;一人当たり面積該当値テキスト">
          <a:extLst>
            <a:ext uri="{FF2B5EF4-FFF2-40B4-BE49-F238E27FC236}">
              <a16:creationId xmlns:a16="http://schemas.microsoft.com/office/drawing/2014/main" id="{DC49E9A1-779F-4405-B05F-23D81A3F0B97}"/>
            </a:ext>
          </a:extLst>
        </xdr:cNvPr>
        <xdr:cNvSpPr txBox="1"/>
      </xdr:nvSpPr>
      <xdr:spPr>
        <a:xfrm>
          <a:off x="9467850" y="6142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112395</xdr:rowOff>
    </xdr:from>
    <xdr:to>
      <xdr:col>50</xdr:col>
      <xdr:colOff>165100</xdr:colOff>
      <xdr:row>37</xdr:row>
      <xdr:rowOff>42545</xdr:rowOff>
    </xdr:to>
    <xdr:sp macro="" textlink="">
      <xdr:nvSpPr>
        <xdr:cNvPr id="131" name="楕円 130">
          <a:extLst>
            <a:ext uri="{FF2B5EF4-FFF2-40B4-BE49-F238E27FC236}">
              <a16:creationId xmlns:a16="http://schemas.microsoft.com/office/drawing/2014/main" id="{791EA572-919C-459B-8A2A-053B362F5A50}"/>
            </a:ext>
          </a:extLst>
        </xdr:cNvPr>
        <xdr:cNvSpPr/>
      </xdr:nvSpPr>
      <xdr:spPr>
        <a:xfrm>
          <a:off x="8632190" y="62845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163195</xdr:rowOff>
    </xdr:from>
    <xdr:to>
      <xdr:col>55</xdr:col>
      <xdr:colOff>0</xdr:colOff>
      <xdr:row>37</xdr:row>
      <xdr:rowOff>635</xdr:rowOff>
    </xdr:to>
    <xdr:cxnSp macro="">
      <xdr:nvCxnSpPr>
        <xdr:cNvPr id="132" name="直線コネクタ 131">
          <a:extLst>
            <a:ext uri="{FF2B5EF4-FFF2-40B4-BE49-F238E27FC236}">
              <a16:creationId xmlns:a16="http://schemas.microsoft.com/office/drawing/2014/main" id="{455C11AE-4F36-4F86-AD4D-FB2330F88B82}"/>
            </a:ext>
          </a:extLst>
        </xdr:cNvPr>
        <xdr:cNvCxnSpPr/>
      </xdr:nvCxnSpPr>
      <xdr:spPr>
        <a:xfrm>
          <a:off x="8686800" y="6337300"/>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3" name="楕円 132">
          <a:extLst>
            <a:ext uri="{FF2B5EF4-FFF2-40B4-BE49-F238E27FC236}">
              <a16:creationId xmlns:a16="http://schemas.microsoft.com/office/drawing/2014/main" id="{58576970-0AD1-49BC-BBE8-43FC1FDF9BED}"/>
            </a:ext>
          </a:extLst>
        </xdr:cNvPr>
        <xdr:cNvSpPr/>
      </xdr:nvSpPr>
      <xdr:spPr>
        <a:xfrm>
          <a:off x="7846060" y="6308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163195</xdr:rowOff>
    </xdr:from>
    <xdr:to>
      <xdr:col>50</xdr:col>
      <xdr:colOff>114300</xdr:colOff>
      <xdr:row>37</xdr:row>
      <xdr:rowOff>19050</xdr:rowOff>
    </xdr:to>
    <xdr:cxnSp macro="">
      <xdr:nvCxnSpPr>
        <xdr:cNvPr id="134" name="直線コネクタ 133">
          <a:extLst>
            <a:ext uri="{FF2B5EF4-FFF2-40B4-BE49-F238E27FC236}">
              <a16:creationId xmlns:a16="http://schemas.microsoft.com/office/drawing/2014/main" id="{62ED1C23-5200-4C2A-8FFA-5ECA80AC358B}"/>
            </a:ext>
          </a:extLst>
        </xdr:cNvPr>
        <xdr:cNvCxnSpPr/>
      </xdr:nvCxnSpPr>
      <xdr:spPr>
        <a:xfrm flipV="1">
          <a:off x="7889240" y="6337300"/>
          <a:ext cx="7975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153670</xdr:rowOff>
    </xdr:from>
    <xdr:to>
      <xdr:col>41</xdr:col>
      <xdr:colOff>101600</xdr:colOff>
      <xdr:row>37</xdr:row>
      <xdr:rowOff>83820</xdr:rowOff>
    </xdr:to>
    <xdr:sp macro="" textlink="">
      <xdr:nvSpPr>
        <xdr:cNvPr id="135" name="楕円 134">
          <a:extLst>
            <a:ext uri="{FF2B5EF4-FFF2-40B4-BE49-F238E27FC236}">
              <a16:creationId xmlns:a16="http://schemas.microsoft.com/office/drawing/2014/main" id="{168F71EA-0671-4B51-8E88-1457BF8ACE1C}"/>
            </a:ext>
          </a:extLst>
        </xdr:cNvPr>
        <xdr:cNvSpPr/>
      </xdr:nvSpPr>
      <xdr:spPr>
        <a:xfrm>
          <a:off x="7029450" y="63258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33020</xdr:rowOff>
    </xdr:to>
    <xdr:cxnSp macro="">
      <xdr:nvCxnSpPr>
        <xdr:cNvPr id="136" name="直線コネクタ 135">
          <a:extLst>
            <a:ext uri="{FF2B5EF4-FFF2-40B4-BE49-F238E27FC236}">
              <a16:creationId xmlns:a16="http://schemas.microsoft.com/office/drawing/2014/main" id="{4D4E8B9A-F9FB-436D-B8C5-E32A4B4579C6}"/>
            </a:ext>
          </a:extLst>
        </xdr:cNvPr>
        <xdr:cNvCxnSpPr/>
      </xdr:nvCxnSpPr>
      <xdr:spPr>
        <a:xfrm flipV="1">
          <a:off x="7084060" y="6358890"/>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7" name="楕円 136">
          <a:extLst>
            <a:ext uri="{FF2B5EF4-FFF2-40B4-BE49-F238E27FC236}">
              <a16:creationId xmlns:a16="http://schemas.microsoft.com/office/drawing/2014/main" id="{11554B01-C68D-46A3-955E-077BFE9D5D51}"/>
            </a:ext>
          </a:extLst>
        </xdr:cNvPr>
        <xdr:cNvSpPr/>
      </xdr:nvSpPr>
      <xdr:spPr>
        <a:xfrm>
          <a:off x="6231890" y="6336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33020</xdr:rowOff>
    </xdr:from>
    <xdr:to>
      <xdr:col>41</xdr:col>
      <xdr:colOff>50800</xdr:colOff>
      <xdr:row>37</xdr:row>
      <xdr:rowOff>41910</xdr:rowOff>
    </xdr:to>
    <xdr:cxnSp macro="">
      <xdr:nvCxnSpPr>
        <xdr:cNvPr id="138" name="直線コネクタ 137">
          <a:extLst>
            <a:ext uri="{FF2B5EF4-FFF2-40B4-BE49-F238E27FC236}">
              <a16:creationId xmlns:a16="http://schemas.microsoft.com/office/drawing/2014/main" id="{90136D6D-36D9-4B30-80E4-22A90794C78C}"/>
            </a:ext>
          </a:extLst>
        </xdr:cNvPr>
        <xdr:cNvCxnSpPr/>
      </xdr:nvCxnSpPr>
      <xdr:spPr>
        <a:xfrm flipV="1">
          <a:off x="6286500" y="6374765"/>
          <a:ext cx="7975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113665</xdr:rowOff>
    </xdr:from>
    <xdr:ext cx="469900" cy="258445"/>
    <xdr:sp macro="" textlink="">
      <xdr:nvSpPr>
        <xdr:cNvPr id="139" name="n_1aveValue【図書館】&#10;一人当たり面積">
          <a:extLst>
            <a:ext uri="{FF2B5EF4-FFF2-40B4-BE49-F238E27FC236}">
              <a16:creationId xmlns:a16="http://schemas.microsoft.com/office/drawing/2014/main" id="{D4CA0F9E-42C1-446D-82F9-D10D10F3096E}"/>
            </a:ext>
          </a:extLst>
        </xdr:cNvPr>
        <xdr:cNvSpPr txBox="1"/>
      </xdr:nvSpPr>
      <xdr:spPr>
        <a:xfrm>
          <a:off x="8454390" y="662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90805</xdr:rowOff>
    </xdr:from>
    <xdr:ext cx="469265" cy="258445"/>
    <xdr:sp macro="" textlink="">
      <xdr:nvSpPr>
        <xdr:cNvPr id="140" name="n_2aveValue【図書館】&#10;一人当たり面積">
          <a:extLst>
            <a:ext uri="{FF2B5EF4-FFF2-40B4-BE49-F238E27FC236}">
              <a16:creationId xmlns:a16="http://schemas.microsoft.com/office/drawing/2014/main" id="{48E21E08-912B-4342-B29F-D358B51BD591}"/>
            </a:ext>
          </a:extLst>
        </xdr:cNvPr>
        <xdr:cNvSpPr txBox="1"/>
      </xdr:nvSpPr>
      <xdr:spPr>
        <a:xfrm>
          <a:off x="7673340" y="6609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76835</xdr:rowOff>
    </xdr:from>
    <xdr:ext cx="469265" cy="258445"/>
    <xdr:sp macro="" textlink="">
      <xdr:nvSpPr>
        <xdr:cNvPr id="141" name="n_3aveValue【図書館】&#10;一人当たり面積">
          <a:extLst>
            <a:ext uri="{FF2B5EF4-FFF2-40B4-BE49-F238E27FC236}">
              <a16:creationId xmlns:a16="http://schemas.microsoft.com/office/drawing/2014/main" id="{3A57A025-7913-43F8-8863-EB39383F2142}"/>
            </a:ext>
          </a:extLst>
        </xdr:cNvPr>
        <xdr:cNvSpPr txBox="1"/>
      </xdr:nvSpPr>
      <xdr:spPr>
        <a:xfrm>
          <a:off x="6866255" y="6591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95250</xdr:rowOff>
    </xdr:from>
    <xdr:ext cx="469265" cy="259080"/>
    <xdr:sp macro="" textlink="">
      <xdr:nvSpPr>
        <xdr:cNvPr id="142" name="n_4aveValue【図書館】&#10;一人当たり面積">
          <a:extLst>
            <a:ext uri="{FF2B5EF4-FFF2-40B4-BE49-F238E27FC236}">
              <a16:creationId xmlns:a16="http://schemas.microsoft.com/office/drawing/2014/main" id="{421A161A-26C3-4317-8D04-E7F5CFA03B6B}"/>
            </a:ext>
          </a:extLst>
        </xdr:cNvPr>
        <xdr:cNvSpPr txBox="1"/>
      </xdr:nvSpPr>
      <xdr:spPr>
        <a:xfrm>
          <a:off x="6068695" y="6606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59055</xdr:rowOff>
    </xdr:from>
    <xdr:ext cx="469900" cy="259080"/>
    <xdr:sp macro="" textlink="">
      <xdr:nvSpPr>
        <xdr:cNvPr id="143" name="n_1mainValue【図書館】&#10;一人当たり面積">
          <a:extLst>
            <a:ext uri="{FF2B5EF4-FFF2-40B4-BE49-F238E27FC236}">
              <a16:creationId xmlns:a16="http://schemas.microsoft.com/office/drawing/2014/main" id="{3F7EFE63-3657-4CBF-85A0-A0F6615885D2}"/>
            </a:ext>
          </a:extLst>
        </xdr:cNvPr>
        <xdr:cNvSpPr txBox="1"/>
      </xdr:nvSpPr>
      <xdr:spPr>
        <a:xfrm>
          <a:off x="8454390" y="6055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86360</xdr:rowOff>
    </xdr:from>
    <xdr:ext cx="469265" cy="258445"/>
    <xdr:sp macro="" textlink="">
      <xdr:nvSpPr>
        <xdr:cNvPr id="144" name="n_2mainValue【図書館】&#10;一人当たり面積">
          <a:extLst>
            <a:ext uri="{FF2B5EF4-FFF2-40B4-BE49-F238E27FC236}">
              <a16:creationId xmlns:a16="http://schemas.microsoft.com/office/drawing/2014/main" id="{CAE278E3-341B-4D4D-89E0-E2F340B22A93}"/>
            </a:ext>
          </a:extLst>
        </xdr:cNvPr>
        <xdr:cNvSpPr txBox="1"/>
      </xdr:nvSpPr>
      <xdr:spPr>
        <a:xfrm>
          <a:off x="7673340" y="6089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100330</xdr:rowOff>
    </xdr:from>
    <xdr:ext cx="469265" cy="258445"/>
    <xdr:sp macro="" textlink="">
      <xdr:nvSpPr>
        <xdr:cNvPr id="145" name="n_3mainValue【図書館】&#10;一人当たり面積">
          <a:extLst>
            <a:ext uri="{FF2B5EF4-FFF2-40B4-BE49-F238E27FC236}">
              <a16:creationId xmlns:a16="http://schemas.microsoft.com/office/drawing/2014/main" id="{37417A2F-BDEA-4523-801E-10DDFE82956E}"/>
            </a:ext>
          </a:extLst>
        </xdr:cNvPr>
        <xdr:cNvSpPr txBox="1"/>
      </xdr:nvSpPr>
      <xdr:spPr>
        <a:xfrm>
          <a:off x="6866255" y="6097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109220</xdr:rowOff>
    </xdr:from>
    <xdr:ext cx="469265" cy="258445"/>
    <xdr:sp macro="" textlink="">
      <xdr:nvSpPr>
        <xdr:cNvPr id="146" name="n_4mainValue【図書館】&#10;一人当たり面積">
          <a:extLst>
            <a:ext uri="{FF2B5EF4-FFF2-40B4-BE49-F238E27FC236}">
              <a16:creationId xmlns:a16="http://schemas.microsoft.com/office/drawing/2014/main" id="{868B2F44-6E8A-4C37-BDE0-4B43224DED75}"/>
            </a:ext>
          </a:extLst>
        </xdr:cNvPr>
        <xdr:cNvSpPr txBox="1"/>
      </xdr:nvSpPr>
      <xdr:spPr>
        <a:xfrm>
          <a:off x="6068695" y="6108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650BEB0-F84C-4730-BB75-4CDFC1D8510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BD4F333-55BA-4467-B150-2B9D3620507F}"/>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808DAA8-EB85-423C-BFE5-C4D0EE499DEA}"/>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E825496-46D6-42B5-8244-736CC5F7B76B}"/>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E317BC6-15F6-4D2D-9A08-A569BAFAF583}"/>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D298346-E659-4664-BE84-52C71D4C6735}"/>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E066020-F3BF-4756-91A4-2D6F66A32F4B}"/>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E0B7B88-BC17-419A-9523-CC4E679E87EA}"/>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5" name="テキスト ボックス 154">
          <a:extLst>
            <a:ext uri="{FF2B5EF4-FFF2-40B4-BE49-F238E27FC236}">
              <a16:creationId xmlns:a16="http://schemas.microsoft.com/office/drawing/2014/main" id="{932907ED-1BE7-4D9B-8CE9-207D21EB089D}"/>
            </a:ext>
          </a:extLst>
        </xdr:cNvPr>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4F5395C-3DB0-4573-AE5E-0ACB4E532C21}"/>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7" name="テキスト ボックス 156">
          <a:extLst>
            <a:ext uri="{FF2B5EF4-FFF2-40B4-BE49-F238E27FC236}">
              <a16:creationId xmlns:a16="http://schemas.microsoft.com/office/drawing/2014/main" id="{FA1114BC-E6DD-4712-9BF8-37DD6C3681D6}"/>
            </a:ext>
          </a:extLst>
        </xdr:cNvPr>
        <xdr:cNvSpPr txBox="1"/>
      </xdr:nvSpPr>
      <xdr:spPr>
        <a:xfrm>
          <a:off x="273685"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8" name="直線コネクタ 157">
          <a:extLst>
            <a:ext uri="{FF2B5EF4-FFF2-40B4-BE49-F238E27FC236}">
              <a16:creationId xmlns:a16="http://schemas.microsoft.com/office/drawing/2014/main" id="{2C23405D-F93E-4425-A598-918CF1D20B65}"/>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9" name="テキスト ボックス 158">
          <a:extLst>
            <a:ext uri="{FF2B5EF4-FFF2-40B4-BE49-F238E27FC236}">
              <a16:creationId xmlns:a16="http://schemas.microsoft.com/office/drawing/2014/main" id="{39CBB9B3-2C09-44CA-8C06-8C50EC715F82}"/>
            </a:ext>
          </a:extLst>
        </xdr:cNvPr>
        <xdr:cNvSpPr txBox="1"/>
      </xdr:nvSpPr>
      <xdr:spPr>
        <a:xfrm>
          <a:off x="273685"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0" name="直線コネクタ 159">
          <a:extLst>
            <a:ext uri="{FF2B5EF4-FFF2-40B4-BE49-F238E27FC236}">
              <a16:creationId xmlns:a16="http://schemas.microsoft.com/office/drawing/2014/main" id="{830768BD-8E8C-4658-8DB8-0A4FEECAF668}"/>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1" name="テキスト ボックス 160">
          <a:extLst>
            <a:ext uri="{FF2B5EF4-FFF2-40B4-BE49-F238E27FC236}">
              <a16:creationId xmlns:a16="http://schemas.microsoft.com/office/drawing/2014/main" id="{48A3170A-9341-4164-B682-E0CE396587EE}"/>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2" name="直線コネクタ 161">
          <a:extLst>
            <a:ext uri="{FF2B5EF4-FFF2-40B4-BE49-F238E27FC236}">
              <a16:creationId xmlns:a16="http://schemas.microsoft.com/office/drawing/2014/main" id="{FD7F57A9-CFF4-4296-AD61-4A23824F48EC}"/>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3" name="テキスト ボックス 162">
          <a:extLst>
            <a:ext uri="{FF2B5EF4-FFF2-40B4-BE49-F238E27FC236}">
              <a16:creationId xmlns:a16="http://schemas.microsoft.com/office/drawing/2014/main" id="{8EF0805C-1BC5-4F7A-9F64-18C5D1B33ACF}"/>
            </a:ext>
          </a:extLst>
        </xdr:cNvPr>
        <xdr:cNvSpPr txBox="1"/>
      </xdr:nvSpPr>
      <xdr:spPr>
        <a:xfrm>
          <a:off x="343535" y="103041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4" name="直線コネクタ 163">
          <a:extLst>
            <a:ext uri="{FF2B5EF4-FFF2-40B4-BE49-F238E27FC236}">
              <a16:creationId xmlns:a16="http://schemas.microsoft.com/office/drawing/2014/main" id="{5F998506-A1C5-4D29-BF5A-A18226D8DB53}"/>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5" name="テキスト ボックス 164">
          <a:extLst>
            <a:ext uri="{FF2B5EF4-FFF2-40B4-BE49-F238E27FC236}">
              <a16:creationId xmlns:a16="http://schemas.microsoft.com/office/drawing/2014/main" id="{D3AD4EE8-FD58-4E04-924A-8C31E1798160}"/>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6" name="直線コネクタ 165">
          <a:extLst>
            <a:ext uri="{FF2B5EF4-FFF2-40B4-BE49-F238E27FC236}">
              <a16:creationId xmlns:a16="http://schemas.microsoft.com/office/drawing/2014/main" id="{7A40DF00-C704-4C8A-926C-1D7E022ACA41}"/>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7" name="テキスト ボックス 166">
          <a:extLst>
            <a:ext uri="{FF2B5EF4-FFF2-40B4-BE49-F238E27FC236}">
              <a16:creationId xmlns:a16="http://schemas.microsoft.com/office/drawing/2014/main" id="{20CCF29F-DEE4-4D74-8236-666E140C0A3F}"/>
            </a:ext>
          </a:extLst>
        </xdr:cNvPr>
        <xdr:cNvSpPr txBox="1"/>
      </xdr:nvSpPr>
      <xdr:spPr>
        <a:xfrm>
          <a:off x="343535" y="9658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8" name="直線コネクタ 167">
          <a:extLst>
            <a:ext uri="{FF2B5EF4-FFF2-40B4-BE49-F238E27FC236}">
              <a16:creationId xmlns:a16="http://schemas.microsoft.com/office/drawing/2014/main" id="{38FEDE84-40B1-43FE-A5A0-EBE184BCCE92}"/>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9" name="テキスト ボックス 168">
          <a:extLst>
            <a:ext uri="{FF2B5EF4-FFF2-40B4-BE49-F238E27FC236}">
              <a16:creationId xmlns:a16="http://schemas.microsoft.com/office/drawing/2014/main" id="{442022B3-DAF3-4009-B360-AFCB5D8D8CF4}"/>
            </a:ext>
          </a:extLst>
        </xdr:cNvPr>
        <xdr:cNvSpPr txBox="1"/>
      </xdr:nvSpPr>
      <xdr:spPr>
        <a:xfrm>
          <a:off x="386715" y="932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8F89177-6485-4D59-B359-74FE321DBB7D}"/>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47260FFE-41E6-41C6-9D2A-7281857866FF}"/>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64</xdr:row>
      <xdr:rowOff>130810</xdr:rowOff>
    </xdr:to>
    <xdr:cxnSp macro="">
      <xdr:nvCxnSpPr>
        <xdr:cNvPr id="172" name="直線コネクタ 171">
          <a:extLst>
            <a:ext uri="{FF2B5EF4-FFF2-40B4-BE49-F238E27FC236}">
              <a16:creationId xmlns:a16="http://schemas.microsoft.com/office/drawing/2014/main" id="{6FE6D90D-803C-40F2-8958-ADD4A357E99A}"/>
            </a:ext>
          </a:extLst>
        </xdr:cNvPr>
        <xdr:cNvCxnSpPr/>
      </xdr:nvCxnSpPr>
      <xdr:spPr>
        <a:xfrm flipV="1">
          <a:off x="4173855" y="96761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3" name="【体育館・プール】&#10;有形固定資産減価償却率最小値テキスト">
          <a:extLst>
            <a:ext uri="{FF2B5EF4-FFF2-40B4-BE49-F238E27FC236}">
              <a16:creationId xmlns:a16="http://schemas.microsoft.com/office/drawing/2014/main" id="{A189FE30-443C-448A-9288-F85E91DA43F0}"/>
            </a:ext>
          </a:extLst>
        </xdr:cNvPr>
        <xdr:cNvSpPr txBox="1"/>
      </xdr:nvSpPr>
      <xdr:spPr>
        <a:xfrm>
          <a:off x="4212590" y="11103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4" name="直線コネクタ 173">
          <a:extLst>
            <a:ext uri="{FF2B5EF4-FFF2-40B4-BE49-F238E27FC236}">
              <a16:creationId xmlns:a16="http://schemas.microsoft.com/office/drawing/2014/main" id="{D977ACA5-5782-44A9-B36E-BCFEF5A71FB5}"/>
            </a:ext>
          </a:extLst>
        </xdr:cNvPr>
        <xdr:cNvCxnSpPr/>
      </xdr:nvCxnSpPr>
      <xdr:spPr>
        <a:xfrm>
          <a:off x="411226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21590</xdr:rowOff>
    </xdr:from>
    <xdr:ext cx="405130" cy="259080"/>
    <xdr:sp macro="" textlink="">
      <xdr:nvSpPr>
        <xdr:cNvPr id="175" name="【体育館・プール】&#10;有形固定資産減価償却率最大値テキスト">
          <a:extLst>
            <a:ext uri="{FF2B5EF4-FFF2-40B4-BE49-F238E27FC236}">
              <a16:creationId xmlns:a16="http://schemas.microsoft.com/office/drawing/2014/main" id="{D27FB226-C417-4F5C-86BD-6F546BF9C531}"/>
            </a:ext>
          </a:extLst>
        </xdr:cNvPr>
        <xdr:cNvSpPr txBox="1"/>
      </xdr:nvSpPr>
      <xdr:spPr>
        <a:xfrm>
          <a:off x="4212590" y="944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76" name="直線コネクタ 175">
          <a:extLst>
            <a:ext uri="{FF2B5EF4-FFF2-40B4-BE49-F238E27FC236}">
              <a16:creationId xmlns:a16="http://schemas.microsoft.com/office/drawing/2014/main" id="{F10ECB91-3148-4B4E-ADF1-22C2AF6B68D7}"/>
            </a:ext>
          </a:extLst>
        </xdr:cNvPr>
        <xdr:cNvCxnSpPr/>
      </xdr:nvCxnSpPr>
      <xdr:spPr>
        <a:xfrm>
          <a:off x="4112260" y="96761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99060</xdr:rowOff>
    </xdr:from>
    <xdr:ext cx="405130" cy="258445"/>
    <xdr:sp macro="" textlink="">
      <xdr:nvSpPr>
        <xdr:cNvPr id="177" name="【体育館・プール】&#10;有形固定資産減価償却率平均値テキスト">
          <a:extLst>
            <a:ext uri="{FF2B5EF4-FFF2-40B4-BE49-F238E27FC236}">
              <a16:creationId xmlns:a16="http://schemas.microsoft.com/office/drawing/2014/main" id="{96156DAD-3DBA-4A8C-995C-F3D86FC0B1A8}"/>
            </a:ext>
          </a:extLst>
        </xdr:cNvPr>
        <xdr:cNvSpPr txBox="1"/>
      </xdr:nvSpPr>
      <xdr:spPr>
        <a:xfrm>
          <a:off x="4212590" y="105537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A3FBF93C-2A59-4D14-99AD-91252ECE8636}"/>
            </a:ext>
          </a:extLst>
        </xdr:cNvPr>
        <xdr:cNvSpPr/>
      </xdr:nvSpPr>
      <xdr:spPr>
        <a:xfrm>
          <a:off x="413131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9" name="フローチャート: 判断 178">
          <a:extLst>
            <a:ext uri="{FF2B5EF4-FFF2-40B4-BE49-F238E27FC236}">
              <a16:creationId xmlns:a16="http://schemas.microsoft.com/office/drawing/2014/main" id="{0CE92865-5D86-432C-B541-66469B7F1612}"/>
            </a:ext>
          </a:extLst>
        </xdr:cNvPr>
        <xdr:cNvSpPr/>
      </xdr:nvSpPr>
      <xdr:spPr>
        <a:xfrm>
          <a:off x="3388360" y="10550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854557E6-574B-488C-B18A-0A1598B44968}"/>
            </a:ext>
          </a:extLst>
        </xdr:cNvPr>
        <xdr:cNvSpPr/>
      </xdr:nvSpPr>
      <xdr:spPr>
        <a:xfrm>
          <a:off x="2571750" y="105162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163195</xdr:rowOff>
    </xdr:from>
    <xdr:to>
      <xdr:col>10</xdr:col>
      <xdr:colOff>165100</xdr:colOff>
      <xdr:row>61</xdr:row>
      <xdr:rowOff>93345</xdr:rowOff>
    </xdr:to>
    <xdr:sp macro="" textlink="">
      <xdr:nvSpPr>
        <xdr:cNvPr id="181" name="フローチャート: 判断 180">
          <a:extLst>
            <a:ext uri="{FF2B5EF4-FFF2-40B4-BE49-F238E27FC236}">
              <a16:creationId xmlns:a16="http://schemas.microsoft.com/office/drawing/2014/main" id="{4110D23E-61CE-4052-B0D8-C234099964DD}"/>
            </a:ext>
          </a:extLst>
        </xdr:cNvPr>
        <xdr:cNvSpPr/>
      </xdr:nvSpPr>
      <xdr:spPr>
        <a:xfrm>
          <a:off x="1774190" y="104521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149860</xdr:rowOff>
    </xdr:from>
    <xdr:to>
      <xdr:col>6</xdr:col>
      <xdr:colOff>38100</xdr:colOff>
      <xdr:row>61</xdr:row>
      <xdr:rowOff>80010</xdr:rowOff>
    </xdr:to>
    <xdr:sp macro="" textlink="">
      <xdr:nvSpPr>
        <xdr:cNvPr id="182" name="フローチャート: 判断 181">
          <a:extLst>
            <a:ext uri="{FF2B5EF4-FFF2-40B4-BE49-F238E27FC236}">
              <a16:creationId xmlns:a16="http://schemas.microsoft.com/office/drawing/2014/main" id="{45904466-F3B0-4C3D-867E-CDDB9DC1E52F}"/>
            </a:ext>
          </a:extLst>
        </xdr:cNvPr>
        <xdr:cNvSpPr/>
      </xdr:nvSpPr>
      <xdr:spPr>
        <a:xfrm>
          <a:off x="988060" y="104368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B433A550-BE76-47E7-93D7-E6EABDBEA527}"/>
            </a:ext>
          </a:extLst>
        </xdr:cNvPr>
        <xdr:cNvSpPr txBox="1"/>
      </xdr:nvSpPr>
      <xdr:spPr>
        <a:xfrm>
          <a:off x="40030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A49090AC-FE96-4061-9E19-E795B90205B5}"/>
            </a:ext>
          </a:extLst>
        </xdr:cNvPr>
        <xdr:cNvSpPr txBox="1"/>
      </xdr:nvSpPr>
      <xdr:spPr>
        <a:xfrm>
          <a:off x="32600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1C7CE49D-5803-45EA-B8B2-09C34035BB93}"/>
            </a:ext>
          </a:extLst>
        </xdr:cNvPr>
        <xdr:cNvSpPr txBox="1"/>
      </xdr:nvSpPr>
      <xdr:spPr>
        <a:xfrm>
          <a:off x="24549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6FBA3BA0-6245-44C4-A4CC-CB1A7F066DEF}"/>
            </a:ext>
          </a:extLst>
        </xdr:cNvPr>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A13B3D70-DCD5-4819-956C-7DFA2FF8E3D1}"/>
            </a:ext>
          </a:extLst>
        </xdr:cNvPr>
        <xdr:cNvSpPr txBox="1"/>
      </xdr:nvSpPr>
      <xdr:spPr>
        <a:xfrm>
          <a:off x="859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94615</xdr:rowOff>
    </xdr:from>
    <xdr:to>
      <xdr:col>24</xdr:col>
      <xdr:colOff>114300</xdr:colOff>
      <xdr:row>61</xdr:row>
      <xdr:rowOff>24765</xdr:rowOff>
    </xdr:to>
    <xdr:sp macro="" textlink="">
      <xdr:nvSpPr>
        <xdr:cNvPr id="188" name="楕円 187">
          <a:extLst>
            <a:ext uri="{FF2B5EF4-FFF2-40B4-BE49-F238E27FC236}">
              <a16:creationId xmlns:a16="http://schemas.microsoft.com/office/drawing/2014/main" id="{EEB1DB99-8DA0-418A-9F48-AA6B6E07127B}"/>
            </a:ext>
          </a:extLst>
        </xdr:cNvPr>
        <xdr:cNvSpPr/>
      </xdr:nvSpPr>
      <xdr:spPr>
        <a:xfrm>
          <a:off x="4131310" y="1038542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117475</xdr:rowOff>
    </xdr:from>
    <xdr:ext cx="405130" cy="259080"/>
    <xdr:sp macro="" textlink="">
      <xdr:nvSpPr>
        <xdr:cNvPr id="189" name="【体育館・プール】&#10;有形固定資産減価償却率該当値テキスト">
          <a:extLst>
            <a:ext uri="{FF2B5EF4-FFF2-40B4-BE49-F238E27FC236}">
              <a16:creationId xmlns:a16="http://schemas.microsoft.com/office/drawing/2014/main" id="{152C76D9-88B2-4851-B2AE-208089D3A7D2}"/>
            </a:ext>
          </a:extLst>
        </xdr:cNvPr>
        <xdr:cNvSpPr txBox="1"/>
      </xdr:nvSpPr>
      <xdr:spPr>
        <a:xfrm>
          <a:off x="4212590" y="10233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69850</xdr:rowOff>
    </xdr:from>
    <xdr:to>
      <xdr:col>20</xdr:col>
      <xdr:colOff>38100</xdr:colOff>
      <xdr:row>61</xdr:row>
      <xdr:rowOff>0</xdr:rowOff>
    </xdr:to>
    <xdr:sp macro="" textlink="">
      <xdr:nvSpPr>
        <xdr:cNvPr id="190" name="楕円 189">
          <a:extLst>
            <a:ext uri="{FF2B5EF4-FFF2-40B4-BE49-F238E27FC236}">
              <a16:creationId xmlns:a16="http://schemas.microsoft.com/office/drawing/2014/main" id="{2F5D5A04-ECCB-4903-9FD1-AAD9E2C80E6E}"/>
            </a:ext>
          </a:extLst>
        </xdr:cNvPr>
        <xdr:cNvSpPr/>
      </xdr:nvSpPr>
      <xdr:spPr>
        <a:xfrm>
          <a:off x="3388360" y="103549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120650</xdr:rowOff>
    </xdr:from>
    <xdr:to>
      <xdr:col>24</xdr:col>
      <xdr:colOff>63500</xdr:colOff>
      <xdr:row>60</xdr:row>
      <xdr:rowOff>145415</xdr:rowOff>
    </xdr:to>
    <xdr:cxnSp macro="">
      <xdr:nvCxnSpPr>
        <xdr:cNvPr id="191" name="直線コネクタ 190">
          <a:extLst>
            <a:ext uri="{FF2B5EF4-FFF2-40B4-BE49-F238E27FC236}">
              <a16:creationId xmlns:a16="http://schemas.microsoft.com/office/drawing/2014/main" id="{0BA6DBF7-6EC4-4A5A-BCC3-FC88187F4E8F}"/>
            </a:ext>
          </a:extLst>
        </xdr:cNvPr>
        <xdr:cNvCxnSpPr/>
      </xdr:nvCxnSpPr>
      <xdr:spPr>
        <a:xfrm>
          <a:off x="3431540" y="10409555"/>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2" name="楕円 191">
          <a:extLst>
            <a:ext uri="{FF2B5EF4-FFF2-40B4-BE49-F238E27FC236}">
              <a16:creationId xmlns:a16="http://schemas.microsoft.com/office/drawing/2014/main" id="{53027972-60C8-4D79-8248-27BC13CF59EF}"/>
            </a:ext>
          </a:extLst>
        </xdr:cNvPr>
        <xdr:cNvSpPr/>
      </xdr:nvSpPr>
      <xdr:spPr>
        <a:xfrm>
          <a:off x="2571750" y="1032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120650</xdr:rowOff>
    </xdr:to>
    <xdr:cxnSp macro="">
      <xdr:nvCxnSpPr>
        <xdr:cNvPr id="193" name="直線コネクタ 192">
          <a:extLst>
            <a:ext uri="{FF2B5EF4-FFF2-40B4-BE49-F238E27FC236}">
              <a16:creationId xmlns:a16="http://schemas.microsoft.com/office/drawing/2014/main" id="{0B508F02-4F6A-4885-991E-A20BD57E3B08}"/>
            </a:ext>
          </a:extLst>
        </xdr:cNvPr>
        <xdr:cNvCxnSpPr/>
      </xdr:nvCxnSpPr>
      <xdr:spPr>
        <a:xfrm>
          <a:off x="2626360" y="10382250"/>
          <a:ext cx="8051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9525</xdr:rowOff>
    </xdr:from>
    <xdr:to>
      <xdr:col>10</xdr:col>
      <xdr:colOff>165100</xdr:colOff>
      <xdr:row>60</xdr:row>
      <xdr:rowOff>111125</xdr:rowOff>
    </xdr:to>
    <xdr:sp macro="" textlink="">
      <xdr:nvSpPr>
        <xdr:cNvPr id="194" name="楕円 193">
          <a:extLst>
            <a:ext uri="{FF2B5EF4-FFF2-40B4-BE49-F238E27FC236}">
              <a16:creationId xmlns:a16="http://schemas.microsoft.com/office/drawing/2014/main" id="{68A99276-0DE9-4E61-A62A-4855D2AF9F16}"/>
            </a:ext>
          </a:extLst>
        </xdr:cNvPr>
        <xdr:cNvSpPr/>
      </xdr:nvSpPr>
      <xdr:spPr>
        <a:xfrm>
          <a:off x="1774190" y="1029843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60325</xdr:rowOff>
    </xdr:from>
    <xdr:to>
      <xdr:col>15</xdr:col>
      <xdr:colOff>50800</xdr:colOff>
      <xdr:row>60</xdr:row>
      <xdr:rowOff>91440</xdr:rowOff>
    </xdr:to>
    <xdr:cxnSp macro="">
      <xdr:nvCxnSpPr>
        <xdr:cNvPr id="195" name="直線コネクタ 194">
          <a:extLst>
            <a:ext uri="{FF2B5EF4-FFF2-40B4-BE49-F238E27FC236}">
              <a16:creationId xmlns:a16="http://schemas.microsoft.com/office/drawing/2014/main" id="{9B45844F-4D72-4386-BE88-7087B6B1D59B}"/>
            </a:ext>
          </a:extLst>
        </xdr:cNvPr>
        <xdr:cNvCxnSpPr/>
      </xdr:nvCxnSpPr>
      <xdr:spPr>
        <a:xfrm>
          <a:off x="1828800" y="10343515"/>
          <a:ext cx="7975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148590</xdr:rowOff>
    </xdr:from>
    <xdr:to>
      <xdr:col>6</xdr:col>
      <xdr:colOff>38100</xdr:colOff>
      <xdr:row>60</xdr:row>
      <xdr:rowOff>78740</xdr:rowOff>
    </xdr:to>
    <xdr:sp macro="" textlink="">
      <xdr:nvSpPr>
        <xdr:cNvPr id="196" name="楕円 195">
          <a:extLst>
            <a:ext uri="{FF2B5EF4-FFF2-40B4-BE49-F238E27FC236}">
              <a16:creationId xmlns:a16="http://schemas.microsoft.com/office/drawing/2014/main" id="{7D9B5369-74ED-4021-94FD-C18618ADC5CC}"/>
            </a:ext>
          </a:extLst>
        </xdr:cNvPr>
        <xdr:cNvSpPr/>
      </xdr:nvSpPr>
      <xdr:spPr>
        <a:xfrm>
          <a:off x="988060" y="10264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27940</xdr:rowOff>
    </xdr:from>
    <xdr:to>
      <xdr:col>10</xdr:col>
      <xdr:colOff>114300</xdr:colOff>
      <xdr:row>60</xdr:row>
      <xdr:rowOff>60325</xdr:rowOff>
    </xdr:to>
    <xdr:cxnSp macro="">
      <xdr:nvCxnSpPr>
        <xdr:cNvPr id="197" name="直線コネクタ 196">
          <a:extLst>
            <a:ext uri="{FF2B5EF4-FFF2-40B4-BE49-F238E27FC236}">
              <a16:creationId xmlns:a16="http://schemas.microsoft.com/office/drawing/2014/main" id="{E416C8CA-D941-4C0D-AC90-A7B263AC1E85}"/>
            </a:ext>
          </a:extLst>
        </xdr:cNvPr>
        <xdr:cNvCxnSpPr/>
      </xdr:nvCxnSpPr>
      <xdr:spPr>
        <a:xfrm>
          <a:off x="1031240" y="10313035"/>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9525</xdr:rowOff>
    </xdr:from>
    <xdr:ext cx="405130" cy="258445"/>
    <xdr:sp macro="" textlink="">
      <xdr:nvSpPr>
        <xdr:cNvPr id="198" name="n_1aveValue【体育館・プール】&#10;有形固定資産減価償却率">
          <a:extLst>
            <a:ext uri="{FF2B5EF4-FFF2-40B4-BE49-F238E27FC236}">
              <a16:creationId xmlns:a16="http://schemas.microsoft.com/office/drawing/2014/main" id="{0A201ED6-B90C-42F9-A3C4-8DF47B50F1BE}"/>
            </a:ext>
          </a:extLst>
        </xdr:cNvPr>
        <xdr:cNvSpPr txBox="1"/>
      </xdr:nvSpPr>
      <xdr:spPr>
        <a:xfrm>
          <a:off x="3239135" y="10641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146685</xdr:rowOff>
    </xdr:from>
    <xdr:ext cx="404495" cy="258445"/>
    <xdr:sp macro="" textlink="">
      <xdr:nvSpPr>
        <xdr:cNvPr id="199" name="n_2aveValue【体育館・プール】&#10;有形固定資産減価償却率">
          <a:extLst>
            <a:ext uri="{FF2B5EF4-FFF2-40B4-BE49-F238E27FC236}">
              <a16:creationId xmlns:a16="http://schemas.microsoft.com/office/drawing/2014/main" id="{A5DCAFD4-BB0E-4571-A4ED-B1B2484DD1B3}"/>
            </a:ext>
          </a:extLst>
        </xdr:cNvPr>
        <xdr:cNvSpPr txBox="1"/>
      </xdr:nvSpPr>
      <xdr:spPr>
        <a:xfrm>
          <a:off x="2439035" y="10603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84455</xdr:rowOff>
    </xdr:from>
    <xdr:ext cx="404495" cy="259080"/>
    <xdr:sp macro="" textlink="">
      <xdr:nvSpPr>
        <xdr:cNvPr id="200" name="n_3aveValue【体育館・プール】&#10;有形固定資産減価償却率">
          <a:extLst>
            <a:ext uri="{FF2B5EF4-FFF2-40B4-BE49-F238E27FC236}">
              <a16:creationId xmlns:a16="http://schemas.microsoft.com/office/drawing/2014/main" id="{F831124F-E744-4333-BECF-440A74421280}"/>
            </a:ext>
          </a:extLst>
        </xdr:cNvPr>
        <xdr:cNvSpPr txBox="1"/>
      </xdr:nvSpPr>
      <xdr:spPr>
        <a:xfrm>
          <a:off x="1641475" y="10544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71120</xdr:rowOff>
    </xdr:from>
    <xdr:ext cx="404495" cy="259080"/>
    <xdr:sp macro="" textlink="">
      <xdr:nvSpPr>
        <xdr:cNvPr id="201" name="n_4aveValue【体育館・プール】&#10;有形固定資産減価償却率">
          <a:extLst>
            <a:ext uri="{FF2B5EF4-FFF2-40B4-BE49-F238E27FC236}">
              <a16:creationId xmlns:a16="http://schemas.microsoft.com/office/drawing/2014/main" id="{97884F4D-10D1-4C03-B6DA-33A88EB97705}"/>
            </a:ext>
          </a:extLst>
        </xdr:cNvPr>
        <xdr:cNvSpPr txBox="1"/>
      </xdr:nvSpPr>
      <xdr:spPr>
        <a:xfrm>
          <a:off x="855345" y="10527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16510</xdr:rowOff>
    </xdr:from>
    <xdr:ext cx="405130" cy="259080"/>
    <xdr:sp macro="" textlink="">
      <xdr:nvSpPr>
        <xdr:cNvPr id="202" name="n_1mainValue【体育館・プール】&#10;有形固定資産減価償却率">
          <a:extLst>
            <a:ext uri="{FF2B5EF4-FFF2-40B4-BE49-F238E27FC236}">
              <a16:creationId xmlns:a16="http://schemas.microsoft.com/office/drawing/2014/main" id="{05F1FB5D-3E57-455C-A475-9801746C1C21}"/>
            </a:ext>
          </a:extLst>
        </xdr:cNvPr>
        <xdr:cNvSpPr txBox="1"/>
      </xdr:nvSpPr>
      <xdr:spPr>
        <a:xfrm>
          <a:off x="3239135" y="10135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158750</xdr:rowOff>
    </xdr:from>
    <xdr:ext cx="404495" cy="259080"/>
    <xdr:sp macro="" textlink="">
      <xdr:nvSpPr>
        <xdr:cNvPr id="203" name="n_2mainValue【体育館・プール】&#10;有形固定資産減価償却率">
          <a:extLst>
            <a:ext uri="{FF2B5EF4-FFF2-40B4-BE49-F238E27FC236}">
              <a16:creationId xmlns:a16="http://schemas.microsoft.com/office/drawing/2014/main" id="{1ADD6F49-6259-4218-A825-CF72653651CE}"/>
            </a:ext>
          </a:extLst>
        </xdr:cNvPr>
        <xdr:cNvSpPr txBox="1"/>
      </xdr:nvSpPr>
      <xdr:spPr>
        <a:xfrm>
          <a:off x="2439035" y="10104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127635</xdr:rowOff>
    </xdr:from>
    <xdr:ext cx="404495" cy="259080"/>
    <xdr:sp macro="" textlink="">
      <xdr:nvSpPr>
        <xdr:cNvPr id="204" name="n_3mainValue【体育館・プール】&#10;有形固定資産減価償却率">
          <a:extLst>
            <a:ext uri="{FF2B5EF4-FFF2-40B4-BE49-F238E27FC236}">
              <a16:creationId xmlns:a16="http://schemas.microsoft.com/office/drawing/2014/main" id="{05F3BFE5-A3C5-4D74-A0AE-5B3B4EC991B9}"/>
            </a:ext>
          </a:extLst>
        </xdr:cNvPr>
        <xdr:cNvSpPr txBox="1"/>
      </xdr:nvSpPr>
      <xdr:spPr>
        <a:xfrm>
          <a:off x="1641475" y="10075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95250</xdr:rowOff>
    </xdr:from>
    <xdr:ext cx="404495" cy="259080"/>
    <xdr:sp macro="" textlink="">
      <xdr:nvSpPr>
        <xdr:cNvPr id="205" name="n_4mainValue【体育館・プール】&#10;有形固定資産減価償却率">
          <a:extLst>
            <a:ext uri="{FF2B5EF4-FFF2-40B4-BE49-F238E27FC236}">
              <a16:creationId xmlns:a16="http://schemas.microsoft.com/office/drawing/2014/main" id="{20301F84-C87A-4FB2-9ECE-B750376EBCA1}"/>
            </a:ext>
          </a:extLst>
        </xdr:cNvPr>
        <xdr:cNvSpPr txBox="1"/>
      </xdr:nvSpPr>
      <xdr:spPr>
        <a:xfrm>
          <a:off x="855345" y="10035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99645F1-1278-4F0E-A236-54396C4BF1A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E6FBE50-C268-4144-9606-DD423924D287}"/>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1238C81-6ECB-4984-8C8F-23062BB35DB0}"/>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479E0D6-FE07-4A49-983C-30A465D9386C}"/>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A658DB8-9DAE-4380-B813-2AE0A52D77FA}"/>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E40C587-CB3C-4AE6-B6DF-D9609457BA04}"/>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552BD17-1932-4E87-855A-3DF44135BD12}"/>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650AA89-C74D-42FB-804B-713A03276207}"/>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a:extLst>
            <a:ext uri="{FF2B5EF4-FFF2-40B4-BE49-F238E27FC236}">
              <a16:creationId xmlns:a16="http://schemas.microsoft.com/office/drawing/2014/main" id="{87ED52F7-63D4-478C-B8AC-43F0F38E1128}"/>
            </a:ext>
          </a:extLst>
        </xdr:cNvPr>
        <xdr:cNvSpPr txBox="1"/>
      </xdr:nvSpPr>
      <xdr:spPr>
        <a:xfrm>
          <a:off x="592201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F30640E-A856-4983-BAA2-3349408799B0}"/>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C37F44B4-F557-49B0-8484-A4F24C7BD1DC}"/>
            </a:ext>
          </a:extLst>
        </xdr:cNvPr>
        <xdr:cNvCxnSpPr/>
      </xdr:nvCxnSpPr>
      <xdr:spPr>
        <a:xfrm>
          <a:off x="5960110" y="10854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6725" cy="258445"/>
    <xdr:sp macro="" textlink="">
      <xdr:nvSpPr>
        <xdr:cNvPr id="217" name="テキスト ボックス 216">
          <a:extLst>
            <a:ext uri="{FF2B5EF4-FFF2-40B4-BE49-F238E27FC236}">
              <a16:creationId xmlns:a16="http://schemas.microsoft.com/office/drawing/2014/main" id="{C3E4F651-A393-41C3-90FE-DB47C545947C}"/>
            </a:ext>
          </a:extLst>
        </xdr:cNvPr>
        <xdr:cNvSpPr txBox="1"/>
      </xdr:nvSpPr>
      <xdr:spPr>
        <a:xfrm>
          <a:off x="5527040" y="107181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E241E3D0-E99E-4EB8-B139-3F59C6D1874B}"/>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19" name="テキスト ボックス 218">
          <a:extLst>
            <a:ext uri="{FF2B5EF4-FFF2-40B4-BE49-F238E27FC236}">
              <a16:creationId xmlns:a16="http://schemas.microsoft.com/office/drawing/2014/main" id="{E59EFA0D-E566-4939-A8B8-794A233DF68A}"/>
            </a:ext>
          </a:extLst>
        </xdr:cNvPr>
        <xdr:cNvSpPr txBox="1"/>
      </xdr:nvSpPr>
      <xdr:spPr>
        <a:xfrm>
          <a:off x="5527040" y="10142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FE736E92-2937-49EC-995B-8362850892FA}"/>
            </a:ext>
          </a:extLst>
        </xdr:cNvPr>
        <xdr:cNvCxnSpPr/>
      </xdr:nvCxnSpPr>
      <xdr:spPr>
        <a:xfrm>
          <a:off x="5960110"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6725" cy="258445"/>
    <xdr:sp macro="" textlink="">
      <xdr:nvSpPr>
        <xdr:cNvPr id="221" name="テキスト ボックス 220">
          <a:extLst>
            <a:ext uri="{FF2B5EF4-FFF2-40B4-BE49-F238E27FC236}">
              <a16:creationId xmlns:a16="http://schemas.microsoft.com/office/drawing/2014/main" id="{12038466-CA53-463B-9DEA-89F1B341E376}"/>
            </a:ext>
          </a:extLst>
        </xdr:cNvPr>
        <xdr:cNvSpPr txBox="1"/>
      </xdr:nvSpPr>
      <xdr:spPr>
        <a:xfrm>
          <a:off x="5527040" y="9571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4605DA3-B134-4A83-966B-BE41A4E47EEB}"/>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3" name="テキスト ボックス 222">
          <a:extLst>
            <a:ext uri="{FF2B5EF4-FFF2-40B4-BE49-F238E27FC236}">
              <a16:creationId xmlns:a16="http://schemas.microsoft.com/office/drawing/2014/main" id="{492E2BC2-3173-41C2-A5DB-4C371490C2A3}"/>
            </a:ext>
          </a:extLst>
        </xdr:cNvPr>
        <xdr:cNvSpPr txBox="1"/>
      </xdr:nvSpPr>
      <xdr:spPr>
        <a:xfrm>
          <a:off x="5527040" y="9003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188A28A1-6CD9-48DB-A694-7C95072EBAFE}"/>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116840</xdr:rowOff>
    </xdr:from>
    <xdr:to>
      <xdr:col>54</xdr:col>
      <xdr:colOff>189865</xdr:colOff>
      <xdr:row>63</xdr:row>
      <xdr:rowOff>48260</xdr:rowOff>
    </xdr:to>
    <xdr:cxnSp macro="">
      <xdr:nvCxnSpPr>
        <xdr:cNvPr id="225" name="直線コネクタ 224">
          <a:extLst>
            <a:ext uri="{FF2B5EF4-FFF2-40B4-BE49-F238E27FC236}">
              <a16:creationId xmlns:a16="http://schemas.microsoft.com/office/drawing/2014/main" id="{213F9244-EDE7-4816-8702-26090F6E0118}"/>
            </a:ext>
          </a:extLst>
        </xdr:cNvPr>
        <xdr:cNvCxnSpPr/>
      </xdr:nvCxnSpPr>
      <xdr:spPr>
        <a:xfrm flipV="1">
          <a:off x="9429115" y="954659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52070</xdr:rowOff>
    </xdr:from>
    <xdr:ext cx="469900" cy="258445"/>
    <xdr:sp macro="" textlink="">
      <xdr:nvSpPr>
        <xdr:cNvPr id="226" name="【体育館・プール】&#10;一人当たり面積最小値テキスト">
          <a:extLst>
            <a:ext uri="{FF2B5EF4-FFF2-40B4-BE49-F238E27FC236}">
              <a16:creationId xmlns:a16="http://schemas.microsoft.com/office/drawing/2014/main" id="{50A93CCA-9064-4FF2-B0D3-338A7A6B405D}"/>
            </a:ext>
          </a:extLst>
        </xdr:cNvPr>
        <xdr:cNvSpPr txBox="1"/>
      </xdr:nvSpPr>
      <xdr:spPr>
        <a:xfrm>
          <a:off x="9467850" y="10857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48260</xdr:rowOff>
    </xdr:from>
    <xdr:to>
      <xdr:col>55</xdr:col>
      <xdr:colOff>88900</xdr:colOff>
      <xdr:row>63</xdr:row>
      <xdr:rowOff>48260</xdr:rowOff>
    </xdr:to>
    <xdr:cxnSp macro="">
      <xdr:nvCxnSpPr>
        <xdr:cNvPr id="227" name="直線コネクタ 226">
          <a:extLst>
            <a:ext uri="{FF2B5EF4-FFF2-40B4-BE49-F238E27FC236}">
              <a16:creationId xmlns:a16="http://schemas.microsoft.com/office/drawing/2014/main" id="{83EB6928-D092-474C-AF52-83DDFF0C1937}"/>
            </a:ext>
          </a:extLst>
        </xdr:cNvPr>
        <xdr:cNvCxnSpPr/>
      </xdr:nvCxnSpPr>
      <xdr:spPr>
        <a:xfrm>
          <a:off x="9356090" y="1085151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63500</xdr:rowOff>
    </xdr:from>
    <xdr:ext cx="469900" cy="258445"/>
    <xdr:sp macro="" textlink="">
      <xdr:nvSpPr>
        <xdr:cNvPr id="228" name="【体育館・プール】&#10;一人当たり面積最大値テキスト">
          <a:extLst>
            <a:ext uri="{FF2B5EF4-FFF2-40B4-BE49-F238E27FC236}">
              <a16:creationId xmlns:a16="http://schemas.microsoft.com/office/drawing/2014/main" id="{2B70FF97-E8F0-4F1E-8895-F5E496EEBB75}"/>
            </a:ext>
          </a:extLst>
        </xdr:cNvPr>
        <xdr:cNvSpPr txBox="1"/>
      </xdr:nvSpPr>
      <xdr:spPr>
        <a:xfrm>
          <a:off x="9467850" y="9317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116840</xdr:rowOff>
    </xdr:from>
    <xdr:to>
      <xdr:col>55</xdr:col>
      <xdr:colOff>88900</xdr:colOff>
      <xdr:row>55</xdr:row>
      <xdr:rowOff>116840</xdr:rowOff>
    </xdr:to>
    <xdr:cxnSp macro="">
      <xdr:nvCxnSpPr>
        <xdr:cNvPr id="229" name="直線コネクタ 228">
          <a:extLst>
            <a:ext uri="{FF2B5EF4-FFF2-40B4-BE49-F238E27FC236}">
              <a16:creationId xmlns:a16="http://schemas.microsoft.com/office/drawing/2014/main" id="{A7268C39-1A87-4800-98D4-345C900E8547}"/>
            </a:ext>
          </a:extLst>
        </xdr:cNvPr>
        <xdr:cNvCxnSpPr/>
      </xdr:nvCxnSpPr>
      <xdr:spPr>
        <a:xfrm>
          <a:off x="9356090" y="95465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67945</xdr:rowOff>
    </xdr:from>
    <xdr:ext cx="469900" cy="258445"/>
    <xdr:sp macro="" textlink="">
      <xdr:nvSpPr>
        <xdr:cNvPr id="230" name="【体育館・プール】&#10;一人当たり面積平均値テキスト">
          <a:extLst>
            <a:ext uri="{FF2B5EF4-FFF2-40B4-BE49-F238E27FC236}">
              <a16:creationId xmlns:a16="http://schemas.microsoft.com/office/drawing/2014/main" id="{B2DE468E-9906-4D3C-A751-CEA52D645833}"/>
            </a:ext>
          </a:extLst>
        </xdr:cNvPr>
        <xdr:cNvSpPr txBox="1"/>
      </xdr:nvSpPr>
      <xdr:spPr>
        <a:xfrm>
          <a:off x="9467850" y="103530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89535</xdr:rowOff>
    </xdr:from>
    <xdr:to>
      <xdr:col>55</xdr:col>
      <xdr:colOff>50800</xdr:colOff>
      <xdr:row>61</xdr:row>
      <xdr:rowOff>19685</xdr:rowOff>
    </xdr:to>
    <xdr:sp macro="" textlink="">
      <xdr:nvSpPr>
        <xdr:cNvPr id="231" name="フローチャート: 判断 230">
          <a:extLst>
            <a:ext uri="{FF2B5EF4-FFF2-40B4-BE49-F238E27FC236}">
              <a16:creationId xmlns:a16="http://schemas.microsoft.com/office/drawing/2014/main" id="{1BADEC72-5ABD-4104-AE26-A419069C0824}"/>
            </a:ext>
          </a:extLst>
        </xdr:cNvPr>
        <xdr:cNvSpPr/>
      </xdr:nvSpPr>
      <xdr:spPr>
        <a:xfrm>
          <a:off x="9394190" y="1038034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107315</xdr:rowOff>
    </xdr:from>
    <xdr:to>
      <xdr:col>50</xdr:col>
      <xdr:colOff>165100</xdr:colOff>
      <xdr:row>61</xdr:row>
      <xdr:rowOff>37465</xdr:rowOff>
    </xdr:to>
    <xdr:sp macro="" textlink="">
      <xdr:nvSpPr>
        <xdr:cNvPr id="232" name="フローチャート: 判断 231">
          <a:extLst>
            <a:ext uri="{FF2B5EF4-FFF2-40B4-BE49-F238E27FC236}">
              <a16:creationId xmlns:a16="http://schemas.microsoft.com/office/drawing/2014/main" id="{4C2A512B-45EC-4CEF-82EE-07677E438A62}"/>
            </a:ext>
          </a:extLst>
        </xdr:cNvPr>
        <xdr:cNvSpPr/>
      </xdr:nvSpPr>
      <xdr:spPr>
        <a:xfrm>
          <a:off x="8632190" y="103924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100330</xdr:rowOff>
    </xdr:from>
    <xdr:to>
      <xdr:col>46</xdr:col>
      <xdr:colOff>38100</xdr:colOff>
      <xdr:row>61</xdr:row>
      <xdr:rowOff>30480</xdr:rowOff>
    </xdr:to>
    <xdr:sp macro="" textlink="">
      <xdr:nvSpPr>
        <xdr:cNvPr id="233" name="フローチャート: 判断 232">
          <a:extLst>
            <a:ext uri="{FF2B5EF4-FFF2-40B4-BE49-F238E27FC236}">
              <a16:creationId xmlns:a16="http://schemas.microsoft.com/office/drawing/2014/main" id="{AE8FB1B3-A960-463B-BAA0-BA3BD9DB25CC}"/>
            </a:ext>
          </a:extLst>
        </xdr:cNvPr>
        <xdr:cNvSpPr/>
      </xdr:nvSpPr>
      <xdr:spPr>
        <a:xfrm>
          <a:off x="7846060" y="1038352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81915</xdr:rowOff>
    </xdr:from>
    <xdr:to>
      <xdr:col>41</xdr:col>
      <xdr:colOff>101600</xdr:colOff>
      <xdr:row>61</xdr:row>
      <xdr:rowOff>12065</xdr:rowOff>
    </xdr:to>
    <xdr:sp macro="" textlink="">
      <xdr:nvSpPr>
        <xdr:cNvPr id="234" name="フローチャート: 判断 233">
          <a:extLst>
            <a:ext uri="{FF2B5EF4-FFF2-40B4-BE49-F238E27FC236}">
              <a16:creationId xmlns:a16="http://schemas.microsoft.com/office/drawing/2014/main" id="{3FBFB219-F5B2-4E36-870E-25545AF4514A}"/>
            </a:ext>
          </a:extLst>
        </xdr:cNvPr>
        <xdr:cNvSpPr/>
      </xdr:nvSpPr>
      <xdr:spPr>
        <a:xfrm>
          <a:off x="7029450" y="103708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99695</xdr:rowOff>
    </xdr:from>
    <xdr:to>
      <xdr:col>36</xdr:col>
      <xdr:colOff>165100</xdr:colOff>
      <xdr:row>61</xdr:row>
      <xdr:rowOff>29845</xdr:rowOff>
    </xdr:to>
    <xdr:sp macro="" textlink="">
      <xdr:nvSpPr>
        <xdr:cNvPr id="235" name="フローチャート: 判断 234">
          <a:extLst>
            <a:ext uri="{FF2B5EF4-FFF2-40B4-BE49-F238E27FC236}">
              <a16:creationId xmlns:a16="http://schemas.microsoft.com/office/drawing/2014/main" id="{0BC59F2D-C10E-44C2-8804-85DAB1E8A818}"/>
            </a:ext>
          </a:extLst>
        </xdr:cNvPr>
        <xdr:cNvSpPr/>
      </xdr:nvSpPr>
      <xdr:spPr>
        <a:xfrm>
          <a:off x="6231890" y="103828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6" name="テキスト ボックス 235">
          <a:extLst>
            <a:ext uri="{FF2B5EF4-FFF2-40B4-BE49-F238E27FC236}">
              <a16:creationId xmlns:a16="http://schemas.microsoft.com/office/drawing/2014/main" id="{5BFA3663-7A1E-4FAF-84D2-DC29C249CDD1}"/>
            </a:ext>
          </a:extLst>
        </xdr:cNvPr>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7" name="テキスト ボックス 236">
          <a:extLst>
            <a:ext uri="{FF2B5EF4-FFF2-40B4-BE49-F238E27FC236}">
              <a16:creationId xmlns:a16="http://schemas.microsoft.com/office/drawing/2014/main" id="{A2033CCD-5729-431F-99E8-EF2EB2A14C81}"/>
            </a:ext>
          </a:extLst>
        </xdr:cNvPr>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38" name="テキスト ボックス 237">
          <a:extLst>
            <a:ext uri="{FF2B5EF4-FFF2-40B4-BE49-F238E27FC236}">
              <a16:creationId xmlns:a16="http://schemas.microsoft.com/office/drawing/2014/main" id="{35107B31-4081-418F-90CE-7E5BC6508ACC}"/>
            </a:ext>
          </a:extLst>
        </xdr:cNvPr>
        <xdr:cNvSpPr txBox="1"/>
      </xdr:nvSpPr>
      <xdr:spPr>
        <a:xfrm>
          <a:off x="7717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31FDF543-CC79-411E-84C6-ECE724B1D4CB}"/>
            </a:ext>
          </a:extLst>
        </xdr:cNvPr>
        <xdr:cNvSpPr txBox="1"/>
      </xdr:nvSpPr>
      <xdr:spPr>
        <a:xfrm>
          <a:off x="691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58DF2E3B-EAED-473A-B8F3-8D6D5C08FA69}"/>
            </a:ext>
          </a:extLst>
        </xdr:cNvPr>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118110</xdr:rowOff>
    </xdr:from>
    <xdr:to>
      <xdr:col>55</xdr:col>
      <xdr:colOff>50800</xdr:colOff>
      <xdr:row>59</xdr:row>
      <xdr:rowOff>48260</xdr:rowOff>
    </xdr:to>
    <xdr:sp macro="" textlink="">
      <xdr:nvSpPr>
        <xdr:cNvPr id="241" name="楕円 240">
          <a:extLst>
            <a:ext uri="{FF2B5EF4-FFF2-40B4-BE49-F238E27FC236}">
              <a16:creationId xmlns:a16="http://schemas.microsoft.com/office/drawing/2014/main" id="{7AC9259C-6902-47BA-9F11-B37D237FBFD6}"/>
            </a:ext>
          </a:extLst>
        </xdr:cNvPr>
        <xdr:cNvSpPr/>
      </xdr:nvSpPr>
      <xdr:spPr>
        <a:xfrm>
          <a:off x="9394190" y="100641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140970</xdr:rowOff>
    </xdr:from>
    <xdr:ext cx="469900" cy="259080"/>
    <xdr:sp macro="" textlink="">
      <xdr:nvSpPr>
        <xdr:cNvPr id="242" name="【体育館・プール】&#10;一人当たり面積該当値テキスト">
          <a:extLst>
            <a:ext uri="{FF2B5EF4-FFF2-40B4-BE49-F238E27FC236}">
              <a16:creationId xmlns:a16="http://schemas.microsoft.com/office/drawing/2014/main" id="{2D1BAED7-E676-4C1C-8039-1FE83132EB5F}"/>
            </a:ext>
          </a:extLst>
        </xdr:cNvPr>
        <xdr:cNvSpPr txBox="1"/>
      </xdr:nvSpPr>
      <xdr:spPr>
        <a:xfrm>
          <a:off x="9467850" y="9911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125095</xdr:rowOff>
    </xdr:from>
    <xdr:to>
      <xdr:col>50</xdr:col>
      <xdr:colOff>165100</xdr:colOff>
      <xdr:row>59</xdr:row>
      <xdr:rowOff>55245</xdr:rowOff>
    </xdr:to>
    <xdr:sp macro="" textlink="">
      <xdr:nvSpPr>
        <xdr:cNvPr id="243" name="楕円 242">
          <a:extLst>
            <a:ext uri="{FF2B5EF4-FFF2-40B4-BE49-F238E27FC236}">
              <a16:creationId xmlns:a16="http://schemas.microsoft.com/office/drawing/2014/main" id="{7F633B3C-FA2D-4691-915C-87E324CDF05A}"/>
            </a:ext>
          </a:extLst>
        </xdr:cNvPr>
        <xdr:cNvSpPr/>
      </xdr:nvSpPr>
      <xdr:spPr>
        <a:xfrm>
          <a:off x="8632190" y="100711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168910</xdr:rowOff>
    </xdr:from>
    <xdr:to>
      <xdr:col>55</xdr:col>
      <xdr:colOff>0</xdr:colOff>
      <xdr:row>59</xdr:row>
      <xdr:rowOff>4445</xdr:rowOff>
    </xdr:to>
    <xdr:cxnSp macro="">
      <xdr:nvCxnSpPr>
        <xdr:cNvPr id="244" name="直線コネクタ 243">
          <a:extLst>
            <a:ext uri="{FF2B5EF4-FFF2-40B4-BE49-F238E27FC236}">
              <a16:creationId xmlns:a16="http://schemas.microsoft.com/office/drawing/2014/main" id="{2ABEAAC0-6155-431C-BB61-8F75AF6B19E9}"/>
            </a:ext>
          </a:extLst>
        </xdr:cNvPr>
        <xdr:cNvCxnSpPr/>
      </xdr:nvCxnSpPr>
      <xdr:spPr>
        <a:xfrm flipV="1">
          <a:off x="8686800" y="1011682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133985</xdr:rowOff>
    </xdr:from>
    <xdr:to>
      <xdr:col>46</xdr:col>
      <xdr:colOff>38100</xdr:colOff>
      <xdr:row>59</xdr:row>
      <xdr:rowOff>64135</xdr:rowOff>
    </xdr:to>
    <xdr:sp macro="" textlink="">
      <xdr:nvSpPr>
        <xdr:cNvPr id="245" name="楕円 244">
          <a:extLst>
            <a:ext uri="{FF2B5EF4-FFF2-40B4-BE49-F238E27FC236}">
              <a16:creationId xmlns:a16="http://schemas.microsoft.com/office/drawing/2014/main" id="{A3EBF2CE-463E-425C-B4D5-B5DD69645E7A}"/>
            </a:ext>
          </a:extLst>
        </xdr:cNvPr>
        <xdr:cNvSpPr/>
      </xdr:nvSpPr>
      <xdr:spPr>
        <a:xfrm>
          <a:off x="7846060" y="10074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xdr:rowOff>
    </xdr:from>
    <xdr:to>
      <xdr:col>50</xdr:col>
      <xdr:colOff>114300</xdr:colOff>
      <xdr:row>59</xdr:row>
      <xdr:rowOff>13335</xdr:rowOff>
    </xdr:to>
    <xdr:cxnSp macro="">
      <xdr:nvCxnSpPr>
        <xdr:cNvPr id="246" name="直線コネクタ 245">
          <a:extLst>
            <a:ext uri="{FF2B5EF4-FFF2-40B4-BE49-F238E27FC236}">
              <a16:creationId xmlns:a16="http://schemas.microsoft.com/office/drawing/2014/main" id="{32D39161-C503-46D9-A10B-2D01F2838E34}"/>
            </a:ext>
          </a:extLst>
        </xdr:cNvPr>
        <xdr:cNvCxnSpPr/>
      </xdr:nvCxnSpPr>
      <xdr:spPr>
        <a:xfrm flipV="1">
          <a:off x="7889240" y="10121900"/>
          <a:ext cx="797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146050</xdr:rowOff>
    </xdr:from>
    <xdr:to>
      <xdr:col>41</xdr:col>
      <xdr:colOff>101600</xdr:colOff>
      <xdr:row>59</xdr:row>
      <xdr:rowOff>76200</xdr:rowOff>
    </xdr:to>
    <xdr:sp macro="" textlink="">
      <xdr:nvSpPr>
        <xdr:cNvPr id="247" name="楕円 246">
          <a:extLst>
            <a:ext uri="{FF2B5EF4-FFF2-40B4-BE49-F238E27FC236}">
              <a16:creationId xmlns:a16="http://schemas.microsoft.com/office/drawing/2014/main" id="{9AE15A92-512B-41A8-A3A1-D8F943195FB0}"/>
            </a:ext>
          </a:extLst>
        </xdr:cNvPr>
        <xdr:cNvSpPr/>
      </xdr:nvSpPr>
      <xdr:spPr>
        <a:xfrm>
          <a:off x="7029450" y="100882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xdr:rowOff>
    </xdr:from>
    <xdr:to>
      <xdr:col>45</xdr:col>
      <xdr:colOff>177800</xdr:colOff>
      <xdr:row>59</xdr:row>
      <xdr:rowOff>25400</xdr:rowOff>
    </xdr:to>
    <xdr:cxnSp macro="">
      <xdr:nvCxnSpPr>
        <xdr:cNvPr id="248" name="直線コネクタ 247">
          <a:extLst>
            <a:ext uri="{FF2B5EF4-FFF2-40B4-BE49-F238E27FC236}">
              <a16:creationId xmlns:a16="http://schemas.microsoft.com/office/drawing/2014/main" id="{95E174F8-2CA0-413B-8EEE-CEF1E66A611B}"/>
            </a:ext>
          </a:extLst>
        </xdr:cNvPr>
        <xdr:cNvCxnSpPr/>
      </xdr:nvCxnSpPr>
      <xdr:spPr>
        <a:xfrm flipV="1">
          <a:off x="7084060" y="10132695"/>
          <a:ext cx="8051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154940</xdr:rowOff>
    </xdr:from>
    <xdr:to>
      <xdr:col>36</xdr:col>
      <xdr:colOff>165100</xdr:colOff>
      <xdr:row>59</xdr:row>
      <xdr:rowOff>85090</xdr:rowOff>
    </xdr:to>
    <xdr:sp macro="" textlink="">
      <xdr:nvSpPr>
        <xdr:cNvPr id="249" name="楕円 248">
          <a:extLst>
            <a:ext uri="{FF2B5EF4-FFF2-40B4-BE49-F238E27FC236}">
              <a16:creationId xmlns:a16="http://schemas.microsoft.com/office/drawing/2014/main" id="{24C4956E-2BD9-4AC7-8915-0DB8004FAEB9}"/>
            </a:ext>
          </a:extLst>
        </xdr:cNvPr>
        <xdr:cNvSpPr/>
      </xdr:nvSpPr>
      <xdr:spPr>
        <a:xfrm>
          <a:off x="6231890" y="100990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25400</xdr:rowOff>
    </xdr:from>
    <xdr:to>
      <xdr:col>41</xdr:col>
      <xdr:colOff>50800</xdr:colOff>
      <xdr:row>59</xdr:row>
      <xdr:rowOff>34290</xdr:rowOff>
    </xdr:to>
    <xdr:cxnSp macro="">
      <xdr:nvCxnSpPr>
        <xdr:cNvPr id="250" name="直線コネクタ 249">
          <a:extLst>
            <a:ext uri="{FF2B5EF4-FFF2-40B4-BE49-F238E27FC236}">
              <a16:creationId xmlns:a16="http://schemas.microsoft.com/office/drawing/2014/main" id="{9C05B587-86E7-4211-B803-C36C9638D9CA}"/>
            </a:ext>
          </a:extLst>
        </xdr:cNvPr>
        <xdr:cNvCxnSpPr/>
      </xdr:nvCxnSpPr>
      <xdr:spPr>
        <a:xfrm flipV="1">
          <a:off x="6286500" y="10137140"/>
          <a:ext cx="7975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29210</xdr:rowOff>
    </xdr:from>
    <xdr:ext cx="469900" cy="258445"/>
    <xdr:sp macro="" textlink="">
      <xdr:nvSpPr>
        <xdr:cNvPr id="251" name="n_1aveValue【体育館・プール】&#10;一人当たり面積">
          <a:extLst>
            <a:ext uri="{FF2B5EF4-FFF2-40B4-BE49-F238E27FC236}">
              <a16:creationId xmlns:a16="http://schemas.microsoft.com/office/drawing/2014/main" id="{9180B2A6-4A5B-43EB-82F5-816C6C451DC7}"/>
            </a:ext>
          </a:extLst>
        </xdr:cNvPr>
        <xdr:cNvSpPr txBox="1"/>
      </xdr:nvSpPr>
      <xdr:spPr>
        <a:xfrm>
          <a:off x="8454390" y="10485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21590</xdr:rowOff>
    </xdr:from>
    <xdr:ext cx="469265" cy="259080"/>
    <xdr:sp macro="" textlink="">
      <xdr:nvSpPr>
        <xdr:cNvPr id="252" name="n_2aveValue【体育館・プール】&#10;一人当たり面積">
          <a:extLst>
            <a:ext uri="{FF2B5EF4-FFF2-40B4-BE49-F238E27FC236}">
              <a16:creationId xmlns:a16="http://schemas.microsoft.com/office/drawing/2014/main" id="{E18F7373-EDE9-4426-B786-9DDEF55DC1E5}"/>
            </a:ext>
          </a:extLst>
        </xdr:cNvPr>
        <xdr:cNvSpPr txBox="1"/>
      </xdr:nvSpPr>
      <xdr:spPr>
        <a:xfrm>
          <a:off x="7673340" y="1047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3175</xdr:rowOff>
    </xdr:from>
    <xdr:ext cx="469265" cy="259080"/>
    <xdr:sp macro="" textlink="">
      <xdr:nvSpPr>
        <xdr:cNvPr id="253" name="n_3aveValue【体育館・プール】&#10;一人当たり面積">
          <a:extLst>
            <a:ext uri="{FF2B5EF4-FFF2-40B4-BE49-F238E27FC236}">
              <a16:creationId xmlns:a16="http://schemas.microsoft.com/office/drawing/2014/main" id="{51B8B7FC-E303-4674-AA1A-C12107E81ECB}"/>
            </a:ext>
          </a:extLst>
        </xdr:cNvPr>
        <xdr:cNvSpPr txBox="1"/>
      </xdr:nvSpPr>
      <xdr:spPr>
        <a:xfrm>
          <a:off x="6866255" y="10461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20955</xdr:rowOff>
    </xdr:from>
    <xdr:ext cx="469265" cy="258445"/>
    <xdr:sp macro="" textlink="">
      <xdr:nvSpPr>
        <xdr:cNvPr id="254" name="n_4aveValue【体育館・プール】&#10;一人当たり面積">
          <a:extLst>
            <a:ext uri="{FF2B5EF4-FFF2-40B4-BE49-F238E27FC236}">
              <a16:creationId xmlns:a16="http://schemas.microsoft.com/office/drawing/2014/main" id="{A1911B34-667A-4544-B298-9A1D16D7A59C}"/>
            </a:ext>
          </a:extLst>
        </xdr:cNvPr>
        <xdr:cNvSpPr txBox="1"/>
      </xdr:nvSpPr>
      <xdr:spPr>
        <a:xfrm>
          <a:off x="6068695" y="10475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57</xdr:row>
      <xdr:rowOff>71755</xdr:rowOff>
    </xdr:from>
    <xdr:ext cx="469900" cy="259080"/>
    <xdr:sp macro="" textlink="">
      <xdr:nvSpPr>
        <xdr:cNvPr id="255" name="n_1mainValue【体育館・プール】&#10;一人当たり面積">
          <a:extLst>
            <a:ext uri="{FF2B5EF4-FFF2-40B4-BE49-F238E27FC236}">
              <a16:creationId xmlns:a16="http://schemas.microsoft.com/office/drawing/2014/main" id="{56EC85FD-B525-4ED1-B760-4B163BE253FF}"/>
            </a:ext>
          </a:extLst>
        </xdr:cNvPr>
        <xdr:cNvSpPr txBox="1"/>
      </xdr:nvSpPr>
      <xdr:spPr>
        <a:xfrm>
          <a:off x="8454390" y="9842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57</xdr:row>
      <xdr:rowOff>80645</xdr:rowOff>
    </xdr:from>
    <xdr:ext cx="469265" cy="259080"/>
    <xdr:sp macro="" textlink="">
      <xdr:nvSpPr>
        <xdr:cNvPr id="256" name="n_2mainValue【体育館・プール】&#10;一人当たり面積">
          <a:extLst>
            <a:ext uri="{FF2B5EF4-FFF2-40B4-BE49-F238E27FC236}">
              <a16:creationId xmlns:a16="http://schemas.microsoft.com/office/drawing/2014/main" id="{1EF195F1-2B4C-414B-A4A5-BB686E94A31C}"/>
            </a:ext>
          </a:extLst>
        </xdr:cNvPr>
        <xdr:cNvSpPr txBox="1"/>
      </xdr:nvSpPr>
      <xdr:spPr>
        <a:xfrm>
          <a:off x="7673340"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57</xdr:row>
      <xdr:rowOff>92710</xdr:rowOff>
    </xdr:from>
    <xdr:ext cx="469265" cy="259080"/>
    <xdr:sp macro="" textlink="">
      <xdr:nvSpPr>
        <xdr:cNvPr id="257" name="n_3mainValue【体育館・プール】&#10;一人当たり面積">
          <a:extLst>
            <a:ext uri="{FF2B5EF4-FFF2-40B4-BE49-F238E27FC236}">
              <a16:creationId xmlns:a16="http://schemas.microsoft.com/office/drawing/2014/main" id="{6F190187-0141-4111-876F-D5ED6E649A63}"/>
            </a:ext>
          </a:extLst>
        </xdr:cNvPr>
        <xdr:cNvSpPr txBox="1"/>
      </xdr:nvSpPr>
      <xdr:spPr>
        <a:xfrm>
          <a:off x="6866255" y="9869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57</xdr:row>
      <xdr:rowOff>101600</xdr:rowOff>
    </xdr:from>
    <xdr:ext cx="469265" cy="259080"/>
    <xdr:sp macro="" textlink="">
      <xdr:nvSpPr>
        <xdr:cNvPr id="258" name="n_4mainValue【体育館・プール】&#10;一人当たり面積">
          <a:extLst>
            <a:ext uri="{FF2B5EF4-FFF2-40B4-BE49-F238E27FC236}">
              <a16:creationId xmlns:a16="http://schemas.microsoft.com/office/drawing/2014/main" id="{316CA206-A59A-464C-B812-B48F7A55ECAF}"/>
            </a:ext>
          </a:extLst>
        </xdr:cNvPr>
        <xdr:cNvSpPr txBox="1"/>
      </xdr:nvSpPr>
      <xdr:spPr>
        <a:xfrm>
          <a:off x="6068695" y="9870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DCCD57A-A74B-4E4B-A9ED-FAF5EDB63AE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B652A088-FEA0-405F-B4D8-64981B9595E1}"/>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7E118C5-80F5-4A64-AD17-26C30EDD0F35}"/>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AD001C4-B6A2-43E1-993F-5CB275EB9960}"/>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8395B32-6B9E-4BF3-96D1-CDBDF859A297}"/>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6C152CE-5F0A-409B-A930-D78F021E3F3F}"/>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18BFA20-34EB-4D56-94C8-4D107B3600BF}"/>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8EA36A9-A69D-4B37-824E-DC082349440B}"/>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67" name="テキスト ボックス 266">
          <a:extLst>
            <a:ext uri="{FF2B5EF4-FFF2-40B4-BE49-F238E27FC236}">
              <a16:creationId xmlns:a16="http://schemas.microsoft.com/office/drawing/2014/main" id="{AFB1D4DD-59DD-4044-9957-2CAA6F9DEE33}"/>
            </a:ext>
          </a:extLst>
        </xdr:cNvPr>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26C6D87-7752-4814-B95A-738E0CA68723}"/>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69" name="テキスト ボックス 268">
          <a:extLst>
            <a:ext uri="{FF2B5EF4-FFF2-40B4-BE49-F238E27FC236}">
              <a16:creationId xmlns:a16="http://schemas.microsoft.com/office/drawing/2014/main" id="{65211C72-5092-454A-87F2-7A87FDAEE924}"/>
            </a:ext>
          </a:extLst>
        </xdr:cNvPr>
        <xdr:cNvSpPr txBox="1"/>
      </xdr:nvSpPr>
      <xdr:spPr>
        <a:xfrm>
          <a:off x="273685"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AA1B3827-A6ED-4237-B0F0-DA74A1014D4B}"/>
            </a:ext>
          </a:extLst>
        </xdr:cNvPr>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1" name="テキスト ボックス 270">
          <a:extLst>
            <a:ext uri="{FF2B5EF4-FFF2-40B4-BE49-F238E27FC236}">
              <a16:creationId xmlns:a16="http://schemas.microsoft.com/office/drawing/2014/main" id="{E43D03BF-2628-4F43-AA22-E8C3398F8C4D}"/>
            </a:ext>
          </a:extLst>
        </xdr:cNvPr>
        <xdr:cNvSpPr txBox="1"/>
      </xdr:nvSpPr>
      <xdr:spPr>
        <a:xfrm>
          <a:off x="273685"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60A7ED7-6327-4B9F-B05D-9E4F3B6126B5}"/>
            </a:ext>
          </a:extLst>
        </xdr:cNvPr>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3" name="テキスト ボックス 272">
          <a:extLst>
            <a:ext uri="{FF2B5EF4-FFF2-40B4-BE49-F238E27FC236}">
              <a16:creationId xmlns:a16="http://schemas.microsoft.com/office/drawing/2014/main" id="{73E11D54-8A24-45BE-84F5-512FB8C3F676}"/>
            </a:ext>
          </a:extLst>
        </xdr:cNvPr>
        <xdr:cNvSpPr txBox="1"/>
      </xdr:nvSpPr>
      <xdr:spPr>
        <a:xfrm>
          <a:off x="34353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415EA28-59D2-4FDE-8AB9-D705E117859C}"/>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5" name="テキスト ボックス 274">
          <a:extLst>
            <a:ext uri="{FF2B5EF4-FFF2-40B4-BE49-F238E27FC236}">
              <a16:creationId xmlns:a16="http://schemas.microsoft.com/office/drawing/2014/main" id="{C1F582C4-E365-4C0B-ACB0-C80BA23FE27A}"/>
            </a:ext>
          </a:extLst>
        </xdr:cNvPr>
        <xdr:cNvSpPr txBox="1"/>
      </xdr:nvSpPr>
      <xdr:spPr>
        <a:xfrm>
          <a:off x="34353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6C39B7FE-C98A-4160-940D-1EB894B0E5BA}"/>
            </a:ext>
          </a:extLst>
        </xdr:cNvPr>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77" name="テキスト ボックス 276">
          <a:extLst>
            <a:ext uri="{FF2B5EF4-FFF2-40B4-BE49-F238E27FC236}">
              <a16:creationId xmlns:a16="http://schemas.microsoft.com/office/drawing/2014/main" id="{9041EE15-099E-4694-8DB3-1BBFFA79B527}"/>
            </a:ext>
          </a:extLst>
        </xdr:cNvPr>
        <xdr:cNvSpPr txBox="1"/>
      </xdr:nvSpPr>
      <xdr:spPr>
        <a:xfrm>
          <a:off x="34353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4035FF05-8C31-477C-AB58-7C648E5A0235}"/>
            </a:ext>
          </a:extLst>
        </xdr:cNvPr>
        <xdr:cNvCxnSpPr/>
      </xdr:nvCxnSpPr>
      <xdr:spPr>
        <a:xfrm>
          <a:off x="6858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9" name="テキスト ボックス 278">
          <a:extLst>
            <a:ext uri="{FF2B5EF4-FFF2-40B4-BE49-F238E27FC236}">
              <a16:creationId xmlns:a16="http://schemas.microsoft.com/office/drawing/2014/main" id="{90E7A693-8252-43AB-831F-D483D27D2DCB}"/>
            </a:ext>
          </a:extLst>
        </xdr:cNvPr>
        <xdr:cNvSpPr txBox="1"/>
      </xdr:nvSpPr>
      <xdr:spPr>
        <a:xfrm>
          <a:off x="34353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E5042C1C-68AE-4E7C-9C68-CD4810F0D535}"/>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1" name="テキスト ボックス 280">
          <a:extLst>
            <a:ext uri="{FF2B5EF4-FFF2-40B4-BE49-F238E27FC236}">
              <a16:creationId xmlns:a16="http://schemas.microsoft.com/office/drawing/2014/main" id="{24D3EDC4-3530-4B76-8EB0-53B1E85B13EB}"/>
            </a:ext>
          </a:extLst>
        </xdr:cNvPr>
        <xdr:cNvSpPr txBox="1"/>
      </xdr:nvSpPr>
      <xdr:spPr>
        <a:xfrm>
          <a:off x="386715" y="1281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6EE20585-71C1-4452-AE3D-451732FB73EE}"/>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148590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B9FD9F62-99AA-435C-99A4-0DBC77C029EC}"/>
            </a:ext>
          </a:extLst>
        </xdr:cNvPr>
        <xdr:cNvCxnSpPr/>
      </xdr:nvCxnSpPr>
      <xdr:spPr>
        <a:xfrm flipV="1">
          <a:off x="4173855" y="133502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4" name="【福祉施設】&#10;有形固定資産減価償却率最小値テキスト">
          <a:extLst>
            <a:ext uri="{FF2B5EF4-FFF2-40B4-BE49-F238E27FC236}">
              <a16:creationId xmlns:a16="http://schemas.microsoft.com/office/drawing/2014/main" id="{D0F9BD03-D192-473C-B599-4556D6CF3EFB}"/>
            </a:ext>
          </a:extLst>
        </xdr:cNvPr>
        <xdr:cNvSpPr txBox="1"/>
      </xdr:nvSpPr>
      <xdr:spPr>
        <a:xfrm>
          <a:off x="4212590" y="1486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371AA7CB-DF23-4B80-BE80-FC838F08A824}"/>
            </a:ext>
          </a:extLst>
        </xdr:cNvPr>
        <xdr:cNvCxnSpPr/>
      </xdr:nvCxnSpPr>
      <xdr:spPr>
        <a:xfrm>
          <a:off x="411226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95250</xdr:rowOff>
    </xdr:from>
    <xdr:ext cx="405130" cy="259080"/>
    <xdr:sp macro="" textlink="">
      <xdr:nvSpPr>
        <xdr:cNvPr id="286" name="【福祉施設】&#10;有形固定資産減価償却率最大値テキスト">
          <a:extLst>
            <a:ext uri="{FF2B5EF4-FFF2-40B4-BE49-F238E27FC236}">
              <a16:creationId xmlns:a16="http://schemas.microsoft.com/office/drawing/2014/main" id="{46D76F4A-7DDF-4D77-AF12-E781B4301238}"/>
            </a:ext>
          </a:extLst>
        </xdr:cNvPr>
        <xdr:cNvSpPr txBox="1"/>
      </xdr:nvSpPr>
      <xdr:spPr>
        <a:xfrm>
          <a:off x="4212590" y="1312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148590</xdr:rowOff>
    </xdr:from>
    <xdr:to>
      <xdr:col>24</xdr:col>
      <xdr:colOff>152400</xdr:colOff>
      <xdr:row>77</xdr:row>
      <xdr:rowOff>148590</xdr:rowOff>
    </xdr:to>
    <xdr:cxnSp macro="">
      <xdr:nvCxnSpPr>
        <xdr:cNvPr id="287" name="直線コネクタ 286">
          <a:extLst>
            <a:ext uri="{FF2B5EF4-FFF2-40B4-BE49-F238E27FC236}">
              <a16:creationId xmlns:a16="http://schemas.microsoft.com/office/drawing/2014/main" id="{5C96AAED-06BF-44E7-BCFB-C74AAA3A827E}"/>
            </a:ext>
          </a:extLst>
        </xdr:cNvPr>
        <xdr:cNvCxnSpPr/>
      </xdr:nvCxnSpPr>
      <xdr:spPr>
        <a:xfrm>
          <a:off x="4112260" y="13350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126365</xdr:rowOff>
    </xdr:from>
    <xdr:ext cx="405130" cy="259080"/>
    <xdr:sp macro="" textlink="">
      <xdr:nvSpPr>
        <xdr:cNvPr id="288" name="【福祉施設】&#10;有形固定資産減価償却率平均値テキスト">
          <a:extLst>
            <a:ext uri="{FF2B5EF4-FFF2-40B4-BE49-F238E27FC236}">
              <a16:creationId xmlns:a16="http://schemas.microsoft.com/office/drawing/2014/main" id="{75C69822-DE42-4E62-8461-3D2782CED2B0}"/>
            </a:ext>
          </a:extLst>
        </xdr:cNvPr>
        <xdr:cNvSpPr txBox="1"/>
      </xdr:nvSpPr>
      <xdr:spPr>
        <a:xfrm>
          <a:off x="4212590" y="13846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F0104DA4-77CC-420E-A0A7-B961A4BCEBA5}"/>
            </a:ext>
          </a:extLst>
        </xdr:cNvPr>
        <xdr:cNvSpPr/>
      </xdr:nvSpPr>
      <xdr:spPr>
        <a:xfrm>
          <a:off x="4131310" y="139890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5B763533-AD97-41E8-A956-C327200DD901}"/>
            </a:ext>
          </a:extLst>
        </xdr:cNvPr>
        <xdr:cNvSpPr/>
      </xdr:nvSpPr>
      <xdr:spPr>
        <a:xfrm>
          <a:off x="3388360" y="139890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50165</xdr:rowOff>
    </xdr:from>
    <xdr:to>
      <xdr:col>15</xdr:col>
      <xdr:colOff>101600</xdr:colOff>
      <xdr:row>81</xdr:row>
      <xdr:rowOff>151765</xdr:rowOff>
    </xdr:to>
    <xdr:sp macro="" textlink="">
      <xdr:nvSpPr>
        <xdr:cNvPr id="291" name="フローチャート: 判断 290">
          <a:extLst>
            <a:ext uri="{FF2B5EF4-FFF2-40B4-BE49-F238E27FC236}">
              <a16:creationId xmlns:a16="http://schemas.microsoft.com/office/drawing/2014/main" id="{C39682B1-5E6E-43C4-A09E-9158455D03A4}"/>
            </a:ext>
          </a:extLst>
        </xdr:cNvPr>
        <xdr:cNvSpPr/>
      </xdr:nvSpPr>
      <xdr:spPr>
        <a:xfrm>
          <a:off x="2571750" y="139414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5145BFD4-D0F3-4423-9AB6-E244FF96DAB7}"/>
            </a:ext>
          </a:extLst>
        </xdr:cNvPr>
        <xdr:cNvSpPr/>
      </xdr:nvSpPr>
      <xdr:spPr>
        <a:xfrm>
          <a:off x="1774190" y="139071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116840</xdr:rowOff>
    </xdr:from>
    <xdr:to>
      <xdr:col>6</xdr:col>
      <xdr:colOff>38100</xdr:colOff>
      <xdr:row>81</xdr:row>
      <xdr:rowOff>46990</xdr:rowOff>
    </xdr:to>
    <xdr:sp macro="" textlink="">
      <xdr:nvSpPr>
        <xdr:cNvPr id="293" name="フローチャート: 判断 292">
          <a:extLst>
            <a:ext uri="{FF2B5EF4-FFF2-40B4-BE49-F238E27FC236}">
              <a16:creationId xmlns:a16="http://schemas.microsoft.com/office/drawing/2014/main" id="{5605EAA1-6DD9-4CF5-BD58-AA38157B4AF4}"/>
            </a:ext>
          </a:extLst>
        </xdr:cNvPr>
        <xdr:cNvSpPr/>
      </xdr:nvSpPr>
      <xdr:spPr>
        <a:xfrm>
          <a:off x="988060" y="138328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59B44890-2E6A-4AD5-B228-DD64A8ABED46}"/>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E18EDD74-F0F9-4883-841A-65C66923EE32}"/>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15999087-0AB7-4DB7-BD92-7C9DBD18227F}"/>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9B9E786-CA24-4630-8428-5E9BC049668F}"/>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4ADEEB2C-D818-4358-B879-B24ACCE15951}"/>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86360</xdr:rowOff>
    </xdr:from>
    <xdr:to>
      <xdr:col>24</xdr:col>
      <xdr:colOff>114300</xdr:colOff>
      <xdr:row>83</xdr:row>
      <xdr:rowOff>16510</xdr:rowOff>
    </xdr:to>
    <xdr:sp macro="" textlink="">
      <xdr:nvSpPr>
        <xdr:cNvPr id="299" name="楕円 298">
          <a:extLst>
            <a:ext uri="{FF2B5EF4-FFF2-40B4-BE49-F238E27FC236}">
              <a16:creationId xmlns:a16="http://schemas.microsoft.com/office/drawing/2014/main" id="{9FCA1549-67B3-46CA-A75E-E97110553E63}"/>
            </a:ext>
          </a:extLst>
        </xdr:cNvPr>
        <xdr:cNvSpPr/>
      </xdr:nvSpPr>
      <xdr:spPr>
        <a:xfrm>
          <a:off x="4131310" y="141471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64770</xdr:rowOff>
    </xdr:from>
    <xdr:ext cx="405130" cy="258445"/>
    <xdr:sp macro="" textlink="">
      <xdr:nvSpPr>
        <xdr:cNvPr id="300" name="【福祉施設】&#10;有形固定資産減価償却率該当値テキスト">
          <a:extLst>
            <a:ext uri="{FF2B5EF4-FFF2-40B4-BE49-F238E27FC236}">
              <a16:creationId xmlns:a16="http://schemas.microsoft.com/office/drawing/2014/main" id="{71D74A6F-28F3-4D31-9B92-A83E99DAE230}"/>
            </a:ext>
          </a:extLst>
        </xdr:cNvPr>
        <xdr:cNvSpPr txBox="1"/>
      </xdr:nvSpPr>
      <xdr:spPr>
        <a:xfrm>
          <a:off x="4212590" y="14121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48260</xdr:rowOff>
    </xdr:from>
    <xdr:to>
      <xdr:col>20</xdr:col>
      <xdr:colOff>38100</xdr:colOff>
      <xdr:row>82</xdr:row>
      <xdr:rowOff>149860</xdr:rowOff>
    </xdr:to>
    <xdr:sp macro="" textlink="">
      <xdr:nvSpPr>
        <xdr:cNvPr id="301" name="楕円 300">
          <a:extLst>
            <a:ext uri="{FF2B5EF4-FFF2-40B4-BE49-F238E27FC236}">
              <a16:creationId xmlns:a16="http://schemas.microsoft.com/office/drawing/2014/main" id="{338794DD-67C0-4ECC-B2FA-0E76C736CEC8}"/>
            </a:ext>
          </a:extLst>
        </xdr:cNvPr>
        <xdr:cNvSpPr/>
      </xdr:nvSpPr>
      <xdr:spPr>
        <a:xfrm>
          <a:off x="3388360" y="141090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99060</xdr:rowOff>
    </xdr:from>
    <xdr:to>
      <xdr:col>24</xdr:col>
      <xdr:colOff>63500</xdr:colOff>
      <xdr:row>82</xdr:row>
      <xdr:rowOff>137160</xdr:rowOff>
    </xdr:to>
    <xdr:cxnSp macro="">
      <xdr:nvCxnSpPr>
        <xdr:cNvPr id="302" name="直線コネクタ 301">
          <a:extLst>
            <a:ext uri="{FF2B5EF4-FFF2-40B4-BE49-F238E27FC236}">
              <a16:creationId xmlns:a16="http://schemas.microsoft.com/office/drawing/2014/main" id="{A0CD5287-0838-4F79-A6A5-7CEBA726F884}"/>
            </a:ext>
          </a:extLst>
        </xdr:cNvPr>
        <xdr:cNvCxnSpPr/>
      </xdr:nvCxnSpPr>
      <xdr:spPr>
        <a:xfrm>
          <a:off x="3431540" y="14154150"/>
          <a:ext cx="742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xdr:rowOff>
    </xdr:from>
    <xdr:to>
      <xdr:col>15</xdr:col>
      <xdr:colOff>101600</xdr:colOff>
      <xdr:row>82</xdr:row>
      <xdr:rowOff>111760</xdr:rowOff>
    </xdr:to>
    <xdr:sp macro="" textlink="">
      <xdr:nvSpPr>
        <xdr:cNvPr id="303" name="楕円 302">
          <a:extLst>
            <a:ext uri="{FF2B5EF4-FFF2-40B4-BE49-F238E27FC236}">
              <a16:creationId xmlns:a16="http://schemas.microsoft.com/office/drawing/2014/main" id="{A790E654-C488-4B61-BFC6-B09FB4115CE0}"/>
            </a:ext>
          </a:extLst>
        </xdr:cNvPr>
        <xdr:cNvSpPr/>
      </xdr:nvSpPr>
      <xdr:spPr>
        <a:xfrm>
          <a:off x="2571750" y="140709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60960</xdr:rowOff>
    </xdr:from>
    <xdr:to>
      <xdr:col>19</xdr:col>
      <xdr:colOff>177800</xdr:colOff>
      <xdr:row>82</xdr:row>
      <xdr:rowOff>99060</xdr:rowOff>
    </xdr:to>
    <xdr:cxnSp macro="">
      <xdr:nvCxnSpPr>
        <xdr:cNvPr id="304" name="直線コネクタ 303">
          <a:extLst>
            <a:ext uri="{FF2B5EF4-FFF2-40B4-BE49-F238E27FC236}">
              <a16:creationId xmlns:a16="http://schemas.microsoft.com/office/drawing/2014/main" id="{C72A8E8D-E39B-4E95-8002-F46F39C0601F}"/>
            </a:ext>
          </a:extLst>
        </xdr:cNvPr>
        <xdr:cNvCxnSpPr/>
      </xdr:nvCxnSpPr>
      <xdr:spPr>
        <a:xfrm>
          <a:off x="2626360" y="14116050"/>
          <a:ext cx="8051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05" name="楕円 304">
          <a:extLst>
            <a:ext uri="{FF2B5EF4-FFF2-40B4-BE49-F238E27FC236}">
              <a16:creationId xmlns:a16="http://schemas.microsoft.com/office/drawing/2014/main" id="{510B97E3-1754-43D8-B35C-A15DD31D8408}"/>
            </a:ext>
          </a:extLst>
        </xdr:cNvPr>
        <xdr:cNvSpPr/>
      </xdr:nvSpPr>
      <xdr:spPr>
        <a:xfrm>
          <a:off x="1774190" y="140366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29210</xdr:rowOff>
    </xdr:from>
    <xdr:to>
      <xdr:col>15</xdr:col>
      <xdr:colOff>50800</xdr:colOff>
      <xdr:row>82</xdr:row>
      <xdr:rowOff>60960</xdr:rowOff>
    </xdr:to>
    <xdr:cxnSp macro="">
      <xdr:nvCxnSpPr>
        <xdr:cNvPr id="306" name="直線コネクタ 305">
          <a:extLst>
            <a:ext uri="{FF2B5EF4-FFF2-40B4-BE49-F238E27FC236}">
              <a16:creationId xmlns:a16="http://schemas.microsoft.com/office/drawing/2014/main" id="{C8344A90-1820-4DD3-BCDC-9C6F4314F87D}"/>
            </a:ext>
          </a:extLst>
        </xdr:cNvPr>
        <xdr:cNvCxnSpPr/>
      </xdr:nvCxnSpPr>
      <xdr:spPr>
        <a:xfrm>
          <a:off x="1828800" y="14086205"/>
          <a:ext cx="7975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114935</xdr:rowOff>
    </xdr:from>
    <xdr:to>
      <xdr:col>6</xdr:col>
      <xdr:colOff>38100</xdr:colOff>
      <xdr:row>82</xdr:row>
      <xdr:rowOff>45085</xdr:rowOff>
    </xdr:to>
    <xdr:sp macro="" textlink="">
      <xdr:nvSpPr>
        <xdr:cNvPr id="307" name="楕円 306">
          <a:extLst>
            <a:ext uri="{FF2B5EF4-FFF2-40B4-BE49-F238E27FC236}">
              <a16:creationId xmlns:a16="http://schemas.microsoft.com/office/drawing/2014/main" id="{5E5E61E8-4714-4C5A-9AE6-24869B0113B4}"/>
            </a:ext>
          </a:extLst>
        </xdr:cNvPr>
        <xdr:cNvSpPr/>
      </xdr:nvSpPr>
      <xdr:spPr>
        <a:xfrm>
          <a:off x="988060" y="14002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166370</xdr:rowOff>
    </xdr:from>
    <xdr:to>
      <xdr:col>10</xdr:col>
      <xdr:colOff>114300</xdr:colOff>
      <xdr:row>82</xdr:row>
      <xdr:rowOff>29210</xdr:rowOff>
    </xdr:to>
    <xdr:cxnSp macro="">
      <xdr:nvCxnSpPr>
        <xdr:cNvPr id="308" name="直線コネクタ 307">
          <a:extLst>
            <a:ext uri="{FF2B5EF4-FFF2-40B4-BE49-F238E27FC236}">
              <a16:creationId xmlns:a16="http://schemas.microsoft.com/office/drawing/2014/main" id="{6E9679B5-08E3-45AA-AA0C-C0ACE27DE162}"/>
            </a:ext>
          </a:extLst>
        </xdr:cNvPr>
        <xdr:cNvCxnSpPr/>
      </xdr:nvCxnSpPr>
      <xdr:spPr>
        <a:xfrm>
          <a:off x="1031240" y="14057630"/>
          <a:ext cx="7975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50165</xdr:rowOff>
    </xdr:from>
    <xdr:ext cx="405130" cy="259080"/>
    <xdr:sp macro="" textlink="">
      <xdr:nvSpPr>
        <xdr:cNvPr id="309" name="n_1aveValue【福祉施設】&#10;有形固定資産減価償却率">
          <a:extLst>
            <a:ext uri="{FF2B5EF4-FFF2-40B4-BE49-F238E27FC236}">
              <a16:creationId xmlns:a16="http://schemas.microsoft.com/office/drawing/2014/main" id="{866D7DC9-5842-4E34-8918-CA18659C1617}"/>
            </a:ext>
          </a:extLst>
        </xdr:cNvPr>
        <xdr:cNvSpPr txBox="1"/>
      </xdr:nvSpPr>
      <xdr:spPr>
        <a:xfrm>
          <a:off x="3239135" y="1376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168275</xdr:rowOff>
    </xdr:from>
    <xdr:ext cx="404495" cy="258445"/>
    <xdr:sp macro="" textlink="">
      <xdr:nvSpPr>
        <xdr:cNvPr id="310" name="n_2aveValue【福祉施設】&#10;有形固定資産減価償却率">
          <a:extLst>
            <a:ext uri="{FF2B5EF4-FFF2-40B4-BE49-F238E27FC236}">
              <a16:creationId xmlns:a16="http://schemas.microsoft.com/office/drawing/2014/main" id="{187B9A6B-941D-4B0B-A039-A6F233E1A6EB}"/>
            </a:ext>
          </a:extLst>
        </xdr:cNvPr>
        <xdr:cNvSpPr txBox="1"/>
      </xdr:nvSpPr>
      <xdr:spPr>
        <a:xfrm>
          <a:off x="2439035" y="13716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141605</xdr:rowOff>
    </xdr:from>
    <xdr:ext cx="404495" cy="259080"/>
    <xdr:sp macro="" textlink="">
      <xdr:nvSpPr>
        <xdr:cNvPr id="311" name="n_3aveValue【福祉施設】&#10;有形固定資産減価償却率">
          <a:extLst>
            <a:ext uri="{FF2B5EF4-FFF2-40B4-BE49-F238E27FC236}">
              <a16:creationId xmlns:a16="http://schemas.microsoft.com/office/drawing/2014/main" id="{382D36D8-A133-48F7-AF28-E2273BF728B9}"/>
            </a:ext>
          </a:extLst>
        </xdr:cNvPr>
        <xdr:cNvSpPr txBox="1"/>
      </xdr:nvSpPr>
      <xdr:spPr>
        <a:xfrm>
          <a:off x="1641475" y="13684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63500</xdr:rowOff>
    </xdr:from>
    <xdr:ext cx="404495" cy="258445"/>
    <xdr:sp macro="" textlink="">
      <xdr:nvSpPr>
        <xdr:cNvPr id="312" name="n_4aveValue【福祉施設】&#10;有形固定資産減価償却率">
          <a:extLst>
            <a:ext uri="{FF2B5EF4-FFF2-40B4-BE49-F238E27FC236}">
              <a16:creationId xmlns:a16="http://schemas.microsoft.com/office/drawing/2014/main" id="{2FDF09CE-5026-4437-A71B-B14F72B5DAEF}"/>
            </a:ext>
          </a:extLst>
        </xdr:cNvPr>
        <xdr:cNvSpPr txBox="1"/>
      </xdr:nvSpPr>
      <xdr:spPr>
        <a:xfrm>
          <a:off x="855345" y="13604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140970</xdr:rowOff>
    </xdr:from>
    <xdr:ext cx="405130" cy="259080"/>
    <xdr:sp macro="" textlink="">
      <xdr:nvSpPr>
        <xdr:cNvPr id="313" name="n_1mainValue【福祉施設】&#10;有形固定資産減価償却率">
          <a:extLst>
            <a:ext uri="{FF2B5EF4-FFF2-40B4-BE49-F238E27FC236}">
              <a16:creationId xmlns:a16="http://schemas.microsoft.com/office/drawing/2014/main" id="{5C290058-F65E-437C-84EA-157D46BFEE50}"/>
            </a:ext>
          </a:extLst>
        </xdr:cNvPr>
        <xdr:cNvSpPr txBox="1"/>
      </xdr:nvSpPr>
      <xdr:spPr>
        <a:xfrm>
          <a:off x="32391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102870</xdr:rowOff>
    </xdr:from>
    <xdr:ext cx="404495" cy="259080"/>
    <xdr:sp macro="" textlink="">
      <xdr:nvSpPr>
        <xdr:cNvPr id="314" name="n_2mainValue【福祉施設】&#10;有形固定資産減価償却率">
          <a:extLst>
            <a:ext uri="{FF2B5EF4-FFF2-40B4-BE49-F238E27FC236}">
              <a16:creationId xmlns:a16="http://schemas.microsoft.com/office/drawing/2014/main" id="{B24A048F-4BCE-4C0C-AEEC-A71ABDCA7CB2}"/>
            </a:ext>
          </a:extLst>
        </xdr:cNvPr>
        <xdr:cNvSpPr txBox="1"/>
      </xdr:nvSpPr>
      <xdr:spPr>
        <a:xfrm>
          <a:off x="2439035" y="14159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70485</xdr:rowOff>
    </xdr:from>
    <xdr:ext cx="404495" cy="259080"/>
    <xdr:sp macro="" textlink="">
      <xdr:nvSpPr>
        <xdr:cNvPr id="315" name="n_3mainValue【福祉施設】&#10;有形固定資産減価償却率">
          <a:extLst>
            <a:ext uri="{FF2B5EF4-FFF2-40B4-BE49-F238E27FC236}">
              <a16:creationId xmlns:a16="http://schemas.microsoft.com/office/drawing/2014/main" id="{20101BBE-C69F-46E1-8C03-F9629D88196A}"/>
            </a:ext>
          </a:extLst>
        </xdr:cNvPr>
        <xdr:cNvSpPr txBox="1"/>
      </xdr:nvSpPr>
      <xdr:spPr>
        <a:xfrm>
          <a:off x="1641475" y="14127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36195</xdr:rowOff>
    </xdr:from>
    <xdr:ext cx="404495" cy="259080"/>
    <xdr:sp macro="" textlink="">
      <xdr:nvSpPr>
        <xdr:cNvPr id="316" name="n_4mainValue【福祉施設】&#10;有形固定資産減価償却率">
          <a:extLst>
            <a:ext uri="{FF2B5EF4-FFF2-40B4-BE49-F238E27FC236}">
              <a16:creationId xmlns:a16="http://schemas.microsoft.com/office/drawing/2014/main" id="{CCCCF142-9709-478B-A547-522631F7763A}"/>
            </a:ext>
          </a:extLst>
        </xdr:cNvPr>
        <xdr:cNvSpPr txBox="1"/>
      </xdr:nvSpPr>
      <xdr:spPr>
        <a:xfrm>
          <a:off x="855345" y="14095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FC18B3A-EDB3-4F36-BD39-0BE36E9E759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832468E2-DFC0-4661-84E4-F9FDF2289DB1}"/>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0C9BF3D-286B-4530-87B6-A039A9853A85}"/>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43C0A8C4-A349-4376-A588-A6DAF20F2DA4}"/>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4082E76-002E-4389-BA83-7484A4DCFE2F}"/>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31FFEB56-5F6E-46D9-9E8E-65B0CDAC2B74}"/>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D706CE1-C37C-41F8-B307-CF831A9034DA}"/>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920D394E-5FF8-4323-B8B9-26B23AC2B1B9}"/>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5" name="テキスト ボックス 324">
          <a:extLst>
            <a:ext uri="{FF2B5EF4-FFF2-40B4-BE49-F238E27FC236}">
              <a16:creationId xmlns:a16="http://schemas.microsoft.com/office/drawing/2014/main" id="{F48F4E34-D230-4E13-8344-226656DD2BDD}"/>
            </a:ext>
          </a:extLst>
        </xdr:cNvPr>
        <xdr:cNvSpPr txBox="1"/>
      </xdr:nvSpPr>
      <xdr:spPr>
        <a:xfrm>
          <a:off x="592201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1F6DC324-FC31-41C2-A3E2-C880AC16E5AF}"/>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18065222-3ADC-438A-A717-F9287D5565A1}"/>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28" name="テキスト ボックス 327">
          <a:extLst>
            <a:ext uri="{FF2B5EF4-FFF2-40B4-BE49-F238E27FC236}">
              <a16:creationId xmlns:a16="http://schemas.microsoft.com/office/drawing/2014/main" id="{621B29B8-18A9-4704-93EF-2970C416973D}"/>
            </a:ext>
          </a:extLst>
        </xdr:cNvPr>
        <xdr:cNvSpPr txBox="1"/>
      </xdr:nvSpPr>
      <xdr:spPr>
        <a:xfrm>
          <a:off x="5527040" y="14638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8FC43C0A-B041-421F-9A4E-B0CE920F8412}"/>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0" name="テキスト ボックス 329">
          <a:extLst>
            <a:ext uri="{FF2B5EF4-FFF2-40B4-BE49-F238E27FC236}">
              <a16:creationId xmlns:a16="http://schemas.microsoft.com/office/drawing/2014/main" id="{D0D1797B-CD95-4EE5-B3EC-76DFD9D5DB16}"/>
            </a:ext>
          </a:extLst>
        </xdr:cNvPr>
        <xdr:cNvSpPr txBox="1"/>
      </xdr:nvSpPr>
      <xdr:spPr>
        <a:xfrm>
          <a:off x="5527040" y="14185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169A6B8B-3818-4C6B-BD3F-15CF584F703B}"/>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2" name="テキスト ボックス 331">
          <a:extLst>
            <a:ext uri="{FF2B5EF4-FFF2-40B4-BE49-F238E27FC236}">
              <a16:creationId xmlns:a16="http://schemas.microsoft.com/office/drawing/2014/main" id="{CAA525B2-BD72-4E56-AF26-0E8C76275B66}"/>
            </a:ext>
          </a:extLst>
        </xdr:cNvPr>
        <xdr:cNvSpPr txBox="1"/>
      </xdr:nvSpPr>
      <xdr:spPr>
        <a:xfrm>
          <a:off x="5527040" y="13728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1A261124-DC3F-4653-94FF-D233842CEA37}"/>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34" name="テキスト ボックス 333">
          <a:extLst>
            <a:ext uri="{FF2B5EF4-FFF2-40B4-BE49-F238E27FC236}">
              <a16:creationId xmlns:a16="http://schemas.microsoft.com/office/drawing/2014/main" id="{A0B6AF9B-5E9E-4E12-B746-FFE48E600D4F}"/>
            </a:ext>
          </a:extLst>
        </xdr:cNvPr>
        <xdr:cNvSpPr txBox="1"/>
      </xdr:nvSpPr>
      <xdr:spPr>
        <a:xfrm>
          <a:off x="5527040" y="13267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90F8C105-89FC-43E6-8EFC-00EA9F2C697A}"/>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36" name="テキスト ボックス 335">
          <a:extLst>
            <a:ext uri="{FF2B5EF4-FFF2-40B4-BE49-F238E27FC236}">
              <a16:creationId xmlns:a16="http://schemas.microsoft.com/office/drawing/2014/main" id="{6281747B-22B4-4111-A442-3D82DDCF2219}"/>
            </a:ext>
          </a:extLst>
        </xdr:cNvPr>
        <xdr:cNvSpPr txBox="1"/>
      </xdr:nvSpPr>
      <xdr:spPr>
        <a:xfrm>
          <a:off x="5527040"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27BD918-D495-4E15-B1B1-F14A35D14169}"/>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95885</xdr:rowOff>
    </xdr:from>
    <xdr:to>
      <xdr:col>54</xdr:col>
      <xdr:colOff>189865</xdr:colOff>
      <xdr:row>86</xdr:row>
      <xdr:rowOff>36195</xdr:rowOff>
    </xdr:to>
    <xdr:cxnSp macro="">
      <xdr:nvCxnSpPr>
        <xdr:cNvPr id="338" name="直線コネクタ 337">
          <a:extLst>
            <a:ext uri="{FF2B5EF4-FFF2-40B4-BE49-F238E27FC236}">
              <a16:creationId xmlns:a16="http://schemas.microsoft.com/office/drawing/2014/main" id="{F660D39F-8F15-474C-9912-DFED20616148}"/>
            </a:ext>
          </a:extLst>
        </xdr:cNvPr>
        <xdr:cNvCxnSpPr/>
      </xdr:nvCxnSpPr>
      <xdr:spPr>
        <a:xfrm flipV="1">
          <a:off x="9429115" y="13293725"/>
          <a:ext cx="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8445"/>
    <xdr:sp macro="" textlink="">
      <xdr:nvSpPr>
        <xdr:cNvPr id="339" name="【福祉施設】&#10;一人当たり面積最小値テキスト">
          <a:extLst>
            <a:ext uri="{FF2B5EF4-FFF2-40B4-BE49-F238E27FC236}">
              <a16:creationId xmlns:a16="http://schemas.microsoft.com/office/drawing/2014/main" id="{A6CE9E21-1094-4B4F-BD49-933C655DF1F4}"/>
            </a:ext>
          </a:extLst>
        </xdr:cNvPr>
        <xdr:cNvSpPr txBox="1"/>
      </xdr:nvSpPr>
      <xdr:spPr>
        <a:xfrm>
          <a:off x="9467850" y="14785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40" name="直線コネクタ 339">
          <a:extLst>
            <a:ext uri="{FF2B5EF4-FFF2-40B4-BE49-F238E27FC236}">
              <a16:creationId xmlns:a16="http://schemas.microsoft.com/office/drawing/2014/main" id="{C001E00B-5393-4913-B031-4173887369BD}"/>
            </a:ext>
          </a:extLst>
        </xdr:cNvPr>
        <xdr:cNvCxnSpPr/>
      </xdr:nvCxnSpPr>
      <xdr:spPr>
        <a:xfrm>
          <a:off x="9356090" y="147808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42545</xdr:rowOff>
    </xdr:from>
    <xdr:ext cx="469900" cy="258445"/>
    <xdr:sp macro="" textlink="">
      <xdr:nvSpPr>
        <xdr:cNvPr id="341" name="【福祉施設】&#10;一人当たり面積最大値テキスト">
          <a:extLst>
            <a:ext uri="{FF2B5EF4-FFF2-40B4-BE49-F238E27FC236}">
              <a16:creationId xmlns:a16="http://schemas.microsoft.com/office/drawing/2014/main" id="{EE5A395D-6538-4A84-8766-AFEF8509A556}"/>
            </a:ext>
          </a:extLst>
        </xdr:cNvPr>
        <xdr:cNvSpPr txBox="1"/>
      </xdr:nvSpPr>
      <xdr:spPr>
        <a:xfrm>
          <a:off x="9467850" y="13074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95885</xdr:rowOff>
    </xdr:from>
    <xdr:to>
      <xdr:col>55</xdr:col>
      <xdr:colOff>88900</xdr:colOff>
      <xdr:row>77</xdr:row>
      <xdr:rowOff>95885</xdr:rowOff>
    </xdr:to>
    <xdr:cxnSp macro="">
      <xdr:nvCxnSpPr>
        <xdr:cNvPr id="342" name="直線コネクタ 341">
          <a:extLst>
            <a:ext uri="{FF2B5EF4-FFF2-40B4-BE49-F238E27FC236}">
              <a16:creationId xmlns:a16="http://schemas.microsoft.com/office/drawing/2014/main" id="{0305BB29-3188-48C5-BADB-7AA748935905}"/>
            </a:ext>
          </a:extLst>
        </xdr:cNvPr>
        <xdr:cNvCxnSpPr/>
      </xdr:nvCxnSpPr>
      <xdr:spPr>
        <a:xfrm>
          <a:off x="9356090" y="132937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141605</xdr:rowOff>
    </xdr:from>
    <xdr:ext cx="469900" cy="259080"/>
    <xdr:sp macro="" textlink="">
      <xdr:nvSpPr>
        <xdr:cNvPr id="343" name="【福祉施設】&#10;一人当たり面積平均値テキスト">
          <a:extLst>
            <a:ext uri="{FF2B5EF4-FFF2-40B4-BE49-F238E27FC236}">
              <a16:creationId xmlns:a16="http://schemas.microsoft.com/office/drawing/2014/main" id="{8A807D0B-B110-4BA6-8298-BF671F380F83}"/>
            </a:ext>
          </a:extLst>
        </xdr:cNvPr>
        <xdr:cNvSpPr txBox="1"/>
      </xdr:nvSpPr>
      <xdr:spPr>
        <a:xfrm>
          <a:off x="9467850" y="14370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118745</xdr:rowOff>
    </xdr:from>
    <xdr:to>
      <xdr:col>55</xdr:col>
      <xdr:colOff>50800</xdr:colOff>
      <xdr:row>85</xdr:row>
      <xdr:rowOff>48895</xdr:rowOff>
    </xdr:to>
    <xdr:sp macro="" textlink="">
      <xdr:nvSpPr>
        <xdr:cNvPr id="344" name="フローチャート: 判断 343">
          <a:extLst>
            <a:ext uri="{FF2B5EF4-FFF2-40B4-BE49-F238E27FC236}">
              <a16:creationId xmlns:a16="http://schemas.microsoft.com/office/drawing/2014/main" id="{615042A3-809A-4CA7-8259-8C20882CCF21}"/>
            </a:ext>
          </a:extLst>
        </xdr:cNvPr>
        <xdr:cNvSpPr/>
      </xdr:nvSpPr>
      <xdr:spPr>
        <a:xfrm>
          <a:off x="9394190" y="145224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143510</xdr:rowOff>
    </xdr:from>
    <xdr:to>
      <xdr:col>50</xdr:col>
      <xdr:colOff>165100</xdr:colOff>
      <xdr:row>85</xdr:row>
      <xdr:rowOff>73025</xdr:rowOff>
    </xdr:to>
    <xdr:sp macro="" textlink="">
      <xdr:nvSpPr>
        <xdr:cNvPr id="345" name="フローチャート: 判断 344">
          <a:extLst>
            <a:ext uri="{FF2B5EF4-FFF2-40B4-BE49-F238E27FC236}">
              <a16:creationId xmlns:a16="http://schemas.microsoft.com/office/drawing/2014/main" id="{617ED93C-B1B2-437E-B046-3F97599FD349}"/>
            </a:ext>
          </a:extLst>
        </xdr:cNvPr>
        <xdr:cNvSpPr/>
      </xdr:nvSpPr>
      <xdr:spPr>
        <a:xfrm>
          <a:off x="8632190" y="14543405"/>
          <a:ext cx="1092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156210</xdr:rowOff>
    </xdr:from>
    <xdr:to>
      <xdr:col>46</xdr:col>
      <xdr:colOff>38100</xdr:colOff>
      <xdr:row>85</xdr:row>
      <xdr:rowOff>86360</xdr:rowOff>
    </xdr:to>
    <xdr:sp macro="" textlink="">
      <xdr:nvSpPr>
        <xdr:cNvPr id="346" name="フローチャート: 判断 345">
          <a:extLst>
            <a:ext uri="{FF2B5EF4-FFF2-40B4-BE49-F238E27FC236}">
              <a16:creationId xmlns:a16="http://schemas.microsoft.com/office/drawing/2014/main" id="{E9C5968C-AF40-4C63-A334-CB65A2FF1D82}"/>
            </a:ext>
          </a:extLst>
        </xdr:cNvPr>
        <xdr:cNvSpPr/>
      </xdr:nvSpPr>
      <xdr:spPr>
        <a:xfrm>
          <a:off x="7846060" y="14559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1905</xdr:rowOff>
    </xdr:from>
    <xdr:to>
      <xdr:col>41</xdr:col>
      <xdr:colOff>101600</xdr:colOff>
      <xdr:row>85</xdr:row>
      <xdr:rowOff>103505</xdr:rowOff>
    </xdr:to>
    <xdr:sp macro="" textlink="">
      <xdr:nvSpPr>
        <xdr:cNvPr id="347" name="フローチャート: 判断 346">
          <a:extLst>
            <a:ext uri="{FF2B5EF4-FFF2-40B4-BE49-F238E27FC236}">
              <a16:creationId xmlns:a16="http://schemas.microsoft.com/office/drawing/2014/main" id="{795C6846-CDCD-4C3B-978D-657ED6A7E69E}"/>
            </a:ext>
          </a:extLst>
        </xdr:cNvPr>
        <xdr:cNvSpPr/>
      </xdr:nvSpPr>
      <xdr:spPr>
        <a:xfrm>
          <a:off x="7029450" y="1457515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147955</xdr:rowOff>
    </xdr:from>
    <xdr:to>
      <xdr:col>36</xdr:col>
      <xdr:colOff>165100</xdr:colOff>
      <xdr:row>85</xdr:row>
      <xdr:rowOff>78105</xdr:rowOff>
    </xdr:to>
    <xdr:sp macro="" textlink="">
      <xdr:nvSpPr>
        <xdr:cNvPr id="348" name="フローチャート: 判断 347">
          <a:extLst>
            <a:ext uri="{FF2B5EF4-FFF2-40B4-BE49-F238E27FC236}">
              <a16:creationId xmlns:a16="http://schemas.microsoft.com/office/drawing/2014/main" id="{9895D816-DA48-484F-AF35-1454C9BA290F}"/>
            </a:ext>
          </a:extLst>
        </xdr:cNvPr>
        <xdr:cNvSpPr/>
      </xdr:nvSpPr>
      <xdr:spPr>
        <a:xfrm>
          <a:off x="6231890" y="145478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9" name="テキスト ボックス 348">
          <a:extLst>
            <a:ext uri="{FF2B5EF4-FFF2-40B4-BE49-F238E27FC236}">
              <a16:creationId xmlns:a16="http://schemas.microsoft.com/office/drawing/2014/main" id="{FC83F452-13A5-42CA-B02A-36465688F63D}"/>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CE92A7F3-8D82-4178-86DF-1D0D374B0945}"/>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B46D3B63-31A4-448A-A0CB-DE22C1ABD9B2}"/>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A6CEEFCC-D482-43F9-A552-EEE40618128B}"/>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AE4B2182-A4DA-44A8-930A-75976EAA8A7C}"/>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137795</xdr:rowOff>
    </xdr:from>
    <xdr:to>
      <xdr:col>55</xdr:col>
      <xdr:colOff>50800</xdr:colOff>
      <xdr:row>85</xdr:row>
      <xdr:rowOff>67945</xdr:rowOff>
    </xdr:to>
    <xdr:sp macro="" textlink="">
      <xdr:nvSpPr>
        <xdr:cNvPr id="354" name="楕円 353">
          <a:extLst>
            <a:ext uri="{FF2B5EF4-FFF2-40B4-BE49-F238E27FC236}">
              <a16:creationId xmlns:a16="http://schemas.microsoft.com/office/drawing/2014/main" id="{D42FA722-96F4-4119-B1D6-BCD016B7C4A2}"/>
            </a:ext>
          </a:extLst>
        </xdr:cNvPr>
        <xdr:cNvSpPr/>
      </xdr:nvSpPr>
      <xdr:spPr>
        <a:xfrm>
          <a:off x="9394190" y="145357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116205</xdr:rowOff>
    </xdr:from>
    <xdr:ext cx="469900" cy="259080"/>
    <xdr:sp macro="" textlink="">
      <xdr:nvSpPr>
        <xdr:cNvPr id="355" name="【福祉施設】&#10;一人当たり面積該当値テキスト">
          <a:extLst>
            <a:ext uri="{FF2B5EF4-FFF2-40B4-BE49-F238E27FC236}">
              <a16:creationId xmlns:a16="http://schemas.microsoft.com/office/drawing/2014/main" id="{C3F27CFF-F71A-4351-8525-9F1F8DB97788}"/>
            </a:ext>
          </a:extLst>
        </xdr:cNvPr>
        <xdr:cNvSpPr txBox="1"/>
      </xdr:nvSpPr>
      <xdr:spPr>
        <a:xfrm>
          <a:off x="9467850" y="1451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56" name="楕円 355">
          <a:extLst>
            <a:ext uri="{FF2B5EF4-FFF2-40B4-BE49-F238E27FC236}">
              <a16:creationId xmlns:a16="http://schemas.microsoft.com/office/drawing/2014/main" id="{BA9372BA-F37A-4883-97AA-0EDDB620B422}"/>
            </a:ext>
          </a:extLst>
        </xdr:cNvPr>
        <xdr:cNvSpPr/>
      </xdr:nvSpPr>
      <xdr:spPr>
        <a:xfrm>
          <a:off x="8632190" y="14537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17780</xdr:rowOff>
    </xdr:from>
    <xdr:to>
      <xdr:col>55</xdr:col>
      <xdr:colOff>0</xdr:colOff>
      <xdr:row>85</xdr:row>
      <xdr:rowOff>19050</xdr:rowOff>
    </xdr:to>
    <xdr:cxnSp macro="">
      <xdr:nvCxnSpPr>
        <xdr:cNvPr id="357" name="直線コネクタ 356">
          <a:extLst>
            <a:ext uri="{FF2B5EF4-FFF2-40B4-BE49-F238E27FC236}">
              <a16:creationId xmlns:a16="http://schemas.microsoft.com/office/drawing/2014/main" id="{D76AF724-3FD6-4E94-9592-F236CA63E972}"/>
            </a:ext>
          </a:extLst>
        </xdr:cNvPr>
        <xdr:cNvCxnSpPr/>
      </xdr:nvCxnSpPr>
      <xdr:spPr>
        <a:xfrm flipV="1">
          <a:off x="8686800" y="1459484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141605</xdr:rowOff>
    </xdr:from>
    <xdr:to>
      <xdr:col>46</xdr:col>
      <xdr:colOff>38100</xdr:colOff>
      <xdr:row>85</xdr:row>
      <xdr:rowOff>71755</xdr:rowOff>
    </xdr:to>
    <xdr:sp macro="" textlink="">
      <xdr:nvSpPr>
        <xdr:cNvPr id="358" name="楕円 357">
          <a:extLst>
            <a:ext uri="{FF2B5EF4-FFF2-40B4-BE49-F238E27FC236}">
              <a16:creationId xmlns:a16="http://schemas.microsoft.com/office/drawing/2014/main" id="{8B19AAC8-46BC-4820-A3C5-4B272AF5CC18}"/>
            </a:ext>
          </a:extLst>
        </xdr:cNvPr>
        <xdr:cNvSpPr/>
      </xdr:nvSpPr>
      <xdr:spPr>
        <a:xfrm>
          <a:off x="7846060" y="14541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20955</xdr:rowOff>
    </xdr:to>
    <xdr:cxnSp macro="">
      <xdr:nvCxnSpPr>
        <xdr:cNvPr id="359" name="直線コネクタ 358">
          <a:extLst>
            <a:ext uri="{FF2B5EF4-FFF2-40B4-BE49-F238E27FC236}">
              <a16:creationId xmlns:a16="http://schemas.microsoft.com/office/drawing/2014/main" id="{020E9678-50F1-4266-951C-81CE931226E9}"/>
            </a:ext>
          </a:extLst>
        </xdr:cNvPr>
        <xdr:cNvCxnSpPr/>
      </xdr:nvCxnSpPr>
      <xdr:spPr>
        <a:xfrm flipV="1">
          <a:off x="7889240" y="1458849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144780</xdr:rowOff>
    </xdr:from>
    <xdr:to>
      <xdr:col>41</xdr:col>
      <xdr:colOff>101600</xdr:colOff>
      <xdr:row>85</xdr:row>
      <xdr:rowOff>74930</xdr:rowOff>
    </xdr:to>
    <xdr:sp macro="" textlink="">
      <xdr:nvSpPr>
        <xdr:cNvPr id="360" name="楕円 359">
          <a:extLst>
            <a:ext uri="{FF2B5EF4-FFF2-40B4-BE49-F238E27FC236}">
              <a16:creationId xmlns:a16="http://schemas.microsoft.com/office/drawing/2014/main" id="{D03C5401-9A6C-470D-A251-650C02407EFB}"/>
            </a:ext>
          </a:extLst>
        </xdr:cNvPr>
        <xdr:cNvSpPr/>
      </xdr:nvSpPr>
      <xdr:spPr>
        <a:xfrm>
          <a:off x="7029450" y="145446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20955</xdr:rowOff>
    </xdr:from>
    <xdr:to>
      <xdr:col>45</xdr:col>
      <xdr:colOff>177800</xdr:colOff>
      <xdr:row>85</xdr:row>
      <xdr:rowOff>24130</xdr:rowOff>
    </xdr:to>
    <xdr:cxnSp macro="">
      <xdr:nvCxnSpPr>
        <xdr:cNvPr id="361" name="直線コネクタ 360">
          <a:extLst>
            <a:ext uri="{FF2B5EF4-FFF2-40B4-BE49-F238E27FC236}">
              <a16:creationId xmlns:a16="http://schemas.microsoft.com/office/drawing/2014/main" id="{FDE10199-98AA-49FE-A1FF-CB2A4F2F1721}"/>
            </a:ext>
          </a:extLst>
        </xdr:cNvPr>
        <xdr:cNvCxnSpPr/>
      </xdr:nvCxnSpPr>
      <xdr:spPr>
        <a:xfrm flipV="1">
          <a:off x="7084060" y="14590395"/>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2" name="楕円 361">
          <a:extLst>
            <a:ext uri="{FF2B5EF4-FFF2-40B4-BE49-F238E27FC236}">
              <a16:creationId xmlns:a16="http://schemas.microsoft.com/office/drawing/2014/main" id="{9611EB89-B6A2-4A79-B73B-D8923813DF92}"/>
            </a:ext>
          </a:extLst>
        </xdr:cNvPr>
        <xdr:cNvSpPr/>
      </xdr:nvSpPr>
      <xdr:spPr>
        <a:xfrm>
          <a:off x="6231890" y="1454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24130</xdr:rowOff>
    </xdr:from>
    <xdr:to>
      <xdr:col>41</xdr:col>
      <xdr:colOff>50800</xdr:colOff>
      <xdr:row>85</xdr:row>
      <xdr:rowOff>26670</xdr:rowOff>
    </xdr:to>
    <xdr:cxnSp macro="">
      <xdr:nvCxnSpPr>
        <xdr:cNvPr id="363" name="直線コネクタ 362">
          <a:extLst>
            <a:ext uri="{FF2B5EF4-FFF2-40B4-BE49-F238E27FC236}">
              <a16:creationId xmlns:a16="http://schemas.microsoft.com/office/drawing/2014/main" id="{AE5BA513-3CA9-48BE-88D2-C9FE72A7ACA5}"/>
            </a:ext>
          </a:extLst>
        </xdr:cNvPr>
        <xdr:cNvCxnSpPr/>
      </xdr:nvCxnSpPr>
      <xdr:spPr>
        <a:xfrm flipV="1">
          <a:off x="6286500" y="14593570"/>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64135</xdr:rowOff>
    </xdr:from>
    <xdr:ext cx="469900" cy="258445"/>
    <xdr:sp macro="" textlink="">
      <xdr:nvSpPr>
        <xdr:cNvPr id="364" name="n_1aveValue【福祉施設】&#10;一人当たり面積">
          <a:extLst>
            <a:ext uri="{FF2B5EF4-FFF2-40B4-BE49-F238E27FC236}">
              <a16:creationId xmlns:a16="http://schemas.microsoft.com/office/drawing/2014/main" id="{C3BA8A5C-7161-4F0B-A2B1-AC88EE474B8D}"/>
            </a:ext>
          </a:extLst>
        </xdr:cNvPr>
        <xdr:cNvSpPr txBox="1"/>
      </xdr:nvSpPr>
      <xdr:spPr>
        <a:xfrm>
          <a:off x="8454390" y="14633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77470</xdr:rowOff>
    </xdr:from>
    <xdr:ext cx="469265" cy="258445"/>
    <xdr:sp macro="" textlink="">
      <xdr:nvSpPr>
        <xdr:cNvPr id="365" name="n_2aveValue【福祉施設】&#10;一人当たり面積">
          <a:extLst>
            <a:ext uri="{FF2B5EF4-FFF2-40B4-BE49-F238E27FC236}">
              <a16:creationId xmlns:a16="http://schemas.microsoft.com/office/drawing/2014/main" id="{3EEEB135-0F18-4936-9783-1C77E9B8AA71}"/>
            </a:ext>
          </a:extLst>
        </xdr:cNvPr>
        <xdr:cNvSpPr txBox="1"/>
      </xdr:nvSpPr>
      <xdr:spPr>
        <a:xfrm>
          <a:off x="7673340" y="14650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94615</xdr:rowOff>
    </xdr:from>
    <xdr:ext cx="469265" cy="259080"/>
    <xdr:sp macro="" textlink="">
      <xdr:nvSpPr>
        <xdr:cNvPr id="366" name="n_3aveValue【福祉施設】&#10;一人当たり面積">
          <a:extLst>
            <a:ext uri="{FF2B5EF4-FFF2-40B4-BE49-F238E27FC236}">
              <a16:creationId xmlns:a16="http://schemas.microsoft.com/office/drawing/2014/main" id="{474DCBF6-37ED-4E55-A597-BB96738257FB}"/>
            </a:ext>
          </a:extLst>
        </xdr:cNvPr>
        <xdr:cNvSpPr txBox="1"/>
      </xdr:nvSpPr>
      <xdr:spPr>
        <a:xfrm>
          <a:off x="6866255" y="14671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69215</xdr:rowOff>
    </xdr:from>
    <xdr:ext cx="469265" cy="259080"/>
    <xdr:sp macro="" textlink="">
      <xdr:nvSpPr>
        <xdr:cNvPr id="367" name="n_4aveValue【福祉施設】&#10;一人当たり面積">
          <a:extLst>
            <a:ext uri="{FF2B5EF4-FFF2-40B4-BE49-F238E27FC236}">
              <a16:creationId xmlns:a16="http://schemas.microsoft.com/office/drawing/2014/main" id="{B7A6CFB6-8640-4B08-9C45-4C419931D284}"/>
            </a:ext>
          </a:extLst>
        </xdr:cNvPr>
        <xdr:cNvSpPr txBox="1"/>
      </xdr:nvSpPr>
      <xdr:spPr>
        <a:xfrm>
          <a:off x="6068695" y="14640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86360</xdr:rowOff>
    </xdr:from>
    <xdr:ext cx="469900" cy="258445"/>
    <xdr:sp macro="" textlink="">
      <xdr:nvSpPr>
        <xdr:cNvPr id="368" name="n_1mainValue【福祉施設】&#10;一人当たり面積">
          <a:extLst>
            <a:ext uri="{FF2B5EF4-FFF2-40B4-BE49-F238E27FC236}">
              <a16:creationId xmlns:a16="http://schemas.microsoft.com/office/drawing/2014/main" id="{7C372F5E-5A51-4CD4-AF92-D7A8291CA8D2}"/>
            </a:ext>
          </a:extLst>
        </xdr:cNvPr>
        <xdr:cNvSpPr txBox="1"/>
      </xdr:nvSpPr>
      <xdr:spPr>
        <a:xfrm>
          <a:off x="8454390" y="14318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88265</xdr:rowOff>
    </xdr:from>
    <xdr:ext cx="469265" cy="258445"/>
    <xdr:sp macro="" textlink="">
      <xdr:nvSpPr>
        <xdr:cNvPr id="369" name="n_2mainValue【福祉施設】&#10;一人当たり面積">
          <a:extLst>
            <a:ext uri="{FF2B5EF4-FFF2-40B4-BE49-F238E27FC236}">
              <a16:creationId xmlns:a16="http://schemas.microsoft.com/office/drawing/2014/main" id="{8D7D3B8D-66ED-4D98-AF9D-16DBBF13CA97}"/>
            </a:ext>
          </a:extLst>
        </xdr:cNvPr>
        <xdr:cNvSpPr txBox="1"/>
      </xdr:nvSpPr>
      <xdr:spPr>
        <a:xfrm>
          <a:off x="7673340" y="14322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91440</xdr:rowOff>
    </xdr:from>
    <xdr:ext cx="469265" cy="259080"/>
    <xdr:sp macro="" textlink="">
      <xdr:nvSpPr>
        <xdr:cNvPr id="370" name="n_3mainValue【福祉施設】&#10;一人当たり面積">
          <a:extLst>
            <a:ext uri="{FF2B5EF4-FFF2-40B4-BE49-F238E27FC236}">
              <a16:creationId xmlns:a16="http://schemas.microsoft.com/office/drawing/2014/main" id="{762EB8A1-0FC1-495C-A04F-F32E3B2B0493}"/>
            </a:ext>
          </a:extLst>
        </xdr:cNvPr>
        <xdr:cNvSpPr txBox="1"/>
      </xdr:nvSpPr>
      <xdr:spPr>
        <a:xfrm>
          <a:off x="6866255" y="14325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93980</xdr:rowOff>
    </xdr:from>
    <xdr:ext cx="469265" cy="259080"/>
    <xdr:sp macro="" textlink="">
      <xdr:nvSpPr>
        <xdr:cNvPr id="371" name="n_4mainValue【福祉施設】&#10;一人当たり面積">
          <a:extLst>
            <a:ext uri="{FF2B5EF4-FFF2-40B4-BE49-F238E27FC236}">
              <a16:creationId xmlns:a16="http://schemas.microsoft.com/office/drawing/2014/main" id="{495CAB2F-749C-4802-B8CE-E8D33D8D3085}"/>
            </a:ext>
          </a:extLst>
        </xdr:cNvPr>
        <xdr:cNvSpPr txBox="1"/>
      </xdr:nvSpPr>
      <xdr:spPr>
        <a:xfrm>
          <a:off x="6068695" y="14328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673D26AA-4F88-493A-9FBA-86D00C8FBAA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8D330275-D85A-40FB-A6EF-A187C2834960}"/>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798AC270-B12E-4A3C-9ABD-6FDCA78B51C9}"/>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DCD36800-96B8-43C4-A28A-7B60E4E53168}"/>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E82D78B5-DF30-477C-AD10-F258756F24C5}"/>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91843C1B-40D7-4C2F-ABE7-9A21E7091D1F}"/>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8FA24524-99BA-4B63-8568-863492CD4B1B}"/>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E808F284-F630-46F0-BD28-F9FFA41A946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66422B05-DA44-4635-9DE4-48C4BB6D35A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7D48A828-2164-48DB-A4FE-ED666126C6D5}"/>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D611D5B2-4A58-4374-BFB3-6D9C1DD4AA89}"/>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E612DEAB-B2E9-47B8-8947-79E8B68EC88F}"/>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58607B3-1760-49E5-A1C2-521B306D484C}"/>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29B3DDD6-E810-47C5-A10A-1311F3A14733}"/>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CB702134-A94A-4D76-8507-8F87E773096C}"/>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BF0A52EF-8C00-47D5-8AFC-726C24D93416}"/>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CCA7D1F2-CB48-4E3E-9D1C-6AF6CF872DB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42071B7D-390E-4ECA-976E-9BEDE6F69420}"/>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7D2F5B77-16F9-471F-9428-4523FC7CDEB1}"/>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4BAD9F53-5201-4E2B-AF8B-E17A83F7A412}"/>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1ED1C684-BD7F-437F-AD2A-76E06DFEABD7}"/>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1EC1FF75-8163-490B-9A95-AED2E12E0D98}"/>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21B18DBA-6FDD-42E7-B262-740FD7C085AD}"/>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F2D8438B-B3D5-4EAE-A2BC-9C0A7F023918}"/>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6" name="テキスト ボックス 395">
          <a:extLst>
            <a:ext uri="{FF2B5EF4-FFF2-40B4-BE49-F238E27FC236}">
              <a16:creationId xmlns:a16="http://schemas.microsoft.com/office/drawing/2014/main" id="{F96850F1-CFB9-4148-97A4-E3DED056A8E1}"/>
            </a:ext>
          </a:extLst>
        </xdr:cNvPr>
        <xdr:cNvSpPr txBox="1"/>
      </xdr:nvSpPr>
      <xdr:spPr>
        <a:xfrm>
          <a:off x="1116584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2EFF9F26-7EA3-460E-8656-46A470B1FF22}"/>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98" name="テキスト ボックス 397">
          <a:extLst>
            <a:ext uri="{FF2B5EF4-FFF2-40B4-BE49-F238E27FC236}">
              <a16:creationId xmlns:a16="http://schemas.microsoft.com/office/drawing/2014/main" id="{4A97592E-08E6-47BE-8A24-9E6E17EE58F5}"/>
            </a:ext>
          </a:extLst>
        </xdr:cNvPr>
        <xdr:cNvSpPr txBox="1"/>
      </xdr:nvSpPr>
      <xdr:spPr>
        <a:xfrm>
          <a:off x="10801350"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95E19E10-53D2-41F9-9529-EC088082817D}"/>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00" name="テキスト ボックス 399">
          <a:extLst>
            <a:ext uri="{FF2B5EF4-FFF2-40B4-BE49-F238E27FC236}">
              <a16:creationId xmlns:a16="http://schemas.microsoft.com/office/drawing/2014/main" id="{7792991C-F455-4C5E-B6F1-3CB686BCDCEF}"/>
            </a:ext>
          </a:extLst>
        </xdr:cNvPr>
        <xdr:cNvSpPr txBox="1"/>
      </xdr:nvSpPr>
      <xdr:spPr>
        <a:xfrm>
          <a:off x="10801350"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78C5D1A2-6E6D-4837-AB39-F77C3DFFD91F}"/>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02" name="テキスト ボックス 401">
          <a:extLst>
            <a:ext uri="{FF2B5EF4-FFF2-40B4-BE49-F238E27FC236}">
              <a16:creationId xmlns:a16="http://schemas.microsoft.com/office/drawing/2014/main" id="{A53E8540-62CF-4150-92BC-A89C8B7BB5F8}"/>
            </a:ext>
          </a:extLst>
        </xdr:cNvPr>
        <xdr:cNvSpPr txBox="1"/>
      </xdr:nvSpPr>
      <xdr:spPr>
        <a:xfrm>
          <a:off x="10842625" y="671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2E4619EF-E9AB-4100-A386-B9971DAD902A}"/>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4" name="テキスト ボックス 403">
          <a:extLst>
            <a:ext uri="{FF2B5EF4-FFF2-40B4-BE49-F238E27FC236}">
              <a16:creationId xmlns:a16="http://schemas.microsoft.com/office/drawing/2014/main" id="{1B1CF856-A489-48A1-B8E4-DB4EE090651C}"/>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349A0BC2-30DB-4DE1-BEA5-64A9315B9F6F}"/>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6" name="テキスト ボックス 405">
          <a:extLst>
            <a:ext uri="{FF2B5EF4-FFF2-40B4-BE49-F238E27FC236}">
              <a16:creationId xmlns:a16="http://schemas.microsoft.com/office/drawing/2014/main" id="{44BDC3BB-782B-4437-BC92-E7F680D61846}"/>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625432C4-14A5-4A3F-8537-2B51384DA4DC}"/>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408" name="テキスト ボックス 407">
          <a:extLst>
            <a:ext uri="{FF2B5EF4-FFF2-40B4-BE49-F238E27FC236}">
              <a16:creationId xmlns:a16="http://schemas.microsoft.com/office/drawing/2014/main" id="{F1406EDC-EFC2-47BF-A759-A851BB4CF8EB}"/>
            </a:ext>
          </a:extLst>
        </xdr:cNvPr>
        <xdr:cNvSpPr txBox="1"/>
      </xdr:nvSpPr>
      <xdr:spPr>
        <a:xfrm>
          <a:off x="10842625" y="5574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6FB077BE-DBC7-488F-92BD-773E0ED91D03}"/>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410" name="テキスト ボックス 409">
          <a:extLst>
            <a:ext uri="{FF2B5EF4-FFF2-40B4-BE49-F238E27FC236}">
              <a16:creationId xmlns:a16="http://schemas.microsoft.com/office/drawing/2014/main" id="{67C01371-3983-4270-B837-3406193FEC5F}"/>
            </a:ext>
          </a:extLst>
        </xdr:cNvPr>
        <xdr:cNvSpPr txBox="1"/>
      </xdr:nvSpPr>
      <xdr:spPr>
        <a:xfrm>
          <a:off x="10904855" y="519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7E754587-7D90-4981-BC52-DE6EA47C4DCC}"/>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154940</xdr:rowOff>
    </xdr:from>
    <xdr:to>
      <xdr:col>85</xdr:col>
      <xdr:colOff>126365</xdr:colOff>
      <xdr:row>41</xdr:row>
      <xdr:rowOff>102870</xdr:rowOff>
    </xdr:to>
    <xdr:cxnSp macro="">
      <xdr:nvCxnSpPr>
        <xdr:cNvPr id="412" name="直線コネクタ 411">
          <a:extLst>
            <a:ext uri="{FF2B5EF4-FFF2-40B4-BE49-F238E27FC236}">
              <a16:creationId xmlns:a16="http://schemas.microsoft.com/office/drawing/2014/main" id="{D94580A6-C1C8-48AC-BDA1-D1DC9CB74335}"/>
            </a:ext>
          </a:extLst>
        </xdr:cNvPr>
        <xdr:cNvCxnSpPr/>
      </xdr:nvCxnSpPr>
      <xdr:spPr>
        <a:xfrm flipV="1">
          <a:off x="14703425" y="564134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106680</xdr:rowOff>
    </xdr:from>
    <xdr:ext cx="405130" cy="259080"/>
    <xdr:sp macro="" textlink="">
      <xdr:nvSpPr>
        <xdr:cNvPr id="413" name="【一般廃棄物処理施設】&#10;有形固定資産減価償却率最小値テキスト">
          <a:extLst>
            <a:ext uri="{FF2B5EF4-FFF2-40B4-BE49-F238E27FC236}">
              <a16:creationId xmlns:a16="http://schemas.microsoft.com/office/drawing/2014/main" id="{E81F32F4-7DE2-49A7-93F4-903A2837B421}"/>
            </a:ext>
          </a:extLst>
        </xdr:cNvPr>
        <xdr:cNvSpPr txBox="1"/>
      </xdr:nvSpPr>
      <xdr:spPr>
        <a:xfrm>
          <a:off x="14742160" y="713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4" name="直線コネクタ 413">
          <a:extLst>
            <a:ext uri="{FF2B5EF4-FFF2-40B4-BE49-F238E27FC236}">
              <a16:creationId xmlns:a16="http://schemas.microsoft.com/office/drawing/2014/main" id="{F9B78B4C-792B-424A-AEB2-2EEE30ED9BC4}"/>
            </a:ext>
          </a:extLst>
        </xdr:cNvPr>
        <xdr:cNvCxnSpPr/>
      </xdr:nvCxnSpPr>
      <xdr:spPr>
        <a:xfrm>
          <a:off x="14611350" y="71304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100965</xdr:rowOff>
    </xdr:from>
    <xdr:ext cx="405130" cy="258445"/>
    <xdr:sp macro="" textlink="">
      <xdr:nvSpPr>
        <xdr:cNvPr id="415" name="【一般廃棄物処理施設】&#10;有形固定資産減価償却率最大値テキスト">
          <a:extLst>
            <a:ext uri="{FF2B5EF4-FFF2-40B4-BE49-F238E27FC236}">
              <a16:creationId xmlns:a16="http://schemas.microsoft.com/office/drawing/2014/main" id="{22309F4C-4474-43A5-AAEA-D586169E29E8}"/>
            </a:ext>
          </a:extLst>
        </xdr:cNvPr>
        <xdr:cNvSpPr txBox="1"/>
      </xdr:nvSpPr>
      <xdr:spPr>
        <a:xfrm>
          <a:off x="14742160" y="541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154940</xdr:rowOff>
    </xdr:from>
    <xdr:to>
      <xdr:col>86</xdr:col>
      <xdr:colOff>25400</xdr:colOff>
      <xdr:row>32</xdr:row>
      <xdr:rowOff>154940</xdr:rowOff>
    </xdr:to>
    <xdr:cxnSp macro="">
      <xdr:nvCxnSpPr>
        <xdr:cNvPr id="416" name="直線コネクタ 415">
          <a:extLst>
            <a:ext uri="{FF2B5EF4-FFF2-40B4-BE49-F238E27FC236}">
              <a16:creationId xmlns:a16="http://schemas.microsoft.com/office/drawing/2014/main" id="{664457DD-AFC7-4D1E-93C5-27BA5511E397}"/>
            </a:ext>
          </a:extLst>
        </xdr:cNvPr>
        <xdr:cNvCxnSpPr/>
      </xdr:nvCxnSpPr>
      <xdr:spPr>
        <a:xfrm>
          <a:off x="14611350" y="5641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67310</xdr:rowOff>
    </xdr:from>
    <xdr:ext cx="405130" cy="259080"/>
    <xdr:sp macro="" textlink="">
      <xdr:nvSpPr>
        <xdr:cNvPr id="417" name="【一般廃棄物処理施設】&#10;有形固定資産減価償却率平均値テキスト">
          <a:extLst>
            <a:ext uri="{FF2B5EF4-FFF2-40B4-BE49-F238E27FC236}">
              <a16:creationId xmlns:a16="http://schemas.microsoft.com/office/drawing/2014/main" id="{317265FB-8ABC-4EC2-9AD3-9863DCD0061E}"/>
            </a:ext>
          </a:extLst>
        </xdr:cNvPr>
        <xdr:cNvSpPr txBox="1"/>
      </xdr:nvSpPr>
      <xdr:spPr>
        <a:xfrm>
          <a:off x="14742160" y="62376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18" name="フローチャート: 判断 417">
          <a:extLst>
            <a:ext uri="{FF2B5EF4-FFF2-40B4-BE49-F238E27FC236}">
              <a16:creationId xmlns:a16="http://schemas.microsoft.com/office/drawing/2014/main" id="{E317E240-2E4D-4813-9FD9-A7D21F766C66}"/>
            </a:ext>
          </a:extLst>
        </xdr:cNvPr>
        <xdr:cNvSpPr/>
      </xdr:nvSpPr>
      <xdr:spPr>
        <a:xfrm>
          <a:off x="14649450" y="63900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19" name="フローチャート: 判断 418">
          <a:extLst>
            <a:ext uri="{FF2B5EF4-FFF2-40B4-BE49-F238E27FC236}">
              <a16:creationId xmlns:a16="http://schemas.microsoft.com/office/drawing/2014/main" id="{5985434F-200C-45BB-B958-9A0A41D0BC26}"/>
            </a:ext>
          </a:extLst>
        </xdr:cNvPr>
        <xdr:cNvSpPr/>
      </xdr:nvSpPr>
      <xdr:spPr>
        <a:xfrm>
          <a:off x="13887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0" name="フローチャート: 判断 419">
          <a:extLst>
            <a:ext uri="{FF2B5EF4-FFF2-40B4-BE49-F238E27FC236}">
              <a16:creationId xmlns:a16="http://schemas.microsoft.com/office/drawing/2014/main" id="{3D9C85D0-EE01-49B3-ACBA-72C36161FA49}"/>
            </a:ext>
          </a:extLst>
        </xdr:cNvPr>
        <xdr:cNvSpPr/>
      </xdr:nvSpPr>
      <xdr:spPr>
        <a:xfrm>
          <a:off x="13089890" y="644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1" name="フローチャート: 判断 420">
          <a:extLst>
            <a:ext uri="{FF2B5EF4-FFF2-40B4-BE49-F238E27FC236}">
              <a16:creationId xmlns:a16="http://schemas.microsoft.com/office/drawing/2014/main" id="{CBAAF161-AAF0-4D15-9964-04D2CA963934}"/>
            </a:ext>
          </a:extLst>
        </xdr:cNvPr>
        <xdr:cNvSpPr/>
      </xdr:nvSpPr>
      <xdr:spPr>
        <a:xfrm>
          <a:off x="12303760" y="6369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130F2D69-2BB3-46AE-A480-5A7F4F1430B6}"/>
            </a:ext>
          </a:extLst>
        </xdr:cNvPr>
        <xdr:cNvSpPr/>
      </xdr:nvSpPr>
      <xdr:spPr>
        <a:xfrm>
          <a:off x="11487150" y="6330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3" name="テキスト ボックス 422">
          <a:extLst>
            <a:ext uri="{FF2B5EF4-FFF2-40B4-BE49-F238E27FC236}">
              <a16:creationId xmlns:a16="http://schemas.microsoft.com/office/drawing/2014/main" id="{0D3649B1-6C36-4932-BDB1-29C92E9E5CEA}"/>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4" name="テキスト ボックス 423">
          <a:extLst>
            <a:ext uri="{FF2B5EF4-FFF2-40B4-BE49-F238E27FC236}">
              <a16:creationId xmlns:a16="http://schemas.microsoft.com/office/drawing/2014/main" id="{074B1367-3418-4515-8EC8-31D608572C15}"/>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DB3930B8-BDF2-4F8F-B71E-F84493D2FD08}"/>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C66DD031-A091-4190-B495-24F416AC5BBA}"/>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623DAD49-25B1-41DC-BF1C-12C5B14DC295}"/>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428" name="楕円 427">
          <a:extLst>
            <a:ext uri="{FF2B5EF4-FFF2-40B4-BE49-F238E27FC236}">
              <a16:creationId xmlns:a16="http://schemas.microsoft.com/office/drawing/2014/main" id="{37D6AF26-82D7-4F70-80CE-CBC8386240C7}"/>
            </a:ext>
          </a:extLst>
        </xdr:cNvPr>
        <xdr:cNvSpPr/>
      </xdr:nvSpPr>
      <xdr:spPr>
        <a:xfrm>
          <a:off x="14649450" y="63995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30480</xdr:rowOff>
    </xdr:from>
    <xdr:ext cx="405130" cy="258445"/>
    <xdr:sp macro="" textlink="">
      <xdr:nvSpPr>
        <xdr:cNvPr id="429" name="【一般廃棄物処理施設】&#10;有形固定資産減価償却率該当値テキスト">
          <a:extLst>
            <a:ext uri="{FF2B5EF4-FFF2-40B4-BE49-F238E27FC236}">
              <a16:creationId xmlns:a16="http://schemas.microsoft.com/office/drawing/2014/main" id="{9B701BBA-F7EB-41A0-9E9C-9F540540E4A7}"/>
            </a:ext>
          </a:extLst>
        </xdr:cNvPr>
        <xdr:cNvSpPr txBox="1"/>
      </xdr:nvSpPr>
      <xdr:spPr>
        <a:xfrm>
          <a:off x="14742160" y="6372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30" name="楕円 429">
          <a:extLst>
            <a:ext uri="{FF2B5EF4-FFF2-40B4-BE49-F238E27FC236}">
              <a16:creationId xmlns:a16="http://schemas.microsoft.com/office/drawing/2014/main" id="{A2B63C19-D8F6-4050-BA8B-A60687F83BEC}"/>
            </a:ext>
          </a:extLst>
        </xdr:cNvPr>
        <xdr:cNvSpPr/>
      </xdr:nvSpPr>
      <xdr:spPr>
        <a:xfrm>
          <a:off x="13887450" y="63461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102870</xdr:rowOff>
    </xdr:to>
    <xdr:cxnSp macro="">
      <xdr:nvCxnSpPr>
        <xdr:cNvPr id="431" name="直線コネクタ 430">
          <a:extLst>
            <a:ext uri="{FF2B5EF4-FFF2-40B4-BE49-F238E27FC236}">
              <a16:creationId xmlns:a16="http://schemas.microsoft.com/office/drawing/2014/main" id="{5E355B97-E9E7-4DB3-8FF9-F95D55B3688E}"/>
            </a:ext>
          </a:extLst>
        </xdr:cNvPr>
        <xdr:cNvCxnSpPr/>
      </xdr:nvCxnSpPr>
      <xdr:spPr>
        <a:xfrm>
          <a:off x="13942060" y="6400800"/>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124460</xdr:rowOff>
    </xdr:from>
    <xdr:to>
      <xdr:col>76</xdr:col>
      <xdr:colOff>165100</xdr:colOff>
      <xdr:row>37</xdr:row>
      <xdr:rowOff>54610</xdr:rowOff>
    </xdr:to>
    <xdr:sp macro="" textlink="">
      <xdr:nvSpPr>
        <xdr:cNvPr id="432" name="楕円 431">
          <a:extLst>
            <a:ext uri="{FF2B5EF4-FFF2-40B4-BE49-F238E27FC236}">
              <a16:creationId xmlns:a16="http://schemas.microsoft.com/office/drawing/2014/main" id="{6BB09117-D7D4-470B-983B-7AE7A956553F}"/>
            </a:ext>
          </a:extLst>
        </xdr:cNvPr>
        <xdr:cNvSpPr/>
      </xdr:nvSpPr>
      <xdr:spPr>
        <a:xfrm>
          <a:off x="13089890" y="6298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53340</xdr:rowOff>
    </xdr:to>
    <xdr:cxnSp macro="">
      <xdr:nvCxnSpPr>
        <xdr:cNvPr id="433" name="直線コネクタ 432">
          <a:extLst>
            <a:ext uri="{FF2B5EF4-FFF2-40B4-BE49-F238E27FC236}">
              <a16:creationId xmlns:a16="http://schemas.microsoft.com/office/drawing/2014/main" id="{63818682-CB93-4635-B994-6629759293F9}"/>
            </a:ext>
          </a:extLst>
        </xdr:cNvPr>
        <xdr:cNvCxnSpPr/>
      </xdr:nvCxnSpPr>
      <xdr:spPr>
        <a:xfrm>
          <a:off x="13144500" y="6349365"/>
          <a:ext cx="7975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434" name="楕円 433">
          <a:extLst>
            <a:ext uri="{FF2B5EF4-FFF2-40B4-BE49-F238E27FC236}">
              <a16:creationId xmlns:a16="http://schemas.microsoft.com/office/drawing/2014/main" id="{4900A443-0D88-4AF1-98B7-B2E0C73AE58D}"/>
            </a:ext>
          </a:extLst>
        </xdr:cNvPr>
        <xdr:cNvSpPr/>
      </xdr:nvSpPr>
      <xdr:spPr>
        <a:xfrm>
          <a:off x="12303760" y="62471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37</xdr:row>
      <xdr:rowOff>3810</xdr:rowOff>
    </xdr:to>
    <xdr:cxnSp macro="">
      <xdr:nvCxnSpPr>
        <xdr:cNvPr id="435" name="直線コネクタ 434">
          <a:extLst>
            <a:ext uri="{FF2B5EF4-FFF2-40B4-BE49-F238E27FC236}">
              <a16:creationId xmlns:a16="http://schemas.microsoft.com/office/drawing/2014/main" id="{0E553559-2E02-4041-9739-4E8A93BCD617}"/>
            </a:ext>
          </a:extLst>
        </xdr:cNvPr>
        <xdr:cNvCxnSpPr/>
      </xdr:nvCxnSpPr>
      <xdr:spPr>
        <a:xfrm>
          <a:off x="12346940" y="6301740"/>
          <a:ext cx="7975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436" name="楕円 435">
          <a:extLst>
            <a:ext uri="{FF2B5EF4-FFF2-40B4-BE49-F238E27FC236}">
              <a16:creationId xmlns:a16="http://schemas.microsoft.com/office/drawing/2014/main" id="{0509D4AD-A29A-4448-88CA-2907CCDE358F}"/>
            </a:ext>
          </a:extLst>
        </xdr:cNvPr>
        <xdr:cNvSpPr/>
      </xdr:nvSpPr>
      <xdr:spPr>
        <a:xfrm>
          <a:off x="11487150" y="61937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125730</xdr:rowOff>
    </xdr:to>
    <xdr:cxnSp macro="">
      <xdr:nvCxnSpPr>
        <xdr:cNvPr id="437" name="直線コネクタ 436">
          <a:extLst>
            <a:ext uri="{FF2B5EF4-FFF2-40B4-BE49-F238E27FC236}">
              <a16:creationId xmlns:a16="http://schemas.microsoft.com/office/drawing/2014/main" id="{D76C5503-7E73-478A-9BCD-152228AE32C2}"/>
            </a:ext>
          </a:extLst>
        </xdr:cNvPr>
        <xdr:cNvCxnSpPr/>
      </xdr:nvCxnSpPr>
      <xdr:spPr>
        <a:xfrm>
          <a:off x="11541760" y="6248400"/>
          <a:ext cx="8051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143510</xdr:rowOff>
    </xdr:from>
    <xdr:ext cx="405130" cy="258445"/>
    <xdr:sp macro="" textlink="">
      <xdr:nvSpPr>
        <xdr:cNvPr id="438" name="n_1aveValue【一般廃棄物処理施設】&#10;有形固定資産減価償却率">
          <a:extLst>
            <a:ext uri="{FF2B5EF4-FFF2-40B4-BE49-F238E27FC236}">
              <a16:creationId xmlns:a16="http://schemas.microsoft.com/office/drawing/2014/main" id="{C5D5224A-F642-4F5B-A443-7CADAED2941D}"/>
            </a:ext>
          </a:extLst>
        </xdr:cNvPr>
        <xdr:cNvSpPr txBox="1"/>
      </xdr:nvSpPr>
      <xdr:spPr>
        <a:xfrm>
          <a:off x="13738225" y="6485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15240</xdr:rowOff>
    </xdr:from>
    <xdr:ext cx="404495" cy="259080"/>
    <xdr:sp macro="" textlink="">
      <xdr:nvSpPr>
        <xdr:cNvPr id="439" name="n_2aveValue【一般廃棄物処理施設】&#10;有形固定資産減価償却率">
          <a:extLst>
            <a:ext uri="{FF2B5EF4-FFF2-40B4-BE49-F238E27FC236}">
              <a16:creationId xmlns:a16="http://schemas.microsoft.com/office/drawing/2014/main" id="{7C0918AC-030F-4CE5-9D2D-21FF8A7B58DC}"/>
            </a:ext>
          </a:extLst>
        </xdr:cNvPr>
        <xdr:cNvSpPr txBox="1"/>
      </xdr:nvSpPr>
      <xdr:spPr>
        <a:xfrm>
          <a:off x="12957175" y="6534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120650</xdr:rowOff>
    </xdr:from>
    <xdr:ext cx="404495" cy="258445"/>
    <xdr:sp macro="" textlink="">
      <xdr:nvSpPr>
        <xdr:cNvPr id="440" name="n_3aveValue【一般廃棄物処理施設】&#10;有形固定資産減価償却率">
          <a:extLst>
            <a:ext uri="{FF2B5EF4-FFF2-40B4-BE49-F238E27FC236}">
              <a16:creationId xmlns:a16="http://schemas.microsoft.com/office/drawing/2014/main" id="{733C26F5-7AF8-417D-8788-22C9EEF28F04}"/>
            </a:ext>
          </a:extLst>
        </xdr:cNvPr>
        <xdr:cNvSpPr txBox="1"/>
      </xdr:nvSpPr>
      <xdr:spPr>
        <a:xfrm>
          <a:off x="12171045" y="6466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78105</xdr:rowOff>
    </xdr:from>
    <xdr:ext cx="404495" cy="258445"/>
    <xdr:sp macro="" textlink="">
      <xdr:nvSpPr>
        <xdr:cNvPr id="441" name="n_4aveValue【一般廃棄物処理施設】&#10;有形固定資産減価償却率">
          <a:extLst>
            <a:ext uri="{FF2B5EF4-FFF2-40B4-BE49-F238E27FC236}">
              <a16:creationId xmlns:a16="http://schemas.microsoft.com/office/drawing/2014/main" id="{63B3FEB4-56F9-4509-9331-5A1B13412084}"/>
            </a:ext>
          </a:extLst>
        </xdr:cNvPr>
        <xdr:cNvSpPr txBox="1"/>
      </xdr:nvSpPr>
      <xdr:spPr>
        <a:xfrm>
          <a:off x="11354435" y="642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120650</xdr:rowOff>
    </xdr:from>
    <xdr:ext cx="405130" cy="258445"/>
    <xdr:sp macro="" textlink="">
      <xdr:nvSpPr>
        <xdr:cNvPr id="442" name="n_1mainValue【一般廃棄物処理施設】&#10;有形固定資産減価償却率">
          <a:extLst>
            <a:ext uri="{FF2B5EF4-FFF2-40B4-BE49-F238E27FC236}">
              <a16:creationId xmlns:a16="http://schemas.microsoft.com/office/drawing/2014/main" id="{6E948E1B-A1CC-4621-99BE-C4FF1F2869F4}"/>
            </a:ext>
          </a:extLst>
        </xdr:cNvPr>
        <xdr:cNvSpPr txBox="1"/>
      </xdr:nvSpPr>
      <xdr:spPr>
        <a:xfrm>
          <a:off x="13738225" y="6123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71120</xdr:rowOff>
    </xdr:from>
    <xdr:ext cx="404495" cy="259080"/>
    <xdr:sp macro="" textlink="">
      <xdr:nvSpPr>
        <xdr:cNvPr id="443" name="n_2mainValue【一般廃棄物処理施設】&#10;有形固定資産減価償却率">
          <a:extLst>
            <a:ext uri="{FF2B5EF4-FFF2-40B4-BE49-F238E27FC236}">
              <a16:creationId xmlns:a16="http://schemas.microsoft.com/office/drawing/2014/main" id="{D0781A22-889B-4C68-AB8A-D2B5B04721B2}"/>
            </a:ext>
          </a:extLst>
        </xdr:cNvPr>
        <xdr:cNvSpPr txBox="1"/>
      </xdr:nvSpPr>
      <xdr:spPr>
        <a:xfrm>
          <a:off x="12957175" y="6069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21590</xdr:rowOff>
    </xdr:from>
    <xdr:ext cx="404495" cy="259080"/>
    <xdr:sp macro="" textlink="">
      <xdr:nvSpPr>
        <xdr:cNvPr id="444" name="n_3mainValue【一般廃棄物処理施設】&#10;有形固定資産減価償却率">
          <a:extLst>
            <a:ext uri="{FF2B5EF4-FFF2-40B4-BE49-F238E27FC236}">
              <a16:creationId xmlns:a16="http://schemas.microsoft.com/office/drawing/2014/main" id="{D40B607A-841A-43EC-A909-3B7A3212BFAD}"/>
            </a:ext>
          </a:extLst>
        </xdr:cNvPr>
        <xdr:cNvSpPr txBox="1"/>
      </xdr:nvSpPr>
      <xdr:spPr>
        <a:xfrm>
          <a:off x="12171045" y="6018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143510</xdr:rowOff>
    </xdr:from>
    <xdr:ext cx="404495" cy="258445"/>
    <xdr:sp macro="" textlink="">
      <xdr:nvSpPr>
        <xdr:cNvPr id="445" name="n_4mainValue【一般廃棄物処理施設】&#10;有形固定資産減価償却率">
          <a:extLst>
            <a:ext uri="{FF2B5EF4-FFF2-40B4-BE49-F238E27FC236}">
              <a16:creationId xmlns:a16="http://schemas.microsoft.com/office/drawing/2014/main" id="{807D35AF-AB28-4E13-A75D-B18C905F6383}"/>
            </a:ext>
          </a:extLst>
        </xdr:cNvPr>
        <xdr:cNvSpPr txBox="1"/>
      </xdr:nvSpPr>
      <xdr:spPr>
        <a:xfrm>
          <a:off x="11354435" y="5970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7246156C-9E60-4E8A-A2ED-CB14C43D35E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AF5A7AF9-3FE0-4BBE-BCC2-69AD0356FC47}"/>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8EFDC6B8-B350-4F0B-9F7B-126D8832C368}"/>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F78509CA-090C-47B8-BC58-797371D80821}"/>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FA8A1432-5BE9-469F-A324-A1B39C638CE5}"/>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208F7F0B-176E-4677-BCAD-65B2DBED78D4}"/>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B07C8657-3D12-422E-B802-F36F1583F7E6}"/>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36FC9B92-3482-41A2-89F7-1CE038EE6192}"/>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4" name="テキスト ボックス 453">
          <a:extLst>
            <a:ext uri="{FF2B5EF4-FFF2-40B4-BE49-F238E27FC236}">
              <a16:creationId xmlns:a16="http://schemas.microsoft.com/office/drawing/2014/main" id="{3C6D2E90-4C10-4252-9442-24FEA1CC6FC7}"/>
            </a:ext>
          </a:extLst>
        </xdr:cNvPr>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6089363D-28AD-45AE-B28B-B631A9519063}"/>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a:extLst>
            <a:ext uri="{FF2B5EF4-FFF2-40B4-BE49-F238E27FC236}">
              <a16:creationId xmlns:a16="http://schemas.microsoft.com/office/drawing/2014/main" id="{282B0A35-5660-45C7-AC64-0B55966EAF59}"/>
            </a:ext>
          </a:extLst>
        </xdr:cNvPr>
        <xdr:cNvCxnSpPr/>
      </xdr:nvCxnSpPr>
      <xdr:spPr>
        <a:xfrm>
          <a:off x="164592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457" name="テキスト ボックス 456">
          <a:extLst>
            <a:ext uri="{FF2B5EF4-FFF2-40B4-BE49-F238E27FC236}">
              <a16:creationId xmlns:a16="http://schemas.microsoft.com/office/drawing/2014/main" id="{A06A3081-E68D-4941-9B89-09AD63040FE6}"/>
            </a:ext>
          </a:extLst>
        </xdr:cNvPr>
        <xdr:cNvSpPr txBox="1"/>
      </xdr:nvSpPr>
      <xdr:spPr>
        <a:xfrm>
          <a:off x="16252190" y="70948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a:extLst>
            <a:ext uri="{FF2B5EF4-FFF2-40B4-BE49-F238E27FC236}">
              <a16:creationId xmlns:a16="http://schemas.microsoft.com/office/drawing/2014/main" id="{9A94EE49-939A-4ECB-87D8-EC4D11F120CF}"/>
            </a:ext>
          </a:extLst>
        </xdr:cNvPr>
        <xdr:cNvCxnSpPr/>
      </xdr:nvCxnSpPr>
      <xdr:spPr>
        <a:xfrm>
          <a:off x="164592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459" name="テキスト ボックス 458">
          <a:extLst>
            <a:ext uri="{FF2B5EF4-FFF2-40B4-BE49-F238E27FC236}">
              <a16:creationId xmlns:a16="http://schemas.microsoft.com/office/drawing/2014/main" id="{40A91586-20F4-4024-9196-865492CC94C7}"/>
            </a:ext>
          </a:extLst>
        </xdr:cNvPr>
        <xdr:cNvSpPr txBox="1"/>
      </xdr:nvSpPr>
      <xdr:spPr>
        <a:xfrm>
          <a:off x="15943580" y="67138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52F00556-1039-42B7-88C7-1C4A9FF65E00}"/>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461" name="テキスト ボックス 460">
          <a:extLst>
            <a:ext uri="{FF2B5EF4-FFF2-40B4-BE49-F238E27FC236}">
              <a16:creationId xmlns:a16="http://schemas.microsoft.com/office/drawing/2014/main" id="{3875B8C0-1441-47EB-B111-78D5ED1635C1}"/>
            </a:ext>
          </a:extLst>
        </xdr:cNvPr>
        <xdr:cNvSpPr txBox="1"/>
      </xdr:nvSpPr>
      <xdr:spPr>
        <a:xfrm>
          <a:off x="15943580" y="6336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a:extLst>
            <a:ext uri="{FF2B5EF4-FFF2-40B4-BE49-F238E27FC236}">
              <a16:creationId xmlns:a16="http://schemas.microsoft.com/office/drawing/2014/main" id="{31C36368-4D87-49C0-886A-DFF0BEFEFADA}"/>
            </a:ext>
          </a:extLst>
        </xdr:cNvPr>
        <xdr:cNvCxnSpPr/>
      </xdr:nvCxnSpPr>
      <xdr:spPr>
        <a:xfrm>
          <a:off x="164592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463" name="テキスト ボックス 462">
          <a:extLst>
            <a:ext uri="{FF2B5EF4-FFF2-40B4-BE49-F238E27FC236}">
              <a16:creationId xmlns:a16="http://schemas.microsoft.com/office/drawing/2014/main" id="{5696F94C-8466-42F4-AC7A-0D8F5DC30C54}"/>
            </a:ext>
          </a:extLst>
        </xdr:cNvPr>
        <xdr:cNvSpPr txBox="1"/>
      </xdr:nvSpPr>
      <xdr:spPr>
        <a:xfrm>
          <a:off x="15943580" y="5955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a:extLst>
            <a:ext uri="{FF2B5EF4-FFF2-40B4-BE49-F238E27FC236}">
              <a16:creationId xmlns:a16="http://schemas.microsoft.com/office/drawing/2014/main" id="{4AB95B90-502A-410C-88E2-1EF7671AD113}"/>
            </a:ext>
          </a:extLst>
        </xdr:cNvPr>
        <xdr:cNvCxnSpPr/>
      </xdr:nvCxnSpPr>
      <xdr:spPr>
        <a:xfrm>
          <a:off x="164592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5165" cy="258445"/>
    <xdr:sp macro="" textlink="">
      <xdr:nvSpPr>
        <xdr:cNvPr id="465" name="テキスト ボックス 464">
          <a:extLst>
            <a:ext uri="{FF2B5EF4-FFF2-40B4-BE49-F238E27FC236}">
              <a16:creationId xmlns:a16="http://schemas.microsoft.com/office/drawing/2014/main" id="{0AF5B5F5-B12E-4DF2-8526-10FC5C949099}"/>
            </a:ext>
          </a:extLst>
        </xdr:cNvPr>
        <xdr:cNvSpPr txBox="1"/>
      </xdr:nvSpPr>
      <xdr:spPr>
        <a:xfrm>
          <a:off x="15849600" y="557466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B1C1C89B-38E4-450B-BAF3-CE54D0ABE14C}"/>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467" name="テキスト ボックス 466">
          <a:extLst>
            <a:ext uri="{FF2B5EF4-FFF2-40B4-BE49-F238E27FC236}">
              <a16:creationId xmlns:a16="http://schemas.microsoft.com/office/drawing/2014/main" id="{53E81782-D3FF-455F-8B88-BBDFDCD98040}"/>
            </a:ext>
          </a:extLst>
        </xdr:cNvPr>
        <xdr:cNvSpPr txBox="1"/>
      </xdr:nvSpPr>
      <xdr:spPr>
        <a:xfrm>
          <a:off x="15849600" y="51936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BB08E79C-8B5E-47B7-8B03-34CD29E9A831}"/>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71120</xdr:rowOff>
    </xdr:from>
    <xdr:to>
      <xdr:col>116</xdr:col>
      <xdr:colOff>62865</xdr:colOff>
      <xdr:row>42</xdr:row>
      <xdr:rowOff>34290</xdr:rowOff>
    </xdr:to>
    <xdr:cxnSp macro="">
      <xdr:nvCxnSpPr>
        <xdr:cNvPr id="469" name="直線コネクタ 468">
          <a:extLst>
            <a:ext uri="{FF2B5EF4-FFF2-40B4-BE49-F238E27FC236}">
              <a16:creationId xmlns:a16="http://schemas.microsoft.com/office/drawing/2014/main" id="{FFC51186-B27E-4380-9B33-5C66FD5C373D}"/>
            </a:ext>
          </a:extLst>
        </xdr:cNvPr>
        <xdr:cNvCxnSpPr/>
      </xdr:nvCxnSpPr>
      <xdr:spPr>
        <a:xfrm flipV="1">
          <a:off x="19947255" y="5727065"/>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38100</xdr:rowOff>
    </xdr:from>
    <xdr:ext cx="469900" cy="259080"/>
    <xdr:sp macro="" textlink="">
      <xdr:nvSpPr>
        <xdr:cNvPr id="470" name="【一般廃棄物処理施設】&#10;一人当たり有形固定資産（償却資産）額最小値テキスト">
          <a:extLst>
            <a:ext uri="{FF2B5EF4-FFF2-40B4-BE49-F238E27FC236}">
              <a16:creationId xmlns:a16="http://schemas.microsoft.com/office/drawing/2014/main" id="{F2E77086-D165-44F7-BC16-BEBE238B3133}"/>
            </a:ext>
          </a:extLst>
        </xdr:cNvPr>
        <xdr:cNvSpPr txBox="1"/>
      </xdr:nvSpPr>
      <xdr:spPr>
        <a:xfrm>
          <a:off x="1998599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34290</xdr:rowOff>
    </xdr:from>
    <xdr:to>
      <xdr:col>116</xdr:col>
      <xdr:colOff>152400</xdr:colOff>
      <xdr:row>42</xdr:row>
      <xdr:rowOff>34290</xdr:rowOff>
    </xdr:to>
    <xdr:cxnSp macro="">
      <xdr:nvCxnSpPr>
        <xdr:cNvPr id="471" name="直線コネクタ 470">
          <a:extLst>
            <a:ext uri="{FF2B5EF4-FFF2-40B4-BE49-F238E27FC236}">
              <a16:creationId xmlns:a16="http://schemas.microsoft.com/office/drawing/2014/main" id="{BAFA4C52-9B39-45F6-85D3-B807C4DD9FDA}"/>
            </a:ext>
          </a:extLst>
        </xdr:cNvPr>
        <xdr:cNvCxnSpPr/>
      </xdr:nvCxnSpPr>
      <xdr:spPr>
        <a:xfrm>
          <a:off x="19885660" y="7235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17780</xdr:rowOff>
    </xdr:from>
    <xdr:ext cx="690245" cy="258445"/>
    <xdr:sp macro="" textlink="">
      <xdr:nvSpPr>
        <xdr:cNvPr id="472" name="【一般廃棄物処理施設】&#10;一人当たり有形固定資産（償却資産）額最大値テキスト">
          <a:extLst>
            <a:ext uri="{FF2B5EF4-FFF2-40B4-BE49-F238E27FC236}">
              <a16:creationId xmlns:a16="http://schemas.microsoft.com/office/drawing/2014/main" id="{B2800CDE-D616-4034-8F8E-2AEAC9F7275A}"/>
            </a:ext>
          </a:extLst>
        </xdr:cNvPr>
        <xdr:cNvSpPr txBox="1"/>
      </xdr:nvSpPr>
      <xdr:spPr>
        <a:xfrm>
          <a:off x="19985990" y="55079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1,188,976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71120</xdr:rowOff>
    </xdr:from>
    <xdr:to>
      <xdr:col>116</xdr:col>
      <xdr:colOff>152400</xdr:colOff>
      <xdr:row>33</xdr:row>
      <xdr:rowOff>71120</xdr:rowOff>
    </xdr:to>
    <xdr:cxnSp macro="">
      <xdr:nvCxnSpPr>
        <xdr:cNvPr id="473" name="直線コネクタ 472">
          <a:extLst>
            <a:ext uri="{FF2B5EF4-FFF2-40B4-BE49-F238E27FC236}">
              <a16:creationId xmlns:a16="http://schemas.microsoft.com/office/drawing/2014/main" id="{96080E91-F2AC-4DD4-85FA-B9427D6389F3}"/>
            </a:ext>
          </a:extLst>
        </xdr:cNvPr>
        <xdr:cNvCxnSpPr/>
      </xdr:nvCxnSpPr>
      <xdr:spPr>
        <a:xfrm>
          <a:off x="19885660" y="57270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60960</xdr:rowOff>
    </xdr:from>
    <xdr:ext cx="598805" cy="259080"/>
    <xdr:sp macro="" textlink="">
      <xdr:nvSpPr>
        <xdr:cNvPr id="474" name="【一般廃棄物処理施設】&#10;一人当たり有形固定資産（償却資産）額平均値テキスト">
          <a:extLst>
            <a:ext uri="{FF2B5EF4-FFF2-40B4-BE49-F238E27FC236}">
              <a16:creationId xmlns:a16="http://schemas.microsoft.com/office/drawing/2014/main" id="{6C8ED740-BE10-4266-B21D-ED856D1672AD}"/>
            </a:ext>
          </a:extLst>
        </xdr:cNvPr>
        <xdr:cNvSpPr txBox="1"/>
      </xdr:nvSpPr>
      <xdr:spPr>
        <a:xfrm>
          <a:off x="19985990" y="6743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229,816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38100</xdr:rowOff>
    </xdr:from>
    <xdr:to>
      <xdr:col>116</xdr:col>
      <xdr:colOff>114300</xdr:colOff>
      <xdr:row>40</xdr:row>
      <xdr:rowOff>139700</xdr:rowOff>
    </xdr:to>
    <xdr:sp macro="" textlink="">
      <xdr:nvSpPr>
        <xdr:cNvPr id="475" name="フローチャート: 判断 474">
          <a:extLst>
            <a:ext uri="{FF2B5EF4-FFF2-40B4-BE49-F238E27FC236}">
              <a16:creationId xmlns:a16="http://schemas.microsoft.com/office/drawing/2014/main" id="{413215BB-CF95-485B-90B8-E8A303466AF7}"/>
            </a:ext>
          </a:extLst>
        </xdr:cNvPr>
        <xdr:cNvSpPr/>
      </xdr:nvSpPr>
      <xdr:spPr>
        <a:xfrm>
          <a:off x="19904710" y="68961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74930</xdr:rowOff>
    </xdr:from>
    <xdr:to>
      <xdr:col>112</xdr:col>
      <xdr:colOff>38100</xdr:colOff>
      <xdr:row>41</xdr:row>
      <xdr:rowOff>5080</xdr:rowOff>
    </xdr:to>
    <xdr:sp macro="" textlink="">
      <xdr:nvSpPr>
        <xdr:cNvPr id="476" name="フローチャート: 判断 475">
          <a:extLst>
            <a:ext uri="{FF2B5EF4-FFF2-40B4-BE49-F238E27FC236}">
              <a16:creationId xmlns:a16="http://schemas.microsoft.com/office/drawing/2014/main" id="{1A96EBB9-90BD-431C-86BC-BAFC99395805}"/>
            </a:ext>
          </a:extLst>
        </xdr:cNvPr>
        <xdr:cNvSpPr/>
      </xdr:nvSpPr>
      <xdr:spPr>
        <a:xfrm>
          <a:off x="19161760" y="6932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98425</xdr:rowOff>
    </xdr:from>
    <xdr:to>
      <xdr:col>107</xdr:col>
      <xdr:colOff>101600</xdr:colOff>
      <xdr:row>41</xdr:row>
      <xdr:rowOff>29210</xdr:rowOff>
    </xdr:to>
    <xdr:sp macro="" textlink="">
      <xdr:nvSpPr>
        <xdr:cNvPr id="477" name="フローチャート: 判断 476">
          <a:extLst>
            <a:ext uri="{FF2B5EF4-FFF2-40B4-BE49-F238E27FC236}">
              <a16:creationId xmlns:a16="http://schemas.microsoft.com/office/drawing/2014/main" id="{EB240C08-6799-4D8B-8A83-F01D7583FD79}"/>
            </a:ext>
          </a:extLst>
        </xdr:cNvPr>
        <xdr:cNvSpPr/>
      </xdr:nvSpPr>
      <xdr:spPr>
        <a:xfrm>
          <a:off x="18345150" y="6952615"/>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118745</xdr:rowOff>
    </xdr:from>
    <xdr:to>
      <xdr:col>102</xdr:col>
      <xdr:colOff>165100</xdr:colOff>
      <xdr:row>41</xdr:row>
      <xdr:rowOff>48895</xdr:rowOff>
    </xdr:to>
    <xdr:sp macro="" textlink="">
      <xdr:nvSpPr>
        <xdr:cNvPr id="478" name="フローチャート: 判断 477">
          <a:extLst>
            <a:ext uri="{FF2B5EF4-FFF2-40B4-BE49-F238E27FC236}">
              <a16:creationId xmlns:a16="http://schemas.microsoft.com/office/drawing/2014/main" id="{703270CD-E2A0-427B-9942-7F6F2FD34250}"/>
            </a:ext>
          </a:extLst>
        </xdr:cNvPr>
        <xdr:cNvSpPr/>
      </xdr:nvSpPr>
      <xdr:spPr>
        <a:xfrm>
          <a:off x="17547590" y="69786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118110</xdr:rowOff>
    </xdr:from>
    <xdr:to>
      <xdr:col>98</xdr:col>
      <xdr:colOff>38100</xdr:colOff>
      <xdr:row>41</xdr:row>
      <xdr:rowOff>48260</xdr:rowOff>
    </xdr:to>
    <xdr:sp macro="" textlink="">
      <xdr:nvSpPr>
        <xdr:cNvPr id="479" name="フローチャート: 判断 478">
          <a:extLst>
            <a:ext uri="{FF2B5EF4-FFF2-40B4-BE49-F238E27FC236}">
              <a16:creationId xmlns:a16="http://schemas.microsoft.com/office/drawing/2014/main" id="{77CCA005-EC0B-4BE0-934B-5778F6EC6CF5}"/>
            </a:ext>
          </a:extLst>
        </xdr:cNvPr>
        <xdr:cNvSpPr/>
      </xdr:nvSpPr>
      <xdr:spPr>
        <a:xfrm>
          <a:off x="16761460" y="6978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66E3375D-8278-48C4-B40D-E7D4D1E702D7}"/>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DD22B4D4-639F-473A-824A-C70C9243B4F9}"/>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56727F73-73F1-4B5C-8365-7841E2B557D4}"/>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662FC6B7-DE15-466F-A61F-FAC16F273409}"/>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215F361C-C952-4B21-8070-51473C672408}"/>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91440</xdr:rowOff>
    </xdr:from>
    <xdr:to>
      <xdr:col>116</xdr:col>
      <xdr:colOff>114300</xdr:colOff>
      <xdr:row>42</xdr:row>
      <xdr:rowOff>21590</xdr:rowOff>
    </xdr:to>
    <xdr:sp macro="" textlink="">
      <xdr:nvSpPr>
        <xdr:cNvPr id="485" name="楕円 484">
          <a:extLst>
            <a:ext uri="{FF2B5EF4-FFF2-40B4-BE49-F238E27FC236}">
              <a16:creationId xmlns:a16="http://schemas.microsoft.com/office/drawing/2014/main" id="{4074C617-9269-4136-A617-209937AAC88D}"/>
            </a:ext>
          </a:extLst>
        </xdr:cNvPr>
        <xdr:cNvSpPr/>
      </xdr:nvSpPr>
      <xdr:spPr>
        <a:xfrm>
          <a:off x="19904710" y="712470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6350</xdr:rowOff>
    </xdr:from>
    <xdr:ext cx="534670" cy="258445"/>
    <xdr:sp macro="" textlink="">
      <xdr:nvSpPr>
        <xdr:cNvPr id="486" name="【一般廃棄物処理施設】&#10;一人当たり有形固定資産（償却資産）額該当値テキスト">
          <a:extLst>
            <a:ext uri="{FF2B5EF4-FFF2-40B4-BE49-F238E27FC236}">
              <a16:creationId xmlns:a16="http://schemas.microsoft.com/office/drawing/2014/main" id="{C936F029-5BFB-4E20-A006-76C8C1ECA872}"/>
            </a:ext>
          </a:extLst>
        </xdr:cNvPr>
        <xdr:cNvSpPr txBox="1"/>
      </xdr:nvSpPr>
      <xdr:spPr>
        <a:xfrm>
          <a:off x="19985990" y="7037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92075</xdr:rowOff>
    </xdr:from>
    <xdr:to>
      <xdr:col>112</xdr:col>
      <xdr:colOff>38100</xdr:colOff>
      <xdr:row>42</xdr:row>
      <xdr:rowOff>22225</xdr:rowOff>
    </xdr:to>
    <xdr:sp macro="" textlink="">
      <xdr:nvSpPr>
        <xdr:cNvPr id="487" name="楕円 486">
          <a:extLst>
            <a:ext uri="{FF2B5EF4-FFF2-40B4-BE49-F238E27FC236}">
              <a16:creationId xmlns:a16="http://schemas.microsoft.com/office/drawing/2014/main" id="{D9443B2F-381D-402A-8DE3-8C1435E54559}"/>
            </a:ext>
          </a:extLst>
        </xdr:cNvPr>
        <xdr:cNvSpPr/>
      </xdr:nvSpPr>
      <xdr:spPr>
        <a:xfrm>
          <a:off x="19161760" y="71253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142240</xdr:rowOff>
    </xdr:from>
    <xdr:to>
      <xdr:col>116</xdr:col>
      <xdr:colOff>63500</xdr:colOff>
      <xdr:row>41</xdr:row>
      <xdr:rowOff>143510</xdr:rowOff>
    </xdr:to>
    <xdr:cxnSp macro="">
      <xdr:nvCxnSpPr>
        <xdr:cNvPr id="488" name="直線コネクタ 487">
          <a:extLst>
            <a:ext uri="{FF2B5EF4-FFF2-40B4-BE49-F238E27FC236}">
              <a16:creationId xmlns:a16="http://schemas.microsoft.com/office/drawing/2014/main" id="{69D4D987-2603-4AC1-ABFD-96DFD3E17807}"/>
            </a:ext>
          </a:extLst>
        </xdr:cNvPr>
        <xdr:cNvCxnSpPr/>
      </xdr:nvCxnSpPr>
      <xdr:spPr>
        <a:xfrm flipV="1">
          <a:off x="19204940" y="716978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93345</xdr:rowOff>
    </xdr:from>
    <xdr:to>
      <xdr:col>107</xdr:col>
      <xdr:colOff>101600</xdr:colOff>
      <xdr:row>42</xdr:row>
      <xdr:rowOff>23495</xdr:rowOff>
    </xdr:to>
    <xdr:sp macro="" textlink="">
      <xdr:nvSpPr>
        <xdr:cNvPr id="489" name="楕円 488">
          <a:extLst>
            <a:ext uri="{FF2B5EF4-FFF2-40B4-BE49-F238E27FC236}">
              <a16:creationId xmlns:a16="http://schemas.microsoft.com/office/drawing/2014/main" id="{31171414-3D81-4653-8ED8-503F65A1E76F}"/>
            </a:ext>
          </a:extLst>
        </xdr:cNvPr>
        <xdr:cNvSpPr/>
      </xdr:nvSpPr>
      <xdr:spPr>
        <a:xfrm>
          <a:off x="18345150" y="712660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143510</xdr:rowOff>
    </xdr:from>
    <xdr:to>
      <xdr:col>111</xdr:col>
      <xdr:colOff>177800</xdr:colOff>
      <xdr:row>41</xdr:row>
      <xdr:rowOff>144145</xdr:rowOff>
    </xdr:to>
    <xdr:cxnSp macro="">
      <xdr:nvCxnSpPr>
        <xdr:cNvPr id="490" name="直線コネクタ 489">
          <a:extLst>
            <a:ext uri="{FF2B5EF4-FFF2-40B4-BE49-F238E27FC236}">
              <a16:creationId xmlns:a16="http://schemas.microsoft.com/office/drawing/2014/main" id="{05029038-E3AF-4B4E-9B54-826241A063C2}"/>
            </a:ext>
          </a:extLst>
        </xdr:cNvPr>
        <xdr:cNvCxnSpPr/>
      </xdr:nvCxnSpPr>
      <xdr:spPr>
        <a:xfrm flipV="1">
          <a:off x="18399760" y="7171055"/>
          <a:ext cx="8051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93980</xdr:rowOff>
    </xdr:from>
    <xdr:to>
      <xdr:col>102</xdr:col>
      <xdr:colOff>165100</xdr:colOff>
      <xdr:row>42</xdr:row>
      <xdr:rowOff>24130</xdr:rowOff>
    </xdr:to>
    <xdr:sp macro="" textlink="">
      <xdr:nvSpPr>
        <xdr:cNvPr id="491" name="楕円 490">
          <a:extLst>
            <a:ext uri="{FF2B5EF4-FFF2-40B4-BE49-F238E27FC236}">
              <a16:creationId xmlns:a16="http://schemas.microsoft.com/office/drawing/2014/main" id="{2CD58BB2-A8D7-43FE-8755-0DB99687DD90}"/>
            </a:ext>
          </a:extLst>
        </xdr:cNvPr>
        <xdr:cNvSpPr/>
      </xdr:nvSpPr>
      <xdr:spPr>
        <a:xfrm>
          <a:off x="17547590" y="71272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144145</xdr:rowOff>
    </xdr:from>
    <xdr:to>
      <xdr:col>107</xdr:col>
      <xdr:colOff>50800</xdr:colOff>
      <xdr:row>41</xdr:row>
      <xdr:rowOff>144780</xdr:rowOff>
    </xdr:to>
    <xdr:cxnSp macro="">
      <xdr:nvCxnSpPr>
        <xdr:cNvPr id="492" name="直線コネクタ 491">
          <a:extLst>
            <a:ext uri="{FF2B5EF4-FFF2-40B4-BE49-F238E27FC236}">
              <a16:creationId xmlns:a16="http://schemas.microsoft.com/office/drawing/2014/main" id="{498BE09A-1091-4024-AE62-737AA4E0936E}"/>
            </a:ext>
          </a:extLst>
        </xdr:cNvPr>
        <xdr:cNvCxnSpPr/>
      </xdr:nvCxnSpPr>
      <xdr:spPr>
        <a:xfrm flipV="1">
          <a:off x="17602200" y="7171690"/>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95250</xdr:rowOff>
    </xdr:from>
    <xdr:to>
      <xdr:col>98</xdr:col>
      <xdr:colOff>38100</xdr:colOff>
      <xdr:row>42</xdr:row>
      <xdr:rowOff>25400</xdr:rowOff>
    </xdr:to>
    <xdr:sp macro="" textlink="">
      <xdr:nvSpPr>
        <xdr:cNvPr id="493" name="楕円 492">
          <a:extLst>
            <a:ext uri="{FF2B5EF4-FFF2-40B4-BE49-F238E27FC236}">
              <a16:creationId xmlns:a16="http://schemas.microsoft.com/office/drawing/2014/main" id="{0F2435F1-AF0D-46AB-A87D-30980B05B95B}"/>
            </a:ext>
          </a:extLst>
        </xdr:cNvPr>
        <xdr:cNvSpPr/>
      </xdr:nvSpPr>
      <xdr:spPr>
        <a:xfrm>
          <a:off x="16761460" y="712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144780</xdr:rowOff>
    </xdr:from>
    <xdr:to>
      <xdr:col>102</xdr:col>
      <xdr:colOff>114300</xdr:colOff>
      <xdr:row>41</xdr:row>
      <xdr:rowOff>146050</xdr:rowOff>
    </xdr:to>
    <xdr:cxnSp macro="">
      <xdr:nvCxnSpPr>
        <xdr:cNvPr id="494" name="直線コネクタ 493">
          <a:extLst>
            <a:ext uri="{FF2B5EF4-FFF2-40B4-BE49-F238E27FC236}">
              <a16:creationId xmlns:a16="http://schemas.microsoft.com/office/drawing/2014/main" id="{1D5BA4B1-57CC-4A77-AFA4-E4310532B5D8}"/>
            </a:ext>
          </a:extLst>
        </xdr:cNvPr>
        <xdr:cNvCxnSpPr/>
      </xdr:nvCxnSpPr>
      <xdr:spPr>
        <a:xfrm flipV="1">
          <a:off x="16804640" y="7172325"/>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21590</xdr:rowOff>
    </xdr:from>
    <xdr:ext cx="598170" cy="259080"/>
    <xdr:sp macro="" textlink="">
      <xdr:nvSpPr>
        <xdr:cNvPr id="495" name="n_1aveValue【一般廃棄物処理施設】&#10;一人当たり有形固定資産（償却資産）額">
          <a:extLst>
            <a:ext uri="{FF2B5EF4-FFF2-40B4-BE49-F238E27FC236}">
              <a16:creationId xmlns:a16="http://schemas.microsoft.com/office/drawing/2014/main" id="{12774785-CDB9-4307-8176-18371C578A26}"/>
            </a:ext>
          </a:extLst>
        </xdr:cNvPr>
        <xdr:cNvSpPr txBox="1"/>
      </xdr:nvSpPr>
      <xdr:spPr>
        <a:xfrm>
          <a:off x="18919190" y="6704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201,232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45085</xdr:rowOff>
    </xdr:from>
    <xdr:ext cx="598170" cy="258445"/>
    <xdr:sp macro="" textlink="">
      <xdr:nvSpPr>
        <xdr:cNvPr id="496" name="n_2aveValue【一般廃棄物処理施設】&#10;一人当たり有形固定資産（償却資産）額">
          <a:extLst>
            <a:ext uri="{FF2B5EF4-FFF2-40B4-BE49-F238E27FC236}">
              <a16:creationId xmlns:a16="http://schemas.microsoft.com/office/drawing/2014/main" id="{4C7D9773-92F0-4A51-A0D9-A0970D6D964F}"/>
            </a:ext>
          </a:extLst>
        </xdr:cNvPr>
        <xdr:cNvSpPr txBox="1"/>
      </xdr:nvSpPr>
      <xdr:spPr>
        <a:xfrm>
          <a:off x="18138140" y="6733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65405</xdr:rowOff>
    </xdr:from>
    <xdr:ext cx="598170" cy="258445"/>
    <xdr:sp macro="" textlink="">
      <xdr:nvSpPr>
        <xdr:cNvPr id="497" name="n_3aveValue【一般廃棄物処理施設】&#10;一人当たり有形固定資産（償却資産）額">
          <a:extLst>
            <a:ext uri="{FF2B5EF4-FFF2-40B4-BE49-F238E27FC236}">
              <a16:creationId xmlns:a16="http://schemas.microsoft.com/office/drawing/2014/main" id="{13F292E6-C74F-4A14-83DE-ABA1849F86D0}"/>
            </a:ext>
          </a:extLst>
        </xdr:cNvPr>
        <xdr:cNvSpPr txBox="1"/>
      </xdr:nvSpPr>
      <xdr:spPr>
        <a:xfrm>
          <a:off x="17323435" y="6750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64770</xdr:rowOff>
    </xdr:from>
    <xdr:ext cx="598170" cy="258445"/>
    <xdr:sp macro="" textlink="">
      <xdr:nvSpPr>
        <xdr:cNvPr id="498" name="n_4aveValue【一般廃棄物処理施設】&#10;一人当たり有形固定資産（償却資産）額">
          <a:extLst>
            <a:ext uri="{FF2B5EF4-FFF2-40B4-BE49-F238E27FC236}">
              <a16:creationId xmlns:a16="http://schemas.microsoft.com/office/drawing/2014/main" id="{7851E504-D7B5-43DC-BA8E-768F26168AF2}"/>
            </a:ext>
          </a:extLst>
        </xdr:cNvPr>
        <xdr:cNvSpPr txBox="1"/>
      </xdr:nvSpPr>
      <xdr:spPr>
        <a:xfrm>
          <a:off x="16525875" y="6749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13335</xdr:rowOff>
    </xdr:from>
    <xdr:ext cx="534670" cy="259080"/>
    <xdr:sp macro="" textlink="">
      <xdr:nvSpPr>
        <xdr:cNvPr id="499" name="n_1mainValue【一般廃棄物処理施設】&#10;一人当たり有形固定資産（償却資産）額">
          <a:extLst>
            <a:ext uri="{FF2B5EF4-FFF2-40B4-BE49-F238E27FC236}">
              <a16:creationId xmlns:a16="http://schemas.microsoft.com/office/drawing/2014/main" id="{5CB781EA-6816-4983-8946-48545985515F}"/>
            </a:ext>
          </a:extLst>
        </xdr:cNvPr>
        <xdr:cNvSpPr txBox="1"/>
      </xdr:nvSpPr>
      <xdr:spPr>
        <a:xfrm>
          <a:off x="18951575" y="7218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42</xdr:row>
      <xdr:rowOff>14605</xdr:rowOff>
    </xdr:from>
    <xdr:ext cx="534035" cy="259080"/>
    <xdr:sp macro="" textlink="">
      <xdr:nvSpPr>
        <xdr:cNvPr id="500" name="n_2mainValue【一般廃棄物処理施設】&#10;一人当たり有形固定資産（償却資産）額">
          <a:extLst>
            <a:ext uri="{FF2B5EF4-FFF2-40B4-BE49-F238E27FC236}">
              <a16:creationId xmlns:a16="http://schemas.microsoft.com/office/drawing/2014/main" id="{C622FF29-9039-4722-8D46-F50F228C031E}"/>
            </a:ext>
          </a:extLst>
        </xdr:cNvPr>
        <xdr:cNvSpPr txBox="1"/>
      </xdr:nvSpPr>
      <xdr:spPr>
        <a:xfrm>
          <a:off x="18170525" y="7219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42</xdr:row>
      <xdr:rowOff>15240</xdr:rowOff>
    </xdr:from>
    <xdr:ext cx="534035" cy="259080"/>
    <xdr:sp macro="" textlink="">
      <xdr:nvSpPr>
        <xdr:cNvPr id="501" name="n_3mainValue【一般廃棄物処理施設】&#10;一人当たり有形固定資産（償却資産）額">
          <a:extLst>
            <a:ext uri="{FF2B5EF4-FFF2-40B4-BE49-F238E27FC236}">
              <a16:creationId xmlns:a16="http://schemas.microsoft.com/office/drawing/2014/main" id="{29B06EE7-23C6-48E3-9432-5144467BBF01}"/>
            </a:ext>
          </a:extLst>
        </xdr:cNvPr>
        <xdr:cNvSpPr txBox="1"/>
      </xdr:nvSpPr>
      <xdr:spPr>
        <a:xfrm>
          <a:off x="17353915" y="721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42</xdr:row>
      <xdr:rowOff>16510</xdr:rowOff>
    </xdr:from>
    <xdr:ext cx="534035" cy="259080"/>
    <xdr:sp macro="" textlink="">
      <xdr:nvSpPr>
        <xdr:cNvPr id="502" name="n_4mainValue【一般廃棄物処理施設】&#10;一人当たり有形固定資産（償却資産）額">
          <a:extLst>
            <a:ext uri="{FF2B5EF4-FFF2-40B4-BE49-F238E27FC236}">
              <a16:creationId xmlns:a16="http://schemas.microsoft.com/office/drawing/2014/main" id="{826B3791-8D7E-4213-8E17-36F369ACD10E}"/>
            </a:ext>
          </a:extLst>
        </xdr:cNvPr>
        <xdr:cNvSpPr txBox="1"/>
      </xdr:nvSpPr>
      <xdr:spPr>
        <a:xfrm>
          <a:off x="16556355" y="7221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25DFBAE5-EAD5-4165-BE5B-B4B754C1F35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5DA6ABDE-6394-48A9-9B3E-08523905EFA9}"/>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6938200-8EF3-455E-891E-FBB7671A10FB}"/>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5AC2E030-42A6-48AE-9407-4B321F47D50A}"/>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E51E169-22C3-4261-BDA4-56414A445356}"/>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96E6EBF6-0092-462B-B418-304F655190A2}"/>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96630754-211F-4A7A-85B0-EF562151B8E2}"/>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3717FE24-B48F-4BDC-9A3B-1B8A622CAB80}"/>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1" name="テキスト ボックス 510">
          <a:extLst>
            <a:ext uri="{FF2B5EF4-FFF2-40B4-BE49-F238E27FC236}">
              <a16:creationId xmlns:a16="http://schemas.microsoft.com/office/drawing/2014/main" id="{85A1D706-2A94-409E-800F-FB15DB2B1441}"/>
            </a:ext>
          </a:extLst>
        </xdr:cNvPr>
        <xdr:cNvSpPr txBox="1"/>
      </xdr:nvSpPr>
      <xdr:spPr>
        <a:xfrm>
          <a:off x="1116584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72DB77DF-058C-4675-AE87-8E9C9614E68D}"/>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3" name="テキスト ボックス 512">
          <a:extLst>
            <a:ext uri="{FF2B5EF4-FFF2-40B4-BE49-F238E27FC236}">
              <a16:creationId xmlns:a16="http://schemas.microsoft.com/office/drawing/2014/main" id="{37ABE3A4-AB58-4175-9B7C-F3FE0357B2ED}"/>
            </a:ext>
          </a:extLst>
        </xdr:cNvPr>
        <xdr:cNvSpPr txBox="1"/>
      </xdr:nvSpPr>
      <xdr:spPr>
        <a:xfrm>
          <a:off x="10801350"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89AA735A-D78E-4AC5-A34F-F2DA13BFE400}"/>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15" name="テキスト ボックス 514">
          <a:extLst>
            <a:ext uri="{FF2B5EF4-FFF2-40B4-BE49-F238E27FC236}">
              <a16:creationId xmlns:a16="http://schemas.microsoft.com/office/drawing/2014/main" id="{82A8CE36-D3F9-4686-BD47-C277918D7221}"/>
            </a:ext>
          </a:extLst>
        </xdr:cNvPr>
        <xdr:cNvSpPr txBox="1"/>
      </xdr:nvSpPr>
      <xdr:spPr>
        <a:xfrm>
          <a:off x="10801350" y="1090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17F11E80-97E6-4322-A801-224330C85C06}"/>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7" name="テキスト ボックス 516">
          <a:extLst>
            <a:ext uri="{FF2B5EF4-FFF2-40B4-BE49-F238E27FC236}">
              <a16:creationId xmlns:a16="http://schemas.microsoft.com/office/drawing/2014/main" id="{5E0681A3-05BE-47C2-8F36-55E903655183}"/>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8E9749A1-655C-4423-A66C-CE881439F8B9}"/>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19" name="テキスト ボックス 518">
          <a:extLst>
            <a:ext uri="{FF2B5EF4-FFF2-40B4-BE49-F238E27FC236}">
              <a16:creationId xmlns:a16="http://schemas.microsoft.com/office/drawing/2014/main" id="{501FA1C6-2B69-4907-8F2F-2D93E2057D52}"/>
            </a:ext>
          </a:extLst>
        </xdr:cNvPr>
        <xdr:cNvSpPr txBox="1"/>
      </xdr:nvSpPr>
      <xdr:spPr>
        <a:xfrm>
          <a:off x="10842625" y="10142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60F12F27-1FF8-4AA2-9300-9EA0A338FD9C}"/>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1" name="テキスト ボックス 520">
          <a:extLst>
            <a:ext uri="{FF2B5EF4-FFF2-40B4-BE49-F238E27FC236}">
              <a16:creationId xmlns:a16="http://schemas.microsoft.com/office/drawing/2014/main" id="{C58CB160-72FD-4FD1-9402-332A74F64171}"/>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B024BE39-B984-43E6-9873-9437EBA7680A}"/>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3" name="テキスト ボックス 522">
          <a:extLst>
            <a:ext uri="{FF2B5EF4-FFF2-40B4-BE49-F238E27FC236}">
              <a16:creationId xmlns:a16="http://schemas.microsoft.com/office/drawing/2014/main" id="{EF72AFDD-A4FD-4B23-8179-AC22E6329563}"/>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ED216C34-8B51-4D39-A1B1-8638A757FD0D}"/>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25" name="テキスト ボックス 524">
          <a:extLst>
            <a:ext uri="{FF2B5EF4-FFF2-40B4-BE49-F238E27FC236}">
              <a16:creationId xmlns:a16="http://schemas.microsoft.com/office/drawing/2014/main" id="{2F850D2E-EB77-463D-AC24-FF7798CC2C02}"/>
            </a:ext>
          </a:extLst>
        </xdr:cNvPr>
        <xdr:cNvSpPr txBox="1"/>
      </xdr:nvSpPr>
      <xdr:spPr>
        <a:xfrm>
          <a:off x="10904855" y="900366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3738F5C7-BA7B-4A7F-A977-8E966A6E9CD7}"/>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72390</xdr:rowOff>
    </xdr:from>
    <xdr:to>
      <xdr:col>85</xdr:col>
      <xdr:colOff>126365</xdr:colOff>
      <xdr:row>64</xdr:row>
      <xdr:rowOff>76200</xdr:rowOff>
    </xdr:to>
    <xdr:cxnSp macro="">
      <xdr:nvCxnSpPr>
        <xdr:cNvPr id="527" name="直線コネクタ 526">
          <a:extLst>
            <a:ext uri="{FF2B5EF4-FFF2-40B4-BE49-F238E27FC236}">
              <a16:creationId xmlns:a16="http://schemas.microsoft.com/office/drawing/2014/main" id="{20BCAEB1-4A4D-4263-9C35-7A509A1868B6}"/>
            </a:ext>
          </a:extLst>
        </xdr:cNvPr>
        <xdr:cNvCxnSpPr/>
      </xdr:nvCxnSpPr>
      <xdr:spPr>
        <a:xfrm flipV="1">
          <a:off x="14703425" y="950214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28" name="【保健センター・保健所】&#10;有形固定資産減価償却率最小値テキスト">
          <a:extLst>
            <a:ext uri="{FF2B5EF4-FFF2-40B4-BE49-F238E27FC236}">
              <a16:creationId xmlns:a16="http://schemas.microsoft.com/office/drawing/2014/main" id="{E097B9A5-E64A-40DC-85C1-5D1ECA987671}"/>
            </a:ext>
          </a:extLst>
        </xdr:cNvPr>
        <xdr:cNvSpPr txBox="1"/>
      </xdr:nvSpPr>
      <xdr:spPr>
        <a:xfrm>
          <a:off x="14742160" y="1105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5BFE1296-EF33-4077-8AB6-B8B7B21DAB46}"/>
            </a:ext>
          </a:extLst>
        </xdr:cNvPr>
        <xdr:cNvCxnSpPr/>
      </xdr:nvCxnSpPr>
      <xdr:spPr>
        <a:xfrm>
          <a:off x="14611350" y="1104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19050</xdr:rowOff>
    </xdr:from>
    <xdr:ext cx="405130" cy="258445"/>
    <xdr:sp macro="" textlink="">
      <xdr:nvSpPr>
        <xdr:cNvPr id="530" name="【保健センター・保健所】&#10;有形固定資産減価償却率最大値テキスト">
          <a:extLst>
            <a:ext uri="{FF2B5EF4-FFF2-40B4-BE49-F238E27FC236}">
              <a16:creationId xmlns:a16="http://schemas.microsoft.com/office/drawing/2014/main" id="{F803BFDC-7AE9-486D-A903-05705D4D4915}"/>
            </a:ext>
          </a:extLst>
        </xdr:cNvPr>
        <xdr:cNvSpPr txBox="1"/>
      </xdr:nvSpPr>
      <xdr:spPr>
        <a:xfrm>
          <a:off x="14742160" y="9273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1" name="直線コネクタ 530">
          <a:extLst>
            <a:ext uri="{FF2B5EF4-FFF2-40B4-BE49-F238E27FC236}">
              <a16:creationId xmlns:a16="http://schemas.microsoft.com/office/drawing/2014/main" id="{9E6772F1-D953-41CD-B9FA-2A211B3565AB}"/>
            </a:ext>
          </a:extLst>
        </xdr:cNvPr>
        <xdr:cNvCxnSpPr/>
      </xdr:nvCxnSpPr>
      <xdr:spPr>
        <a:xfrm>
          <a:off x="14611350" y="9502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12065</xdr:rowOff>
    </xdr:from>
    <xdr:ext cx="405130" cy="259080"/>
    <xdr:sp macro="" textlink="">
      <xdr:nvSpPr>
        <xdr:cNvPr id="532" name="【保健センター・保健所】&#10;有形固定資産減価償却率平均値テキスト">
          <a:extLst>
            <a:ext uri="{FF2B5EF4-FFF2-40B4-BE49-F238E27FC236}">
              <a16:creationId xmlns:a16="http://schemas.microsoft.com/office/drawing/2014/main" id="{53AAA3E2-612F-4739-A8A9-FA5162DF9EE7}"/>
            </a:ext>
          </a:extLst>
        </xdr:cNvPr>
        <xdr:cNvSpPr txBox="1"/>
      </xdr:nvSpPr>
      <xdr:spPr>
        <a:xfrm>
          <a:off x="14742160" y="99599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33" name="フローチャート: 判断 532">
          <a:extLst>
            <a:ext uri="{FF2B5EF4-FFF2-40B4-BE49-F238E27FC236}">
              <a16:creationId xmlns:a16="http://schemas.microsoft.com/office/drawing/2014/main" id="{0B7F6C4F-0B1D-40B4-8CD2-1BF1AB6ADBBB}"/>
            </a:ext>
          </a:extLst>
        </xdr:cNvPr>
        <xdr:cNvSpPr/>
      </xdr:nvSpPr>
      <xdr:spPr>
        <a:xfrm>
          <a:off x="14649450" y="10106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34" name="フローチャート: 判断 533">
          <a:extLst>
            <a:ext uri="{FF2B5EF4-FFF2-40B4-BE49-F238E27FC236}">
              <a16:creationId xmlns:a16="http://schemas.microsoft.com/office/drawing/2014/main" id="{77C60214-73D4-4F91-828B-7301AA0CEB8D}"/>
            </a:ext>
          </a:extLst>
        </xdr:cNvPr>
        <xdr:cNvSpPr/>
      </xdr:nvSpPr>
      <xdr:spPr>
        <a:xfrm>
          <a:off x="13887450" y="100685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35" name="フローチャート: 判断 534">
          <a:extLst>
            <a:ext uri="{FF2B5EF4-FFF2-40B4-BE49-F238E27FC236}">
              <a16:creationId xmlns:a16="http://schemas.microsoft.com/office/drawing/2014/main" id="{3B5CC2E8-DAA4-465A-BFED-D3CEEE7D5379}"/>
            </a:ext>
          </a:extLst>
        </xdr:cNvPr>
        <xdr:cNvSpPr/>
      </xdr:nvSpPr>
      <xdr:spPr>
        <a:xfrm>
          <a:off x="13089890" y="100685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536" name="フローチャート: 判断 535">
          <a:extLst>
            <a:ext uri="{FF2B5EF4-FFF2-40B4-BE49-F238E27FC236}">
              <a16:creationId xmlns:a16="http://schemas.microsoft.com/office/drawing/2014/main" id="{70D63C82-8E0C-470D-A9F8-6F931088107B}"/>
            </a:ext>
          </a:extLst>
        </xdr:cNvPr>
        <xdr:cNvSpPr/>
      </xdr:nvSpPr>
      <xdr:spPr>
        <a:xfrm>
          <a:off x="12303760" y="99980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537" name="フローチャート: 判断 536">
          <a:extLst>
            <a:ext uri="{FF2B5EF4-FFF2-40B4-BE49-F238E27FC236}">
              <a16:creationId xmlns:a16="http://schemas.microsoft.com/office/drawing/2014/main" id="{F885D635-59D1-44B4-B294-54FEE1C08A63}"/>
            </a:ext>
          </a:extLst>
        </xdr:cNvPr>
        <xdr:cNvSpPr/>
      </xdr:nvSpPr>
      <xdr:spPr>
        <a:xfrm>
          <a:off x="11487150" y="99618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8" name="テキスト ボックス 537">
          <a:extLst>
            <a:ext uri="{FF2B5EF4-FFF2-40B4-BE49-F238E27FC236}">
              <a16:creationId xmlns:a16="http://schemas.microsoft.com/office/drawing/2014/main" id="{FB01D41E-0C93-4D68-B83F-8C4EC933FFE4}"/>
            </a:ext>
          </a:extLst>
        </xdr:cNvPr>
        <xdr:cNvSpPr txBox="1"/>
      </xdr:nvSpPr>
      <xdr:spPr>
        <a:xfrm>
          <a:off x="1453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9" name="テキスト ボックス 538">
          <a:extLst>
            <a:ext uri="{FF2B5EF4-FFF2-40B4-BE49-F238E27FC236}">
              <a16:creationId xmlns:a16="http://schemas.microsoft.com/office/drawing/2014/main" id="{E3C093AD-6078-43BC-B9B4-A0B3EF0B7298}"/>
            </a:ext>
          </a:extLst>
        </xdr:cNvPr>
        <xdr:cNvSpPr txBox="1"/>
      </xdr:nvSpPr>
      <xdr:spPr>
        <a:xfrm>
          <a:off x="13770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88A35319-D482-4D3D-862C-7754FB111AB1}"/>
            </a:ext>
          </a:extLst>
        </xdr:cNvPr>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13D416B7-2DC8-4C93-B5A6-52A1A0298C1F}"/>
            </a:ext>
          </a:extLst>
        </xdr:cNvPr>
        <xdr:cNvSpPr txBox="1"/>
      </xdr:nvSpPr>
      <xdr:spPr>
        <a:xfrm>
          <a:off x="12175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E64E7B12-843D-4E8E-A0A3-39BD474CBCB8}"/>
            </a:ext>
          </a:extLst>
        </xdr:cNvPr>
        <xdr:cNvSpPr txBox="1"/>
      </xdr:nvSpPr>
      <xdr:spPr>
        <a:xfrm>
          <a:off x="11370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543" name="楕円 542">
          <a:extLst>
            <a:ext uri="{FF2B5EF4-FFF2-40B4-BE49-F238E27FC236}">
              <a16:creationId xmlns:a16="http://schemas.microsoft.com/office/drawing/2014/main" id="{0BA1F30E-890A-40A7-8C47-995F0BC786FE}"/>
            </a:ext>
          </a:extLst>
        </xdr:cNvPr>
        <xdr:cNvSpPr/>
      </xdr:nvSpPr>
      <xdr:spPr>
        <a:xfrm>
          <a:off x="14649450" y="10419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106680</xdr:rowOff>
    </xdr:from>
    <xdr:ext cx="405130" cy="259080"/>
    <xdr:sp macro="" textlink="">
      <xdr:nvSpPr>
        <xdr:cNvPr id="544" name="【保健センター・保健所】&#10;有形固定資産減価償却率該当値テキスト">
          <a:extLst>
            <a:ext uri="{FF2B5EF4-FFF2-40B4-BE49-F238E27FC236}">
              <a16:creationId xmlns:a16="http://schemas.microsoft.com/office/drawing/2014/main" id="{98FB7694-B650-43EE-B578-6CE00C77F9FE}"/>
            </a:ext>
          </a:extLst>
        </xdr:cNvPr>
        <xdr:cNvSpPr txBox="1"/>
      </xdr:nvSpPr>
      <xdr:spPr>
        <a:xfrm>
          <a:off x="14742160" y="10391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45" name="楕円 544">
          <a:extLst>
            <a:ext uri="{FF2B5EF4-FFF2-40B4-BE49-F238E27FC236}">
              <a16:creationId xmlns:a16="http://schemas.microsoft.com/office/drawing/2014/main" id="{0BCFDF75-72E1-4EF9-8F27-E784F2308851}"/>
            </a:ext>
          </a:extLst>
        </xdr:cNvPr>
        <xdr:cNvSpPr/>
      </xdr:nvSpPr>
      <xdr:spPr>
        <a:xfrm>
          <a:off x="13887450" y="10422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19050</xdr:rowOff>
    </xdr:to>
    <xdr:cxnSp macro="">
      <xdr:nvCxnSpPr>
        <xdr:cNvPr id="546" name="直線コネクタ 545">
          <a:extLst>
            <a:ext uri="{FF2B5EF4-FFF2-40B4-BE49-F238E27FC236}">
              <a16:creationId xmlns:a16="http://schemas.microsoft.com/office/drawing/2014/main" id="{8AF22AD9-D459-4DBD-92D2-5BE483B987CD}"/>
            </a:ext>
          </a:extLst>
        </xdr:cNvPr>
        <xdr:cNvCxnSpPr/>
      </xdr:nvCxnSpPr>
      <xdr:spPr>
        <a:xfrm flipV="1">
          <a:off x="13942060" y="1046797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7" name="楕円 546">
          <a:extLst>
            <a:ext uri="{FF2B5EF4-FFF2-40B4-BE49-F238E27FC236}">
              <a16:creationId xmlns:a16="http://schemas.microsoft.com/office/drawing/2014/main" id="{416066E4-B367-4BCA-A238-8C06389698FA}"/>
            </a:ext>
          </a:extLst>
        </xdr:cNvPr>
        <xdr:cNvSpPr/>
      </xdr:nvSpPr>
      <xdr:spPr>
        <a:xfrm>
          <a:off x="13089890" y="10384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548" name="直線コネクタ 547">
          <a:extLst>
            <a:ext uri="{FF2B5EF4-FFF2-40B4-BE49-F238E27FC236}">
              <a16:creationId xmlns:a16="http://schemas.microsoft.com/office/drawing/2014/main" id="{8E7B3712-ADB6-427E-B9E8-DF3DD140D5BA}"/>
            </a:ext>
          </a:extLst>
        </xdr:cNvPr>
        <xdr:cNvCxnSpPr/>
      </xdr:nvCxnSpPr>
      <xdr:spPr>
        <a:xfrm>
          <a:off x="13144500" y="10439400"/>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49" name="楕円 548">
          <a:extLst>
            <a:ext uri="{FF2B5EF4-FFF2-40B4-BE49-F238E27FC236}">
              <a16:creationId xmlns:a16="http://schemas.microsoft.com/office/drawing/2014/main" id="{6380D127-0E50-49D4-BB43-906C6E91AF3D}"/>
            </a:ext>
          </a:extLst>
        </xdr:cNvPr>
        <xdr:cNvSpPr/>
      </xdr:nvSpPr>
      <xdr:spPr>
        <a:xfrm>
          <a:off x="12303760" y="10346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550" name="直線コネクタ 549">
          <a:extLst>
            <a:ext uri="{FF2B5EF4-FFF2-40B4-BE49-F238E27FC236}">
              <a16:creationId xmlns:a16="http://schemas.microsoft.com/office/drawing/2014/main" id="{9D744AFD-1C06-4ADA-9537-DC117BA035C9}"/>
            </a:ext>
          </a:extLst>
        </xdr:cNvPr>
        <xdr:cNvCxnSpPr/>
      </xdr:nvCxnSpPr>
      <xdr:spPr>
        <a:xfrm>
          <a:off x="12346940" y="10401300"/>
          <a:ext cx="7975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51" name="楕円 550">
          <a:extLst>
            <a:ext uri="{FF2B5EF4-FFF2-40B4-BE49-F238E27FC236}">
              <a16:creationId xmlns:a16="http://schemas.microsoft.com/office/drawing/2014/main" id="{50E7A7C3-330C-4F0F-A479-4FDBC0199526}"/>
            </a:ext>
          </a:extLst>
        </xdr:cNvPr>
        <xdr:cNvSpPr/>
      </xdr:nvSpPr>
      <xdr:spPr>
        <a:xfrm>
          <a:off x="11487150" y="1030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114300</xdr:rowOff>
    </xdr:to>
    <xdr:cxnSp macro="">
      <xdr:nvCxnSpPr>
        <xdr:cNvPr id="552" name="直線コネクタ 551">
          <a:extLst>
            <a:ext uri="{FF2B5EF4-FFF2-40B4-BE49-F238E27FC236}">
              <a16:creationId xmlns:a16="http://schemas.microsoft.com/office/drawing/2014/main" id="{E8619B12-57B1-4303-82C6-688985EE17BA}"/>
            </a:ext>
          </a:extLst>
        </xdr:cNvPr>
        <xdr:cNvCxnSpPr/>
      </xdr:nvCxnSpPr>
      <xdr:spPr>
        <a:xfrm>
          <a:off x="11541760" y="10363200"/>
          <a:ext cx="8051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69215</xdr:rowOff>
    </xdr:from>
    <xdr:ext cx="405130" cy="259080"/>
    <xdr:sp macro="" textlink="">
      <xdr:nvSpPr>
        <xdr:cNvPr id="553" name="n_1aveValue【保健センター・保健所】&#10;有形固定資産減価償却率">
          <a:extLst>
            <a:ext uri="{FF2B5EF4-FFF2-40B4-BE49-F238E27FC236}">
              <a16:creationId xmlns:a16="http://schemas.microsoft.com/office/drawing/2014/main" id="{0B10E25A-994E-41F0-908C-9D33E7B0C197}"/>
            </a:ext>
          </a:extLst>
        </xdr:cNvPr>
        <xdr:cNvSpPr txBox="1"/>
      </xdr:nvSpPr>
      <xdr:spPr>
        <a:xfrm>
          <a:off x="13738225" y="983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69215</xdr:rowOff>
    </xdr:from>
    <xdr:ext cx="404495" cy="259080"/>
    <xdr:sp macro="" textlink="">
      <xdr:nvSpPr>
        <xdr:cNvPr id="554" name="n_2aveValue【保健センター・保健所】&#10;有形固定資産減価償却率">
          <a:extLst>
            <a:ext uri="{FF2B5EF4-FFF2-40B4-BE49-F238E27FC236}">
              <a16:creationId xmlns:a16="http://schemas.microsoft.com/office/drawing/2014/main" id="{6375DDC8-4845-4BC2-B021-3ADA334246F7}"/>
            </a:ext>
          </a:extLst>
        </xdr:cNvPr>
        <xdr:cNvSpPr txBox="1"/>
      </xdr:nvSpPr>
      <xdr:spPr>
        <a:xfrm>
          <a:off x="12957175" y="9839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4445</xdr:rowOff>
    </xdr:from>
    <xdr:ext cx="404495" cy="259080"/>
    <xdr:sp macro="" textlink="">
      <xdr:nvSpPr>
        <xdr:cNvPr id="555" name="n_3aveValue【保健センター・保健所】&#10;有形固定資産減価償却率">
          <a:extLst>
            <a:ext uri="{FF2B5EF4-FFF2-40B4-BE49-F238E27FC236}">
              <a16:creationId xmlns:a16="http://schemas.microsoft.com/office/drawing/2014/main" id="{09BD41B3-F043-4C21-AB82-19641902FAD9}"/>
            </a:ext>
          </a:extLst>
        </xdr:cNvPr>
        <xdr:cNvSpPr txBox="1"/>
      </xdr:nvSpPr>
      <xdr:spPr>
        <a:xfrm>
          <a:off x="12171045" y="9779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139700</xdr:rowOff>
    </xdr:from>
    <xdr:ext cx="404495" cy="259080"/>
    <xdr:sp macro="" textlink="">
      <xdr:nvSpPr>
        <xdr:cNvPr id="556" name="n_4aveValue【保健センター・保健所】&#10;有形固定資産減価償却率">
          <a:extLst>
            <a:ext uri="{FF2B5EF4-FFF2-40B4-BE49-F238E27FC236}">
              <a16:creationId xmlns:a16="http://schemas.microsoft.com/office/drawing/2014/main" id="{D8C144A8-7500-47AE-9FBA-61A893EDF3E6}"/>
            </a:ext>
          </a:extLst>
        </xdr:cNvPr>
        <xdr:cNvSpPr txBox="1"/>
      </xdr:nvSpPr>
      <xdr:spPr>
        <a:xfrm>
          <a:off x="11354435" y="9737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60960</xdr:rowOff>
    </xdr:from>
    <xdr:ext cx="405130" cy="259080"/>
    <xdr:sp macro="" textlink="">
      <xdr:nvSpPr>
        <xdr:cNvPr id="557" name="n_1mainValue【保健センター・保健所】&#10;有形固定資産減価償却率">
          <a:extLst>
            <a:ext uri="{FF2B5EF4-FFF2-40B4-BE49-F238E27FC236}">
              <a16:creationId xmlns:a16="http://schemas.microsoft.com/office/drawing/2014/main" id="{00887E22-600F-4F95-B830-78FFECAF4609}"/>
            </a:ext>
          </a:extLst>
        </xdr:cNvPr>
        <xdr:cNvSpPr txBox="1"/>
      </xdr:nvSpPr>
      <xdr:spPr>
        <a:xfrm>
          <a:off x="13738225" y="1051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22860</xdr:rowOff>
    </xdr:from>
    <xdr:ext cx="404495" cy="259080"/>
    <xdr:sp macro="" textlink="">
      <xdr:nvSpPr>
        <xdr:cNvPr id="558" name="n_2mainValue【保健センター・保健所】&#10;有形固定資産減価償却率">
          <a:extLst>
            <a:ext uri="{FF2B5EF4-FFF2-40B4-BE49-F238E27FC236}">
              <a16:creationId xmlns:a16="http://schemas.microsoft.com/office/drawing/2014/main" id="{D6075DA7-13D1-46DF-A081-5647B5461A03}"/>
            </a:ext>
          </a:extLst>
        </xdr:cNvPr>
        <xdr:cNvSpPr txBox="1"/>
      </xdr:nvSpPr>
      <xdr:spPr>
        <a:xfrm>
          <a:off x="12957175" y="1047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156210</xdr:rowOff>
    </xdr:from>
    <xdr:ext cx="404495" cy="258445"/>
    <xdr:sp macro="" textlink="">
      <xdr:nvSpPr>
        <xdr:cNvPr id="559" name="n_3mainValue【保健センター・保健所】&#10;有形固定資産減価償却率">
          <a:extLst>
            <a:ext uri="{FF2B5EF4-FFF2-40B4-BE49-F238E27FC236}">
              <a16:creationId xmlns:a16="http://schemas.microsoft.com/office/drawing/2014/main" id="{158C1A78-466F-4872-B418-3F01B694D41C}"/>
            </a:ext>
          </a:extLst>
        </xdr:cNvPr>
        <xdr:cNvSpPr txBox="1"/>
      </xdr:nvSpPr>
      <xdr:spPr>
        <a:xfrm>
          <a:off x="12171045" y="10445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118110</xdr:rowOff>
    </xdr:from>
    <xdr:ext cx="404495" cy="259080"/>
    <xdr:sp macro="" textlink="">
      <xdr:nvSpPr>
        <xdr:cNvPr id="560" name="n_4mainValue【保健センター・保健所】&#10;有形固定資産減価償却率">
          <a:extLst>
            <a:ext uri="{FF2B5EF4-FFF2-40B4-BE49-F238E27FC236}">
              <a16:creationId xmlns:a16="http://schemas.microsoft.com/office/drawing/2014/main" id="{4C43FA6B-C4BA-4D94-BD75-2E299F8BF374}"/>
            </a:ext>
          </a:extLst>
        </xdr:cNvPr>
        <xdr:cNvSpPr txBox="1"/>
      </xdr:nvSpPr>
      <xdr:spPr>
        <a:xfrm>
          <a:off x="11354435" y="10407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EBD8AA39-B114-4C79-BCCA-A6F2C84CB56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9B701A3F-7B6B-4774-88B6-CC37E790124A}"/>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C432440E-5F53-491F-A7A6-07CCE4B97AE7}"/>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84B683B4-815C-4CB7-955F-730D2A29D744}"/>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5D4DDAAA-D819-4758-8564-214009012CC5}"/>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9119CF1C-408B-4DB9-A12A-A4C7834E759E}"/>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42993D25-568D-4175-A08C-3283A657D150}"/>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9D89B6B1-1C9F-4699-BDD4-BFCA37471DEF}"/>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9" name="テキスト ボックス 568">
          <a:extLst>
            <a:ext uri="{FF2B5EF4-FFF2-40B4-BE49-F238E27FC236}">
              <a16:creationId xmlns:a16="http://schemas.microsoft.com/office/drawing/2014/main" id="{60040D9B-9097-416A-82C6-F24D05BE927C}"/>
            </a:ext>
          </a:extLst>
        </xdr:cNvPr>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C1175CAD-1C9D-455C-A12E-341A6A0C9416}"/>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9FFDAA0A-F183-4D0D-85CF-CE8EDBA3FE74}"/>
            </a:ext>
          </a:extLst>
        </xdr:cNvPr>
        <xdr:cNvCxnSpPr/>
      </xdr:nvCxnSpPr>
      <xdr:spPr>
        <a:xfrm>
          <a:off x="16459200" y="1097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72" name="テキスト ボックス 571">
          <a:extLst>
            <a:ext uri="{FF2B5EF4-FFF2-40B4-BE49-F238E27FC236}">
              <a16:creationId xmlns:a16="http://schemas.microsoft.com/office/drawing/2014/main" id="{E79A3507-7E20-4264-B630-FA785AD98200}"/>
            </a:ext>
          </a:extLst>
        </xdr:cNvPr>
        <xdr:cNvSpPr txBox="1"/>
      </xdr:nvSpPr>
      <xdr:spPr>
        <a:xfrm>
          <a:off x="16047085" y="108286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8A818F42-5243-4FD8-BACB-C4ACB6265986}"/>
            </a:ext>
          </a:extLst>
        </xdr:cNvPr>
        <xdr:cNvCxnSpPr/>
      </xdr:nvCxnSpPr>
      <xdr:spPr>
        <a:xfrm>
          <a:off x="16459200" y="1051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74" name="テキスト ボックス 573">
          <a:extLst>
            <a:ext uri="{FF2B5EF4-FFF2-40B4-BE49-F238E27FC236}">
              <a16:creationId xmlns:a16="http://schemas.microsoft.com/office/drawing/2014/main" id="{14A36147-479F-4E8F-B248-2FC740E488CD}"/>
            </a:ext>
          </a:extLst>
        </xdr:cNvPr>
        <xdr:cNvSpPr txBox="1"/>
      </xdr:nvSpPr>
      <xdr:spPr>
        <a:xfrm>
          <a:off x="16047085" y="103752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4BDF8611-FA11-4E25-B9C4-7E2BDB9C8797}"/>
            </a:ext>
          </a:extLst>
        </xdr:cNvPr>
        <xdr:cNvCxnSpPr/>
      </xdr:nvCxnSpPr>
      <xdr:spPr>
        <a:xfrm>
          <a:off x="16459200" y="1005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76" name="テキスト ボックス 575">
          <a:extLst>
            <a:ext uri="{FF2B5EF4-FFF2-40B4-BE49-F238E27FC236}">
              <a16:creationId xmlns:a16="http://schemas.microsoft.com/office/drawing/2014/main" id="{C5003FD0-88F9-4140-93F9-5F0CD0F26797}"/>
            </a:ext>
          </a:extLst>
        </xdr:cNvPr>
        <xdr:cNvSpPr txBox="1"/>
      </xdr:nvSpPr>
      <xdr:spPr>
        <a:xfrm>
          <a:off x="16047085" y="99142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1143916A-999D-471A-9B7C-AD6611E9A6FA}"/>
            </a:ext>
          </a:extLst>
        </xdr:cNvPr>
        <xdr:cNvCxnSpPr/>
      </xdr:nvCxnSpPr>
      <xdr:spPr>
        <a:xfrm>
          <a:off x="16459200" y="960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78" name="テキスト ボックス 577">
          <a:extLst>
            <a:ext uri="{FF2B5EF4-FFF2-40B4-BE49-F238E27FC236}">
              <a16:creationId xmlns:a16="http://schemas.microsoft.com/office/drawing/2014/main" id="{5A319326-5AFA-4FB6-A15E-6C7780FC2DD6}"/>
            </a:ext>
          </a:extLst>
        </xdr:cNvPr>
        <xdr:cNvSpPr txBox="1"/>
      </xdr:nvSpPr>
      <xdr:spPr>
        <a:xfrm>
          <a:off x="16047085" y="94570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3C0371A6-3EC3-4948-AEA2-238E7B2DCF22}"/>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0" name="テキスト ボックス 579">
          <a:extLst>
            <a:ext uri="{FF2B5EF4-FFF2-40B4-BE49-F238E27FC236}">
              <a16:creationId xmlns:a16="http://schemas.microsoft.com/office/drawing/2014/main" id="{867F5B0D-DA09-402C-B7B7-7118F6AC2628}"/>
            </a:ext>
          </a:extLst>
        </xdr:cNvPr>
        <xdr:cNvSpPr txBox="1"/>
      </xdr:nvSpPr>
      <xdr:spPr>
        <a:xfrm>
          <a:off x="16047085" y="9003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CE524041-99AD-4184-BA2F-9A6981F14881}"/>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88900</xdr:rowOff>
    </xdr:from>
    <xdr:to>
      <xdr:col>116</xdr:col>
      <xdr:colOff>62865</xdr:colOff>
      <xdr:row>63</xdr:row>
      <xdr:rowOff>59690</xdr:rowOff>
    </xdr:to>
    <xdr:cxnSp macro="">
      <xdr:nvCxnSpPr>
        <xdr:cNvPr id="582" name="直線コネクタ 581">
          <a:extLst>
            <a:ext uri="{FF2B5EF4-FFF2-40B4-BE49-F238E27FC236}">
              <a16:creationId xmlns:a16="http://schemas.microsoft.com/office/drawing/2014/main" id="{FE304A6D-2728-40B9-86F0-E7E7573712EC}"/>
            </a:ext>
          </a:extLst>
        </xdr:cNvPr>
        <xdr:cNvCxnSpPr/>
      </xdr:nvCxnSpPr>
      <xdr:spPr>
        <a:xfrm flipV="1">
          <a:off x="19947255" y="9693910"/>
          <a:ext cx="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63500</xdr:rowOff>
    </xdr:from>
    <xdr:ext cx="469900" cy="258445"/>
    <xdr:sp macro="" textlink="">
      <xdr:nvSpPr>
        <xdr:cNvPr id="583" name="【保健センター・保健所】&#10;一人当たり面積最小値テキスト">
          <a:extLst>
            <a:ext uri="{FF2B5EF4-FFF2-40B4-BE49-F238E27FC236}">
              <a16:creationId xmlns:a16="http://schemas.microsoft.com/office/drawing/2014/main" id="{56A0ED26-F2F5-4C8D-B4BD-5DFAF45DB9EF}"/>
            </a:ext>
          </a:extLst>
        </xdr:cNvPr>
        <xdr:cNvSpPr txBox="1"/>
      </xdr:nvSpPr>
      <xdr:spPr>
        <a:xfrm>
          <a:off x="19985990" y="10861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59690</xdr:rowOff>
    </xdr:from>
    <xdr:to>
      <xdr:col>116</xdr:col>
      <xdr:colOff>152400</xdr:colOff>
      <xdr:row>63</xdr:row>
      <xdr:rowOff>59690</xdr:rowOff>
    </xdr:to>
    <xdr:cxnSp macro="">
      <xdr:nvCxnSpPr>
        <xdr:cNvPr id="584" name="直線コネクタ 583">
          <a:extLst>
            <a:ext uri="{FF2B5EF4-FFF2-40B4-BE49-F238E27FC236}">
              <a16:creationId xmlns:a16="http://schemas.microsoft.com/office/drawing/2014/main" id="{3BD7616F-2FBF-479B-9094-4FD43D86C10F}"/>
            </a:ext>
          </a:extLst>
        </xdr:cNvPr>
        <xdr:cNvCxnSpPr/>
      </xdr:nvCxnSpPr>
      <xdr:spPr>
        <a:xfrm>
          <a:off x="19885660" y="10857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35560</xdr:rowOff>
    </xdr:from>
    <xdr:ext cx="469900" cy="259080"/>
    <xdr:sp macro="" textlink="">
      <xdr:nvSpPr>
        <xdr:cNvPr id="585" name="【保健センター・保健所】&#10;一人当たり面積最大値テキスト">
          <a:extLst>
            <a:ext uri="{FF2B5EF4-FFF2-40B4-BE49-F238E27FC236}">
              <a16:creationId xmlns:a16="http://schemas.microsoft.com/office/drawing/2014/main" id="{131EB605-2CDE-4CEA-AA71-3DB2916EDCD1}"/>
            </a:ext>
          </a:extLst>
        </xdr:cNvPr>
        <xdr:cNvSpPr txBox="1"/>
      </xdr:nvSpPr>
      <xdr:spPr>
        <a:xfrm>
          <a:off x="19985990" y="946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88900</xdr:rowOff>
    </xdr:from>
    <xdr:to>
      <xdr:col>116</xdr:col>
      <xdr:colOff>152400</xdr:colOff>
      <xdr:row>56</xdr:row>
      <xdr:rowOff>88900</xdr:rowOff>
    </xdr:to>
    <xdr:cxnSp macro="">
      <xdr:nvCxnSpPr>
        <xdr:cNvPr id="586" name="直線コネクタ 585">
          <a:extLst>
            <a:ext uri="{FF2B5EF4-FFF2-40B4-BE49-F238E27FC236}">
              <a16:creationId xmlns:a16="http://schemas.microsoft.com/office/drawing/2014/main" id="{E24D4C7D-D2F8-4570-A434-27DD1FFF3694}"/>
            </a:ext>
          </a:extLst>
        </xdr:cNvPr>
        <xdr:cNvCxnSpPr/>
      </xdr:nvCxnSpPr>
      <xdr:spPr>
        <a:xfrm>
          <a:off x="19885660" y="9693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63500</xdr:rowOff>
    </xdr:from>
    <xdr:ext cx="469900" cy="258445"/>
    <xdr:sp macro="" textlink="">
      <xdr:nvSpPr>
        <xdr:cNvPr id="587" name="【保健センター・保健所】&#10;一人当たり面積平均値テキスト">
          <a:extLst>
            <a:ext uri="{FF2B5EF4-FFF2-40B4-BE49-F238E27FC236}">
              <a16:creationId xmlns:a16="http://schemas.microsoft.com/office/drawing/2014/main" id="{C1CBF3A6-6A54-4B55-966C-AF8BDDC4F3F6}"/>
            </a:ext>
          </a:extLst>
        </xdr:cNvPr>
        <xdr:cNvSpPr txBox="1"/>
      </xdr:nvSpPr>
      <xdr:spPr>
        <a:xfrm>
          <a:off x="19985990" y="103466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88" name="フローチャート: 判断 587">
          <a:extLst>
            <a:ext uri="{FF2B5EF4-FFF2-40B4-BE49-F238E27FC236}">
              <a16:creationId xmlns:a16="http://schemas.microsoft.com/office/drawing/2014/main" id="{D11A91A3-D754-471C-B795-5CD6EF4D5AD9}"/>
            </a:ext>
          </a:extLst>
        </xdr:cNvPr>
        <xdr:cNvSpPr/>
      </xdr:nvSpPr>
      <xdr:spPr>
        <a:xfrm>
          <a:off x="19904710" y="104990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67945</xdr:rowOff>
    </xdr:from>
    <xdr:to>
      <xdr:col>112</xdr:col>
      <xdr:colOff>38100</xdr:colOff>
      <xdr:row>61</xdr:row>
      <xdr:rowOff>169545</xdr:rowOff>
    </xdr:to>
    <xdr:sp macro="" textlink="">
      <xdr:nvSpPr>
        <xdr:cNvPr id="589" name="フローチャート: 判断 588">
          <a:extLst>
            <a:ext uri="{FF2B5EF4-FFF2-40B4-BE49-F238E27FC236}">
              <a16:creationId xmlns:a16="http://schemas.microsoft.com/office/drawing/2014/main" id="{8D280A1E-DBEA-49B8-8A51-D1053D6814A5}"/>
            </a:ext>
          </a:extLst>
        </xdr:cNvPr>
        <xdr:cNvSpPr/>
      </xdr:nvSpPr>
      <xdr:spPr>
        <a:xfrm>
          <a:off x="19161760" y="105244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88900</xdr:rowOff>
    </xdr:from>
    <xdr:to>
      <xdr:col>107</xdr:col>
      <xdr:colOff>101600</xdr:colOff>
      <xdr:row>62</xdr:row>
      <xdr:rowOff>19050</xdr:rowOff>
    </xdr:to>
    <xdr:sp macro="" textlink="">
      <xdr:nvSpPr>
        <xdr:cNvPr id="590" name="フローチャート: 判断 589">
          <a:extLst>
            <a:ext uri="{FF2B5EF4-FFF2-40B4-BE49-F238E27FC236}">
              <a16:creationId xmlns:a16="http://schemas.microsoft.com/office/drawing/2014/main" id="{154DCAA6-CA04-441B-A56A-09FFCCC106A2}"/>
            </a:ext>
          </a:extLst>
        </xdr:cNvPr>
        <xdr:cNvSpPr/>
      </xdr:nvSpPr>
      <xdr:spPr>
        <a:xfrm>
          <a:off x="18345150" y="105511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20320</xdr:rowOff>
    </xdr:from>
    <xdr:to>
      <xdr:col>102</xdr:col>
      <xdr:colOff>165100</xdr:colOff>
      <xdr:row>61</xdr:row>
      <xdr:rowOff>121920</xdr:rowOff>
    </xdr:to>
    <xdr:sp macro="" textlink="">
      <xdr:nvSpPr>
        <xdr:cNvPr id="591" name="フローチャート: 判断 590">
          <a:extLst>
            <a:ext uri="{FF2B5EF4-FFF2-40B4-BE49-F238E27FC236}">
              <a16:creationId xmlns:a16="http://schemas.microsoft.com/office/drawing/2014/main" id="{ABBDFA0D-AE37-46B3-BD60-103B7A275D52}"/>
            </a:ext>
          </a:extLst>
        </xdr:cNvPr>
        <xdr:cNvSpPr/>
      </xdr:nvSpPr>
      <xdr:spPr>
        <a:xfrm>
          <a:off x="17547590" y="104749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592" name="フローチャート: 判断 591">
          <a:extLst>
            <a:ext uri="{FF2B5EF4-FFF2-40B4-BE49-F238E27FC236}">
              <a16:creationId xmlns:a16="http://schemas.microsoft.com/office/drawing/2014/main" id="{DCC0550A-43F9-4395-A790-2567B03FB6C2}"/>
            </a:ext>
          </a:extLst>
        </xdr:cNvPr>
        <xdr:cNvSpPr/>
      </xdr:nvSpPr>
      <xdr:spPr>
        <a:xfrm>
          <a:off x="16761460" y="1048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3" name="テキスト ボックス 592">
          <a:extLst>
            <a:ext uri="{FF2B5EF4-FFF2-40B4-BE49-F238E27FC236}">
              <a16:creationId xmlns:a16="http://schemas.microsoft.com/office/drawing/2014/main" id="{69A75007-8E3F-422E-A4F9-8C8548BB002D}"/>
            </a:ext>
          </a:extLst>
        </xdr:cNvPr>
        <xdr:cNvSpPr txBox="1"/>
      </xdr:nvSpPr>
      <xdr:spPr>
        <a:xfrm>
          <a:off x="197764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4" name="テキスト ボックス 593">
          <a:extLst>
            <a:ext uri="{FF2B5EF4-FFF2-40B4-BE49-F238E27FC236}">
              <a16:creationId xmlns:a16="http://schemas.microsoft.com/office/drawing/2014/main" id="{AC36D02E-1662-4513-A567-939B9FE843BB}"/>
            </a:ext>
          </a:extLst>
        </xdr:cNvPr>
        <xdr:cNvSpPr txBox="1"/>
      </xdr:nvSpPr>
      <xdr:spPr>
        <a:xfrm>
          <a:off x="19033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5" name="テキスト ボックス 594">
          <a:extLst>
            <a:ext uri="{FF2B5EF4-FFF2-40B4-BE49-F238E27FC236}">
              <a16:creationId xmlns:a16="http://schemas.microsoft.com/office/drawing/2014/main" id="{66D815AF-55CE-496A-BD15-CEAD80C80073}"/>
            </a:ext>
          </a:extLst>
        </xdr:cNvPr>
        <xdr:cNvSpPr txBox="1"/>
      </xdr:nvSpPr>
      <xdr:spPr>
        <a:xfrm>
          <a:off x="18228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0728145D-76F6-47EA-B390-A484E04EBC6B}"/>
            </a:ext>
          </a:extLst>
        </xdr:cNvPr>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30507963-6A22-43B1-B76F-8BDDC2B2D6E0}"/>
            </a:ext>
          </a:extLst>
        </xdr:cNvPr>
        <xdr:cNvSpPr txBox="1"/>
      </xdr:nvSpPr>
      <xdr:spPr>
        <a:xfrm>
          <a:off x="166331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66040</xdr:rowOff>
    </xdr:from>
    <xdr:to>
      <xdr:col>116</xdr:col>
      <xdr:colOff>114300</xdr:colOff>
      <xdr:row>62</xdr:row>
      <xdr:rowOff>167640</xdr:rowOff>
    </xdr:to>
    <xdr:sp macro="" textlink="">
      <xdr:nvSpPr>
        <xdr:cNvPr id="598" name="楕円 597">
          <a:extLst>
            <a:ext uri="{FF2B5EF4-FFF2-40B4-BE49-F238E27FC236}">
              <a16:creationId xmlns:a16="http://schemas.microsoft.com/office/drawing/2014/main" id="{302CABD8-A54B-4560-B269-DE7A9D50A92D}"/>
            </a:ext>
          </a:extLst>
        </xdr:cNvPr>
        <xdr:cNvSpPr/>
      </xdr:nvSpPr>
      <xdr:spPr>
        <a:xfrm>
          <a:off x="19904710" y="106940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152400</xdr:rowOff>
    </xdr:from>
    <xdr:ext cx="469900" cy="259080"/>
    <xdr:sp macro="" textlink="">
      <xdr:nvSpPr>
        <xdr:cNvPr id="599" name="【保健センター・保健所】&#10;一人当たり面積該当値テキスト">
          <a:extLst>
            <a:ext uri="{FF2B5EF4-FFF2-40B4-BE49-F238E27FC236}">
              <a16:creationId xmlns:a16="http://schemas.microsoft.com/office/drawing/2014/main" id="{0C6E2A16-77E2-4352-9EAC-DC1C8709DBFF}"/>
            </a:ext>
          </a:extLst>
        </xdr:cNvPr>
        <xdr:cNvSpPr txBox="1"/>
      </xdr:nvSpPr>
      <xdr:spPr>
        <a:xfrm>
          <a:off x="19985990" y="1061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67945</xdr:rowOff>
    </xdr:from>
    <xdr:to>
      <xdr:col>112</xdr:col>
      <xdr:colOff>38100</xdr:colOff>
      <xdr:row>62</xdr:row>
      <xdr:rowOff>169545</xdr:rowOff>
    </xdr:to>
    <xdr:sp macro="" textlink="">
      <xdr:nvSpPr>
        <xdr:cNvPr id="600" name="楕円 599">
          <a:extLst>
            <a:ext uri="{FF2B5EF4-FFF2-40B4-BE49-F238E27FC236}">
              <a16:creationId xmlns:a16="http://schemas.microsoft.com/office/drawing/2014/main" id="{BFD56C68-E96A-4FEA-B17A-B9CADF8214F7}"/>
            </a:ext>
          </a:extLst>
        </xdr:cNvPr>
        <xdr:cNvSpPr/>
      </xdr:nvSpPr>
      <xdr:spPr>
        <a:xfrm>
          <a:off x="19161760" y="1069594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116840</xdr:rowOff>
    </xdr:from>
    <xdr:to>
      <xdr:col>116</xdr:col>
      <xdr:colOff>63500</xdr:colOff>
      <xdr:row>62</xdr:row>
      <xdr:rowOff>118745</xdr:rowOff>
    </xdr:to>
    <xdr:cxnSp macro="">
      <xdr:nvCxnSpPr>
        <xdr:cNvPr id="601" name="直線コネクタ 600">
          <a:extLst>
            <a:ext uri="{FF2B5EF4-FFF2-40B4-BE49-F238E27FC236}">
              <a16:creationId xmlns:a16="http://schemas.microsoft.com/office/drawing/2014/main" id="{E6FD7C26-612E-4AC4-9D5A-F16667083BB6}"/>
            </a:ext>
          </a:extLst>
        </xdr:cNvPr>
        <xdr:cNvCxnSpPr/>
      </xdr:nvCxnSpPr>
      <xdr:spPr>
        <a:xfrm flipV="1">
          <a:off x="19204940" y="1074674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70485</xdr:rowOff>
    </xdr:from>
    <xdr:to>
      <xdr:col>107</xdr:col>
      <xdr:colOff>101600</xdr:colOff>
      <xdr:row>63</xdr:row>
      <xdr:rowOff>635</xdr:rowOff>
    </xdr:to>
    <xdr:sp macro="" textlink="">
      <xdr:nvSpPr>
        <xdr:cNvPr id="602" name="楕円 601">
          <a:extLst>
            <a:ext uri="{FF2B5EF4-FFF2-40B4-BE49-F238E27FC236}">
              <a16:creationId xmlns:a16="http://schemas.microsoft.com/office/drawing/2014/main" id="{C2C6CFCF-AE4B-47CC-8A7D-66BDAE24EEE0}"/>
            </a:ext>
          </a:extLst>
        </xdr:cNvPr>
        <xdr:cNvSpPr/>
      </xdr:nvSpPr>
      <xdr:spPr>
        <a:xfrm>
          <a:off x="18345150" y="10698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118745</xdr:rowOff>
    </xdr:from>
    <xdr:to>
      <xdr:col>111</xdr:col>
      <xdr:colOff>177800</xdr:colOff>
      <xdr:row>62</xdr:row>
      <xdr:rowOff>121285</xdr:rowOff>
    </xdr:to>
    <xdr:cxnSp macro="">
      <xdr:nvCxnSpPr>
        <xdr:cNvPr id="603" name="直線コネクタ 602">
          <a:extLst>
            <a:ext uri="{FF2B5EF4-FFF2-40B4-BE49-F238E27FC236}">
              <a16:creationId xmlns:a16="http://schemas.microsoft.com/office/drawing/2014/main" id="{AC7D01D3-ADC2-4740-B39F-1198E3834454}"/>
            </a:ext>
          </a:extLst>
        </xdr:cNvPr>
        <xdr:cNvCxnSpPr/>
      </xdr:nvCxnSpPr>
      <xdr:spPr>
        <a:xfrm flipV="1">
          <a:off x="18399760" y="1075055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04" name="楕円 603">
          <a:extLst>
            <a:ext uri="{FF2B5EF4-FFF2-40B4-BE49-F238E27FC236}">
              <a16:creationId xmlns:a16="http://schemas.microsoft.com/office/drawing/2014/main" id="{C8899BF6-B909-45F5-A45A-5BED3743C660}"/>
            </a:ext>
          </a:extLst>
        </xdr:cNvPr>
        <xdr:cNvSpPr/>
      </xdr:nvSpPr>
      <xdr:spPr>
        <a:xfrm>
          <a:off x="17547590" y="10704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121285</xdr:rowOff>
    </xdr:from>
    <xdr:to>
      <xdr:col>107</xdr:col>
      <xdr:colOff>50800</xdr:colOff>
      <xdr:row>62</xdr:row>
      <xdr:rowOff>125730</xdr:rowOff>
    </xdr:to>
    <xdr:cxnSp macro="">
      <xdr:nvCxnSpPr>
        <xdr:cNvPr id="605" name="直線コネクタ 604">
          <a:extLst>
            <a:ext uri="{FF2B5EF4-FFF2-40B4-BE49-F238E27FC236}">
              <a16:creationId xmlns:a16="http://schemas.microsoft.com/office/drawing/2014/main" id="{5D09A6CD-015E-46FA-AA9B-FFAA87489517}"/>
            </a:ext>
          </a:extLst>
        </xdr:cNvPr>
        <xdr:cNvCxnSpPr/>
      </xdr:nvCxnSpPr>
      <xdr:spPr>
        <a:xfrm flipV="1">
          <a:off x="17602200" y="10753090"/>
          <a:ext cx="7975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77470</xdr:rowOff>
    </xdr:from>
    <xdr:to>
      <xdr:col>98</xdr:col>
      <xdr:colOff>38100</xdr:colOff>
      <xdr:row>63</xdr:row>
      <xdr:rowOff>7620</xdr:rowOff>
    </xdr:to>
    <xdr:sp macro="" textlink="">
      <xdr:nvSpPr>
        <xdr:cNvPr id="606" name="楕円 605">
          <a:extLst>
            <a:ext uri="{FF2B5EF4-FFF2-40B4-BE49-F238E27FC236}">
              <a16:creationId xmlns:a16="http://schemas.microsoft.com/office/drawing/2014/main" id="{51E3A10C-1840-4102-970E-DC569B306196}"/>
            </a:ext>
          </a:extLst>
        </xdr:cNvPr>
        <xdr:cNvSpPr/>
      </xdr:nvSpPr>
      <xdr:spPr>
        <a:xfrm>
          <a:off x="16761460" y="107073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128270</xdr:rowOff>
    </xdr:to>
    <xdr:cxnSp macro="">
      <xdr:nvCxnSpPr>
        <xdr:cNvPr id="607" name="直線コネクタ 606">
          <a:extLst>
            <a:ext uri="{FF2B5EF4-FFF2-40B4-BE49-F238E27FC236}">
              <a16:creationId xmlns:a16="http://schemas.microsoft.com/office/drawing/2014/main" id="{7E1601D8-8F72-46F4-8030-52B25D3E5885}"/>
            </a:ext>
          </a:extLst>
        </xdr:cNvPr>
        <xdr:cNvCxnSpPr/>
      </xdr:nvCxnSpPr>
      <xdr:spPr>
        <a:xfrm flipV="1">
          <a:off x="16804640" y="10759440"/>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14605</xdr:rowOff>
    </xdr:from>
    <xdr:ext cx="469900" cy="259080"/>
    <xdr:sp macro="" textlink="">
      <xdr:nvSpPr>
        <xdr:cNvPr id="608" name="n_1aveValue【保健センター・保健所】&#10;一人当たり面積">
          <a:extLst>
            <a:ext uri="{FF2B5EF4-FFF2-40B4-BE49-F238E27FC236}">
              <a16:creationId xmlns:a16="http://schemas.microsoft.com/office/drawing/2014/main" id="{0763C636-5977-4B79-BEA0-238F4DC4534C}"/>
            </a:ext>
          </a:extLst>
        </xdr:cNvPr>
        <xdr:cNvSpPr txBox="1"/>
      </xdr:nvSpPr>
      <xdr:spPr>
        <a:xfrm>
          <a:off x="18982055" y="10305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35560</xdr:rowOff>
    </xdr:from>
    <xdr:ext cx="469265" cy="259080"/>
    <xdr:sp macro="" textlink="">
      <xdr:nvSpPr>
        <xdr:cNvPr id="609" name="n_2aveValue【保健センター・保健所】&#10;一人当たり面積">
          <a:extLst>
            <a:ext uri="{FF2B5EF4-FFF2-40B4-BE49-F238E27FC236}">
              <a16:creationId xmlns:a16="http://schemas.microsoft.com/office/drawing/2014/main" id="{B3E4D1B0-3D85-4CF9-874E-756B44850FDD}"/>
            </a:ext>
          </a:extLst>
        </xdr:cNvPr>
        <xdr:cNvSpPr txBox="1"/>
      </xdr:nvSpPr>
      <xdr:spPr>
        <a:xfrm>
          <a:off x="18181955" y="10322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138430</xdr:rowOff>
    </xdr:from>
    <xdr:ext cx="469265" cy="259080"/>
    <xdr:sp macro="" textlink="">
      <xdr:nvSpPr>
        <xdr:cNvPr id="610" name="n_3aveValue【保健センター・保健所】&#10;一人当たり面積">
          <a:extLst>
            <a:ext uri="{FF2B5EF4-FFF2-40B4-BE49-F238E27FC236}">
              <a16:creationId xmlns:a16="http://schemas.microsoft.com/office/drawing/2014/main" id="{AC62BE2D-9E5F-4A98-8369-5DDC8D1F4B76}"/>
            </a:ext>
          </a:extLst>
        </xdr:cNvPr>
        <xdr:cNvSpPr txBox="1"/>
      </xdr:nvSpPr>
      <xdr:spPr>
        <a:xfrm>
          <a:off x="17384395" y="10250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135890</xdr:rowOff>
    </xdr:from>
    <xdr:ext cx="469265" cy="259080"/>
    <xdr:sp macro="" textlink="">
      <xdr:nvSpPr>
        <xdr:cNvPr id="611" name="n_4aveValue【保健センター・保健所】&#10;一人当たり面積">
          <a:extLst>
            <a:ext uri="{FF2B5EF4-FFF2-40B4-BE49-F238E27FC236}">
              <a16:creationId xmlns:a16="http://schemas.microsoft.com/office/drawing/2014/main" id="{CEE1AFDD-45EF-4E62-82BF-9D43449866B4}"/>
            </a:ext>
          </a:extLst>
        </xdr:cNvPr>
        <xdr:cNvSpPr txBox="1"/>
      </xdr:nvSpPr>
      <xdr:spPr>
        <a:xfrm>
          <a:off x="16588740" y="10247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160655</xdr:rowOff>
    </xdr:from>
    <xdr:ext cx="469900" cy="259080"/>
    <xdr:sp macro="" textlink="">
      <xdr:nvSpPr>
        <xdr:cNvPr id="612" name="n_1mainValue【保健センター・保健所】&#10;一人当たり面積">
          <a:extLst>
            <a:ext uri="{FF2B5EF4-FFF2-40B4-BE49-F238E27FC236}">
              <a16:creationId xmlns:a16="http://schemas.microsoft.com/office/drawing/2014/main" id="{10EABCF4-6C30-47CE-B237-1474F1E418EC}"/>
            </a:ext>
          </a:extLst>
        </xdr:cNvPr>
        <xdr:cNvSpPr txBox="1"/>
      </xdr:nvSpPr>
      <xdr:spPr>
        <a:xfrm>
          <a:off x="18982055" y="1079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163195</xdr:rowOff>
    </xdr:from>
    <xdr:ext cx="469265" cy="259080"/>
    <xdr:sp macro="" textlink="">
      <xdr:nvSpPr>
        <xdr:cNvPr id="613" name="n_2mainValue【保健センター・保健所】&#10;一人当たり面積">
          <a:extLst>
            <a:ext uri="{FF2B5EF4-FFF2-40B4-BE49-F238E27FC236}">
              <a16:creationId xmlns:a16="http://schemas.microsoft.com/office/drawing/2014/main" id="{F35895D5-5C82-4EEC-8AE8-F0A6EE83B0F9}"/>
            </a:ext>
          </a:extLst>
        </xdr:cNvPr>
        <xdr:cNvSpPr txBox="1"/>
      </xdr:nvSpPr>
      <xdr:spPr>
        <a:xfrm>
          <a:off x="18181955" y="10795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167640</xdr:rowOff>
    </xdr:from>
    <xdr:ext cx="469265" cy="258445"/>
    <xdr:sp macro="" textlink="">
      <xdr:nvSpPr>
        <xdr:cNvPr id="614" name="n_3mainValue【保健センター・保健所】&#10;一人当たり面積">
          <a:extLst>
            <a:ext uri="{FF2B5EF4-FFF2-40B4-BE49-F238E27FC236}">
              <a16:creationId xmlns:a16="http://schemas.microsoft.com/office/drawing/2014/main" id="{1325FDEF-A2F5-4675-884F-1BAA353FEA22}"/>
            </a:ext>
          </a:extLst>
        </xdr:cNvPr>
        <xdr:cNvSpPr txBox="1"/>
      </xdr:nvSpPr>
      <xdr:spPr>
        <a:xfrm>
          <a:off x="17384395" y="10801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170180</xdr:rowOff>
    </xdr:from>
    <xdr:ext cx="469265" cy="259080"/>
    <xdr:sp macro="" textlink="">
      <xdr:nvSpPr>
        <xdr:cNvPr id="615" name="n_4mainValue【保健センター・保健所】&#10;一人当たり面積">
          <a:extLst>
            <a:ext uri="{FF2B5EF4-FFF2-40B4-BE49-F238E27FC236}">
              <a16:creationId xmlns:a16="http://schemas.microsoft.com/office/drawing/2014/main" id="{CFF10359-0681-4514-B6C5-B8BFDAE457E0}"/>
            </a:ext>
          </a:extLst>
        </xdr:cNvPr>
        <xdr:cNvSpPr txBox="1"/>
      </xdr:nvSpPr>
      <xdr:spPr>
        <a:xfrm>
          <a:off x="16588740" y="10803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4DB97DE-F8F0-4BAC-9CC3-F3E37C2EA66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BB6B1C14-7BB9-48B8-84A2-73A4BD4F086F}"/>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E67603E-D8EC-4758-8438-9A5917E8E727}"/>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12A96658-F83F-479E-9500-ED4142EF7102}"/>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67E77825-A0E1-4036-A9FB-B08A25A3D5AB}"/>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B4C980ED-B879-4122-9580-BDF0AB633C17}"/>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AD3AAFEE-7D07-42D4-8C4C-918C0D4E0499}"/>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CB709ABC-5548-42C4-88AD-02AA53CDC2FC}"/>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4" name="テキスト ボックス 623">
          <a:extLst>
            <a:ext uri="{FF2B5EF4-FFF2-40B4-BE49-F238E27FC236}">
              <a16:creationId xmlns:a16="http://schemas.microsoft.com/office/drawing/2014/main" id="{5794E858-8DF1-4FB4-854C-770AB4F9AF24}"/>
            </a:ext>
          </a:extLst>
        </xdr:cNvPr>
        <xdr:cNvSpPr txBox="1"/>
      </xdr:nvSpPr>
      <xdr:spPr>
        <a:xfrm>
          <a:off x="1116584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2C27DFE0-1DA2-43BA-A66D-309C9B2AC0D7}"/>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26" name="テキスト ボックス 625">
          <a:extLst>
            <a:ext uri="{FF2B5EF4-FFF2-40B4-BE49-F238E27FC236}">
              <a16:creationId xmlns:a16="http://schemas.microsoft.com/office/drawing/2014/main" id="{66E36D82-C7F2-4047-91C3-E9FF25539291}"/>
            </a:ext>
          </a:extLst>
        </xdr:cNvPr>
        <xdr:cNvSpPr txBox="1"/>
      </xdr:nvSpPr>
      <xdr:spPr>
        <a:xfrm>
          <a:off x="10801350"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7" name="直線コネクタ 626">
          <a:extLst>
            <a:ext uri="{FF2B5EF4-FFF2-40B4-BE49-F238E27FC236}">
              <a16:creationId xmlns:a16="http://schemas.microsoft.com/office/drawing/2014/main" id="{F61C3FD9-59BD-408D-8F33-36CB66100B44}"/>
            </a:ext>
          </a:extLst>
        </xdr:cNvPr>
        <xdr:cNvCxnSpPr/>
      </xdr:nvCxnSpPr>
      <xdr:spPr>
        <a:xfrm>
          <a:off x="1120394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28" name="テキスト ボックス 627">
          <a:extLst>
            <a:ext uri="{FF2B5EF4-FFF2-40B4-BE49-F238E27FC236}">
              <a16:creationId xmlns:a16="http://schemas.microsoft.com/office/drawing/2014/main" id="{C94F715F-43B1-45BF-90DF-6A286FA97829}"/>
            </a:ext>
          </a:extLst>
        </xdr:cNvPr>
        <xdr:cNvSpPr txBox="1"/>
      </xdr:nvSpPr>
      <xdr:spPr>
        <a:xfrm>
          <a:off x="10801350" y="14769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29" name="直線コネクタ 628">
          <a:extLst>
            <a:ext uri="{FF2B5EF4-FFF2-40B4-BE49-F238E27FC236}">
              <a16:creationId xmlns:a16="http://schemas.microsoft.com/office/drawing/2014/main" id="{90304121-C9A8-4EE0-8B21-3DB5CB4C7D51}"/>
            </a:ext>
          </a:extLst>
        </xdr:cNvPr>
        <xdr:cNvCxnSpPr/>
      </xdr:nvCxnSpPr>
      <xdr:spPr>
        <a:xfrm>
          <a:off x="1120394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0" name="テキスト ボックス 629">
          <a:extLst>
            <a:ext uri="{FF2B5EF4-FFF2-40B4-BE49-F238E27FC236}">
              <a16:creationId xmlns:a16="http://schemas.microsoft.com/office/drawing/2014/main" id="{501E1BEA-D888-4D83-BBA2-3674968A9169}"/>
            </a:ext>
          </a:extLst>
        </xdr:cNvPr>
        <xdr:cNvSpPr txBox="1"/>
      </xdr:nvSpPr>
      <xdr:spPr>
        <a:xfrm>
          <a:off x="10842625" y="144462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1" name="直線コネクタ 630">
          <a:extLst>
            <a:ext uri="{FF2B5EF4-FFF2-40B4-BE49-F238E27FC236}">
              <a16:creationId xmlns:a16="http://schemas.microsoft.com/office/drawing/2014/main" id="{5E18C162-B28C-4AEA-9A59-4945DE4CAF27}"/>
            </a:ext>
          </a:extLst>
        </xdr:cNvPr>
        <xdr:cNvCxnSpPr/>
      </xdr:nvCxnSpPr>
      <xdr:spPr>
        <a:xfrm>
          <a:off x="1120394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2" name="テキスト ボックス 631">
          <a:extLst>
            <a:ext uri="{FF2B5EF4-FFF2-40B4-BE49-F238E27FC236}">
              <a16:creationId xmlns:a16="http://schemas.microsoft.com/office/drawing/2014/main" id="{9B3EA2D0-9936-4795-8148-F6802C0368A3}"/>
            </a:ext>
          </a:extLst>
        </xdr:cNvPr>
        <xdr:cNvSpPr txBox="1"/>
      </xdr:nvSpPr>
      <xdr:spPr>
        <a:xfrm>
          <a:off x="1084262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3" name="直線コネクタ 632">
          <a:extLst>
            <a:ext uri="{FF2B5EF4-FFF2-40B4-BE49-F238E27FC236}">
              <a16:creationId xmlns:a16="http://schemas.microsoft.com/office/drawing/2014/main" id="{C58FDB97-6DA8-40F1-93D2-AF2F490E1136}"/>
            </a:ext>
          </a:extLst>
        </xdr:cNvPr>
        <xdr:cNvCxnSpPr/>
      </xdr:nvCxnSpPr>
      <xdr:spPr>
        <a:xfrm>
          <a:off x="1120394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34" name="テキスト ボックス 633">
          <a:extLst>
            <a:ext uri="{FF2B5EF4-FFF2-40B4-BE49-F238E27FC236}">
              <a16:creationId xmlns:a16="http://schemas.microsoft.com/office/drawing/2014/main" id="{4B45CAC2-C754-4720-B5CB-21A2987DFE6A}"/>
            </a:ext>
          </a:extLst>
        </xdr:cNvPr>
        <xdr:cNvSpPr txBox="1"/>
      </xdr:nvSpPr>
      <xdr:spPr>
        <a:xfrm>
          <a:off x="1084262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5" name="直線コネクタ 634">
          <a:extLst>
            <a:ext uri="{FF2B5EF4-FFF2-40B4-BE49-F238E27FC236}">
              <a16:creationId xmlns:a16="http://schemas.microsoft.com/office/drawing/2014/main" id="{C46D14B2-533F-4B71-956B-89D7E32F43E5}"/>
            </a:ext>
          </a:extLst>
        </xdr:cNvPr>
        <xdr:cNvCxnSpPr/>
      </xdr:nvCxnSpPr>
      <xdr:spPr>
        <a:xfrm>
          <a:off x="1120394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6" name="テキスト ボックス 635">
          <a:extLst>
            <a:ext uri="{FF2B5EF4-FFF2-40B4-BE49-F238E27FC236}">
              <a16:creationId xmlns:a16="http://schemas.microsoft.com/office/drawing/2014/main" id="{25F40175-9F56-4E28-9FFC-117342221C03}"/>
            </a:ext>
          </a:extLst>
        </xdr:cNvPr>
        <xdr:cNvSpPr txBox="1"/>
      </xdr:nvSpPr>
      <xdr:spPr>
        <a:xfrm>
          <a:off x="1084262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7" name="直線コネクタ 636">
          <a:extLst>
            <a:ext uri="{FF2B5EF4-FFF2-40B4-BE49-F238E27FC236}">
              <a16:creationId xmlns:a16="http://schemas.microsoft.com/office/drawing/2014/main" id="{2772E5F8-7F8F-41A6-B5AA-E6A5E642F900}"/>
            </a:ext>
          </a:extLst>
        </xdr:cNvPr>
        <xdr:cNvCxnSpPr/>
      </xdr:nvCxnSpPr>
      <xdr:spPr>
        <a:xfrm>
          <a:off x="1120394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38" name="テキスト ボックス 637">
          <a:extLst>
            <a:ext uri="{FF2B5EF4-FFF2-40B4-BE49-F238E27FC236}">
              <a16:creationId xmlns:a16="http://schemas.microsoft.com/office/drawing/2014/main" id="{9B9ABA88-0A55-412D-8C81-92D16D3A9883}"/>
            </a:ext>
          </a:extLst>
        </xdr:cNvPr>
        <xdr:cNvSpPr txBox="1"/>
      </xdr:nvSpPr>
      <xdr:spPr>
        <a:xfrm>
          <a:off x="10904855" y="1313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21AD6ACF-7403-4D91-A491-52003E0C5CCB}"/>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AD969787-88E6-4380-9949-E9E4A1D49767}"/>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95250</xdr:rowOff>
    </xdr:from>
    <xdr:to>
      <xdr:col>85</xdr:col>
      <xdr:colOff>126365</xdr:colOff>
      <xdr:row>86</xdr:row>
      <xdr:rowOff>168910</xdr:rowOff>
    </xdr:to>
    <xdr:cxnSp macro="">
      <xdr:nvCxnSpPr>
        <xdr:cNvPr id="641" name="直線コネクタ 640">
          <a:extLst>
            <a:ext uri="{FF2B5EF4-FFF2-40B4-BE49-F238E27FC236}">
              <a16:creationId xmlns:a16="http://schemas.microsoft.com/office/drawing/2014/main" id="{702AE8DF-C881-45D0-B22A-948EE9630B6D}"/>
            </a:ext>
          </a:extLst>
        </xdr:cNvPr>
        <xdr:cNvCxnSpPr/>
      </xdr:nvCxnSpPr>
      <xdr:spPr>
        <a:xfrm flipV="1">
          <a:off x="14703425" y="1346454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2" name="【消防施設】&#10;有形固定資産減価償却率最小値テキスト">
          <a:extLst>
            <a:ext uri="{FF2B5EF4-FFF2-40B4-BE49-F238E27FC236}">
              <a16:creationId xmlns:a16="http://schemas.microsoft.com/office/drawing/2014/main" id="{E6278F1A-A6FE-479C-8792-4559F90C6ED3}"/>
            </a:ext>
          </a:extLst>
        </xdr:cNvPr>
        <xdr:cNvSpPr txBox="1"/>
      </xdr:nvSpPr>
      <xdr:spPr>
        <a:xfrm>
          <a:off x="1474216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3" name="直線コネクタ 642">
          <a:extLst>
            <a:ext uri="{FF2B5EF4-FFF2-40B4-BE49-F238E27FC236}">
              <a16:creationId xmlns:a16="http://schemas.microsoft.com/office/drawing/2014/main" id="{6EE1502B-9CF1-48F4-BE57-E67E839987FB}"/>
            </a:ext>
          </a:extLst>
        </xdr:cNvPr>
        <xdr:cNvCxnSpPr/>
      </xdr:nvCxnSpPr>
      <xdr:spPr>
        <a:xfrm>
          <a:off x="1461135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41910</xdr:rowOff>
    </xdr:from>
    <xdr:ext cx="405130" cy="258445"/>
    <xdr:sp macro="" textlink="">
      <xdr:nvSpPr>
        <xdr:cNvPr id="644" name="【消防施設】&#10;有形固定資産減価償却率最大値テキスト">
          <a:extLst>
            <a:ext uri="{FF2B5EF4-FFF2-40B4-BE49-F238E27FC236}">
              <a16:creationId xmlns:a16="http://schemas.microsoft.com/office/drawing/2014/main" id="{764E6D15-25D1-42F6-883E-790ED5211ADD}"/>
            </a:ext>
          </a:extLst>
        </xdr:cNvPr>
        <xdr:cNvSpPr txBox="1"/>
      </xdr:nvSpPr>
      <xdr:spPr>
        <a:xfrm>
          <a:off x="14742160" y="13245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45" name="直線コネクタ 644">
          <a:extLst>
            <a:ext uri="{FF2B5EF4-FFF2-40B4-BE49-F238E27FC236}">
              <a16:creationId xmlns:a16="http://schemas.microsoft.com/office/drawing/2014/main" id="{35409984-633A-43C0-BCF1-8D1594D9192D}"/>
            </a:ext>
          </a:extLst>
        </xdr:cNvPr>
        <xdr:cNvCxnSpPr/>
      </xdr:nvCxnSpPr>
      <xdr:spPr>
        <a:xfrm>
          <a:off x="14611350" y="13464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86360</xdr:rowOff>
    </xdr:from>
    <xdr:ext cx="405130" cy="258445"/>
    <xdr:sp macro="" textlink="">
      <xdr:nvSpPr>
        <xdr:cNvPr id="646" name="【消防施設】&#10;有形固定資産減価償却率平均値テキスト">
          <a:extLst>
            <a:ext uri="{FF2B5EF4-FFF2-40B4-BE49-F238E27FC236}">
              <a16:creationId xmlns:a16="http://schemas.microsoft.com/office/drawing/2014/main" id="{B92760E5-B9EA-41C3-BE70-B2511DF716C0}"/>
            </a:ext>
          </a:extLst>
        </xdr:cNvPr>
        <xdr:cNvSpPr txBox="1"/>
      </xdr:nvSpPr>
      <xdr:spPr>
        <a:xfrm>
          <a:off x="14742160" y="14147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107950</xdr:rowOff>
    </xdr:from>
    <xdr:to>
      <xdr:col>85</xdr:col>
      <xdr:colOff>177800</xdr:colOff>
      <xdr:row>83</xdr:row>
      <xdr:rowOff>38100</xdr:rowOff>
    </xdr:to>
    <xdr:sp macro="" textlink="">
      <xdr:nvSpPr>
        <xdr:cNvPr id="647" name="フローチャート: 判断 646">
          <a:extLst>
            <a:ext uri="{FF2B5EF4-FFF2-40B4-BE49-F238E27FC236}">
              <a16:creationId xmlns:a16="http://schemas.microsoft.com/office/drawing/2014/main" id="{D82647BE-84CE-4E5C-B8B9-913CECF93C0B}"/>
            </a:ext>
          </a:extLst>
        </xdr:cNvPr>
        <xdr:cNvSpPr/>
      </xdr:nvSpPr>
      <xdr:spPr>
        <a:xfrm>
          <a:off x="14649450" y="141649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648" name="フローチャート: 判断 647">
          <a:extLst>
            <a:ext uri="{FF2B5EF4-FFF2-40B4-BE49-F238E27FC236}">
              <a16:creationId xmlns:a16="http://schemas.microsoft.com/office/drawing/2014/main" id="{27BDDD9D-95DB-43F9-8FB6-77E70E307EBE}"/>
            </a:ext>
          </a:extLst>
        </xdr:cNvPr>
        <xdr:cNvSpPr/>
      </xdr:nvSpPr>
      <xdr:spPr>
        <a:xfrm>
          <a:off x="13887450" y="141801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127635</xdr:rowOff>
    </xdr:from>
    <xdr:to>
      <xdr:col>76</xdr:col>
      <xdr:colOff>165100</xdr:colOff>
      <xdr:row>83</xdr:row>
      <xdr:rowOff>57785</xdr:rowOff>
    </xdr:to>
    <xdr:sp macro="" textlink="">
      <xdr:nvSpPr>
        <xdr:cNvPr id="649" name="フローチャート: 判断 648">
          <a:extLst>
            <a:ext uri="{FF2B5EF4-FFF2-40B4-BE49-F238E27FC236}">
              <a16:creationId xmlns:a16="http://schemas.microsoft.com/office/drawing/2014/main" id="{91E1E7AE-BD6F-43C2-9B16-6EDA16DE55AD}"/>
            </a:ext>
          </a:extLst>
        </xdr:cNvPr>
        <xdr:cNvSpPr/>
      </xdr:nvSpPr>
      <xdr:spPr>
        <a:xfrm>
          <a:off x="13089890" y="1419034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42545</xdr:rowOff>
    </xdr:from>
    <xdr:to>
      <xdr:col>72</xdr:col>
      <xdr:colOff>38100</xdr:colOff>
      <xdr:row>83</xdr:row>
      <xdr:rowOff>144145</xdr:rowOff>
    </xdr:to>
    <xdr:sp macro="" textlink="">
      <xdr:nvSpPr>
        <xdr:cNvPr id="650" name="フローチャート: 判断 649">
          <a:extLst>
            <a:ext uri="{FF2B5EF4-FFF2-40B4-BE49-F238E27FC236}">
              <a16:creationId xmlns:a16="http://schemas.microsoft.com/office/drawing/2014/main" id="{33B86BA4-D6C8-486E-92FF-5ED416D281B0}"/>
            </a:ext>
          </a:extLst>
        </xdr:cNvPr>
        <xdr:cNvSpPr/>
      </xdr:nvSpPr>
      <xdr:spPr>
        <a:xfrm>
          <a:off x="12303760" y="1427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39370</xdr:rowOff>
    </xdr:from>
    <xdr:to>
      <xdr:col>67</xdr:col>
      <xdr:colOff>101600</xdr:colOff>
      <xdr:row>83</xdr:row>
      <xdr:rowOff>140970</xdr:rowOff>
    </xdr:to>
    <xdr:sp macro="" textlink="">
      <xdr:nvSpPr>
        <xdr:cNvPr id="651" name="フローチャート: 判断 650">
          <a:extLst>
            <a:ext uri="{FF2B5EF4-FFF2-40B4-BE49-F238E27FC236}">
              <a16:creationId xmlns:a16="http://schemas.microsoft.com/office/drawing/2014/main" id="{672E2764-7A97-4D9D-8BE7-CE242483296A}"/>
            </a:ext>
          </a:extLst>
        </xdr:cNvPr>
        <xdr:cNvSpPr/>
      </xdr:nvSpPr>
      <xdr:spPr>
        <a:xfrm>
          <a:off x="11487150" y="1426972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86ECBF07-3704-4461-8380-E35A73033F5E}"/>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B7C3C657-EAFE-4952-A288-54D7D0CC49F7}"/>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1457635C-B5F2-4352-BA31-060CC4D841E5}"/>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19F6BE9F-D216-4C4D-B0ED-898BAA73D027}"/>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1D9CD00F-58E8-4275-A59F-810D5D1F5719}"/>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12065</xdr:rowOff>
    </xdr:from>
    <xdr:to>
      <xdr:col>85</xdr:col>
      <xdr:colOff>177800</xdr:colOff>
      <xdr:row>82</xdr:row>
      <xdr:rowOff>113665</xdr:rowOff>
    </xdr:to>
    <xdr:sp macro="" textlink="">
      <xdr:nvSpPr>
        <xdr:cNvPr id="657" name="楕円 656">
          <a:extLst>
            <a:ext uri="{FF2B5EF4-FFF2-40B4-BE49-F238E27FC236}">
              <a16:creationId xmlns:a16="http://schemas.microsoft.com/office/drawing/2014/main" id="{149EA22F-0819-495D-BCA9-16AB8A5ED6E6}"/>
            </a:ext>
          </a:extLst>
        </xdr:cNvPr>
        <xdr:cNvSpPr/>
      </xdr:nvSpPr>
      <xdr:spPr>
        <a:xfrm>
          <a:off x="14649450" y="140747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34925</xdr:rowOff>
    </xdr:from>
    <xdr:ext cx="405130" cy="259080"/>
    <xdr:sp macro="" textlink="">
      <xdr:nvSpPr>
        <xdr:cNvPr id="658" name="【消防施設】&#10;有形固定資産減価償却率該当値テキスト">
          <a:extLst>
            <a:ext uri="{FF2B5EF4-FFF2-40B4-BE49-F238E27FC236}">
              <a16:creationId xmlns:a16="http://schemas.microsoft.com/office/drawing/2014/main" id="{A49BD22D-9494-4F44-A00C-97181F32F47A}"/>
            </a:ext>
          </a:extLst>
        </xdr:cNvPr>
        <xdr:cNvSpPr txBox="1"/>
      </xdr:nvSpPr>
      <xdr:spPr>
        <a:xfrm>
          <a:off x="14742160" y="1392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127635</xdr:rowOff>
    </xdr:from>
    <xdr:to>
      <xdr:col>81</xdr:col>
      <xdr:colOff>101600</xdr:colOff>
      <xdr:row>82</xdr:row>
      <xdr:rowOff>57785</xdr:rowOff>
    </xdr:to>
    <xdr:sp macro="" textlink="">
      <xdr:nvSpPr>
        <xdr:cNvPr id="659" name="楕円 658">
          <a:extLst>
            <a:ext uri="{FF2B5EF4-FFF2-40B4-BE49-F238E27FC236}">
              <a16:creationId xmlns:a16="http://schemas.microsoft.com/office/drawing/2014/main" id="{B3108147-B9E0-4182-A5AF-32A98FFA2BDE}"/>
            </a:ext>
          </a:extLst>
        </xdr:cNvPr>
        <xdr:cNvSpPr/>
      </xdr:nvSpPr>
      <xdr:spPr>
        <a:xfrm>
          <a:off x="13887450" y="1401889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6985</xdr:rowOff>
    </xdr:from>
    <xdr:to>
      <xdr:col>85</xdr:col>
      <xdr:colOff>127000</xdr:colOff>
      <xdr:row>82</xdr:row>
      <xdr:rowOff>63500</xdr:rowOff>
    </xdr:to>
    <xdr:cxnSp macro="">
      <xdr:nvCxnSpPr>
        <xdr:cNvPr id="660" name="直線コネクタ 659">
          <a:extLst>
            <a:ext uri="{FF2B5EF4-FFF2-40B4-BE49-F238E27FC236}">
              <a16:creationId xmlns:a16="http://schemas.microsoft.com/office/drawing/2014/main" id="{A816473E-7D24-4EFA-BE86-E9A543AE40D0}"/>
            </a:ext>
          </a:extLst>
        </xdr:cNvPr>
        <xdr:cNvCxnSpPr/>
      </xdr:nvCxnSpPr>
      <xdr:spPr>
        <a:xfrm>
          <a:off x="13942060" y="14067790"/>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69215</xdr:rowOff>
    </xdr:from>
    <xdr:to>
      <xdr:col>76</xdr:col>
      <xdr:colOff>165100</xdr:colOff>
      <xdr:row>81</xdr:row>
      <xdr:rowOff>170815</xdr:rowOff>
    </xdr:to>
    <xdr:sp macro="" textlink="">
      <xdr:nvSpPr>
        <xdr:cNvPr id="661" name="楕円 660">
          <a:extLst>
            <a:ext uri="{FF2B5EF4-FFF2-40B4-BE49-F238E27FC236}">
              <a16:creationId xmlns:a16="http://schemas.microsoft.com/office/drawing/2014/main" id="{A307CF25-F2B3-4804-9C8D-BC1D5E769CB9}"/>
            </a:ext>
          </a:extLst>
        </xdr:cNvPr>
        <xdr:cNvSpPr/>
      </xdr:nvSpPr>
      <xdr:spPr>
        <a:xfrm>
          <a:off x="13089890" y="1395476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120650</xdr:rowOff>
    </xdr:from>
    <xdr:to>
      <xdr:col>81</xdr:col>
      <xdr:colOff>50800</xdr:colOff>
      <xdr:row>82</xdr:row>
      <xdr:rowOff>6985</xdr:rowOff>
    </xdr:to>
    <xdr:cxnSp macro="">
      <xdr:nvCxnSpPr>
        <xdr:cNvPr id="662" name="直線コネクタ 661">
          <a:extLst>
            <a:ext uri="{FF2B5EF4-FFF2-40B4-BE49-F238E27FC236}">
              <a16:creationId xmlns:a16="http://schemas.microsoft.com/office/drawing/2014/main" id="{09B28E62-F7F8-4A4B-8A90-E7BCB9D6A9B6}"/>
            </a:ext>
          </a:extLst>
        </xdr:cNvPr>
        <xdr:cNvCxnSpPr/>
      </xdr:nvCxnSpPr>
      <xdr:spPr>
        <a:xfrm>
          <a:off x="13144500" y="14010005"/>
          <a:ext cx="7975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59055</xdr:rowOff>
    </xdr:from>
    <xdr:to>
      <xdr:col>72</xdr:col>
      <xdr:colOff>38100</xdr:colOff>
      <xdr:row>82</xdr:row>
      <xdr:rowOff>160655</xdr:rowOff>
    </xdr:to>
    <xdr:sp macro="" textlink="">
      <xdr:nvSpPr>
        <xdr:cNvPr id="663" name="楕円 662">
          <a:extLst>
            <a:ext uri="{FF2B5EF4-FFF2-40B4-BE49-F238E27FC236}">
              <a16:creationId xmlns:a16="http://schemas.microsoft.com/office/drawing/2014/main" id="{F30AEC28-961B-4461-829D-0099589F9DF2}"/>
            </a:ext>
          </a:extLst>
        </xdr:cNvPr>
        <xdr:cNvSpPr/>
      </xdr:nvSpPr>
      <xdr:spPr>
        <a:xfrm>
          <a:off x="12303760" y="1411414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120650</xdr:rowOff>
    </xdr:from>
    <xdr:to>
      <xdr:col>76</xdr:col>
      <xdr:colOff>114300</xdr:colOff>
      <xdr:row>82</xdr:row>
      <xdr:rowOff>109855</xdr:rowOff>
    </xdr:to>
    <xdr:cxnSp macro="">
      <xdr:nvCxnSpPr>
        <xdr:cNvPr id="664" name="直線コネクタ 663">
          <a:extLst>
            <a:ext uri="{FF2B5EF4-FFF2-40B4-BE49-F238E27FC236}">
              <a16:creationId xmlns:a16="http://schemas.microsoft.com/office/drawing/2014/main" id="{D5A3E5BC-9D15-4E89-ACE9-FB2988655676}"/>
            </a:ext>
          </a:extLst>
        </xdr:cNvPr>
        <xdr:cNvCxnSpPr/>
      </xdr:nvCxnSpPr>
      <xdr:spPr>
        <a:xfrm flipV="1">
          <a:off x="12346940" y="14010005"/>
          <a:ext cx="79756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124460</xdr:rowOff>
    </xdr:from>
    <xdr:to>
      <xdr:col>67</xdr:col>
      <xdr:colOff>101600</xdr:colOff>
      <xdr:row>83</xdr:row>
      <xdr:rowOff>54610</xdr:rowOff>
    </xdr:to>
    <xdr:sp macro="" textlink="">
      <xdr:nvSpPr>
        <xdr:cNvPr id="665" name="楕円 664">
          <a:extLst>
            <a:ext uri="{FF2B5EF4-FFF2-40B4-BE49-F238E27FC236}">
              <a16:creationId xmlns:a16="http://schemas.microsoft.com/office/drawing/2014/main" id="{3E399E3A-C2BB-4E5F-A03E-1D82692B7B0D}"/>
            </a:ext>
          </a:extLst>
        </xdr:cNvPr>
        <xdr:cNvSpPr/>
      </xdr:nvSpPr>
      <xdr:spPr>
        <a:xfrm>
          <a:off x="11487150" y="141852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109855</xdr:rowOff>
    </xdr:from>
    <xdr:to>
      <xdr:col>71</xdr:col>
      <xdr:colOff>177800</xdr:colOff>
      <xdr:row>83</xdr:row>
      <xdr:rowOff>3810</xdr:rowOff>
    </xdr:to>
    <xdr:cxnSp macro="">
      <xdr:nvCxnSpPr>
        <xdr:cNvPr id="666" name="直線コネクタ 665">
          <a:extLst>
            <a:ext uri="{FF2B5EF4-FFF2-40B4-BE49-F238E27FC236}">
              <a16:creationId xmlns:a16="http://schemas.microsoft.com/office/drawing/2014/main" id="{95BC5E92-B7FD-4033-BEB5-27101EA9089E}"/>
            </a:ext>
          </a:extLst>
        </xdr:cNvPr>
        <xdr:cNvCxnSpPr/>
      </xdr:nvCxnSpPr>
      <xdr:spPr>
        <a:xfrm flipV="1">
          <a:off x="11541760" y="14166850"/>
          <a:ext cx="8051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40640</xdr:rowOff>
    </xdr:from>
    <xdr:ext cx="405130" cy="258445"/>
    <xdr:sp macro="" textlink="">
      <xdr:nvSpPr>
        <xdr:cNvPr id="667" name="n_1aveValue【消防施設】&#10;有形固定資産減価償却率">
          <a:extLst>
            <a:ext uri="{FF2B5EF4-FFF2-40B4-BE49-F238E27FC236}">
              <a16:creationId xmlns:a16="http://schemas.microsoft.com/office/drawing/2014/main" id="{23962ADF-83B5-4458-BB87-D840CF7F60A0}"/>
            </a:ext>
          </a:extLst>
        </xdr:cNvPr>
        <xdr:cNvSpPr txBox="1"/>
      </xdr:nvSpPr>
      <xdr:spPr>
        <a:xfrm>
          <a:off x="13738225" y="14270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48895</xdr:rowOff>
    </xdr:from>
    <xdr:ext cx="404495" cy="259080"/>
    <xdr:sp macro="" textlink="">
      <xdr:nvSpPr>
        <xdr:cNvPr id="668" name="n_2aveValue【消防施設】&#10;有形固定資産減価償却率">
          <a:extLst>
            <a:ext uri="{FF2B5EF4-FFF2-40B4-BE49-F238E27FC236}">
              <a16:creationId xmlns:a16="http://schemas.microsoft.com/office/drawing/2014/main" id="{388EC972-FAB4-4066-BE11-AABC527BE4C3}"/>
            </a:ext>
          </a:extLst>
        </xdr:cNvPr>
        <xdr:cNvSpPr txBox="1"/>
      </xdr:nvSpPr>
      <xdr:spPr>
        <a:xfrm>
          <a:off x="12957175" y="14281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135255</xdr:rowOff>
    </xdr:from>
    <xdr:ext cx="404495" cy="258445"/>
    <xdr:sp macro="" textlink="">
      <xdr:nvSpPr>
        <xdr:cNvPr id="669" name="n_3aveValue【消防施設】&#10;有形固定資産減価償却率">
          <a:extLst>
            <a:ext uri="{FF2B5EF4-FFF2-40B4-BE49-F238E27FC236}">
              <a16:creationId xmlns:a16="http://schemas.microsoft.com/office/drawing/2014/main" id="{336BC825-E7B8-4D27-9887-5613C3FA4D23}"/>
            </a:ext>
          </a:extLst>
        </xdr:cNvPr>
        <xdr:cNvSpPr txBox="1"/>
      </xdr:nvSpPr>
      <xdr:spPr>
        <a:xfrm>
          <a:off x="12171045" y="14361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132080</xdr:rowOff>
    </xdr:from>
    <xdr:ext cx="404495" cy="258445"/>
    <xdr:sp macro="" textlink="">
      <xdr:nvSpPr>
        <xdr:cNvPr id="670" name="n_4aveValue【消防施設】&#10;有形固定資産減価償却率">
          <a:extLst>
            <a:ext uri="{FF2B5EF4-FFF2-40B4-BE49-F238E27FC236}">
              <a16:creationId xmlns:a16="http://schemas.microsoft.com/office/drawing/2014/main" id="{AE463AE3-B955-4B5A-9962-66773AB30711}"/>
            </a:ext>
          </a:extLst>
        </xdr:cNvPr>
        <xdr:cNvSpPr txBox="1"/>
      </xdr:nvSpPr>
      <xdr:spPr>
        <a:xfrm>
          <a:off x="11354435" y="14366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74930</xdr:rowOff>
    </xdr:from>
    <xdr:ext cx="405130" cy="258445"/>
    <xdr:sp macro="" textlink="">
      <xdr:nvSpPr>
        <xdr:cNvPr id="671" name="n_1mainValue【消防施設】&#10;有形固定資産減価償却率">
          <a:extLst>
            <a:ext uri="{FF2B5EF4-FFF2-40B4-BE49-F238E27FC236}">
              <a16:creationId xmlns:a16="http://schemas.microsoft.com/office/drawing/2014/main" id="{2E885311-6201-42A2-819E-047B0F7F77E1}"/>
            </a:ext>
          </a:extLst>
        </xdr:cNvPr>
        <xdr:cNvSpPr txBox="1"/>
      </xdr:nvSpPr>
      <xdr:spPr>
        <a:xfrm>
          <a:off x="13738225" y="13790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15875</xdr:rowOff>
    </xdr:from>
    <xdr:ext cx="404495" cy="259080"/>
    <xdr:sp macro="" textlink="">
      <xdr:nvSpPr>
        <xdr:cNvPr id="672" name="n_2mainValue【消防施設】&#10;有形固定資産減価償却率">
          <a:extLst>
            <a:ext uri="{FF2B5EF4-FFF2-40B4-BE49-F238E27FC236}">
              <a16:creationId xmlns:a16="http://schemas.microsoft.com/office/drawing/2014/main" id="{67221F55-F9D2-4C67-BC42-B239D799F1A9}"/>
            </a:ext>
          </a:extLst>
        </xdr:cNvPr>
        <xdr:cNvSpPr txBox="1"/>
      </xdr:nvSpPr>
      <xdr:spPr>
        <a:xfrm>
          <a:off x="12957175" y="13735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6350</xdr:rowOff>
    </xdr:from>
    <xdr:ext cx="404495" cy="258445"/>
    <xdr:sp macro="" textlink="">
      <xdr:nvSpPr>
        <xdr:cNvPr id="673" name="n_3mainValue【消防施設】&#10;有形固定資産減価償却率">
          <a:extLst>
            <a:ext uri="{FF2B5EF4-FFF2-40B4-BE49-F238E27FC236}">
              <a16:creationId xmlns:a16="http://schemas.microsoft.com/office/drawing/2014/main" id="{41D6B435-301E-494D-B28B-DD282065D359}"/>
            </a:ext>
          </a:extLst>
        </xdr:cNvPr>
        <xdr:cNvSpPr txBox="1"/>
      </xdr:nvSpPr>
      <xdr:spPr>
        <a:xfrm>
          <a:off x="12171045" y="13895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71120</xdr:rowOff>
    </xdr:from>
    <xdr:ext cx="404495" cy="259080"/>
    <xdr:sp macro="" textlink="">
      <xdr:nvSpPr>
        <xdr:cNvPr id="674" name="n_4mainValue【消防施設】&#10;有形固定資産減価償却率">
          <a:extLst>
            <a:ext uri="{FF2B5EF4-FFF2-40B4-BE49-F238E27FC236}">
              <a16:creationId xmlns:a16="http://schemas.microsoft.com/office/drawing/2014/main" id="{54751166-9AEF-4D88-85C9-9792349706EF}"/>
            </a:ext>
          </a:extLst>
        </xdr:cNvPr>
        <xdr:cNvSpPr txBox="1"/>
      </xdr:nvSpPr>
      <xdr:spPr>
        <a:xfrm>
          <a:off x="11354435" y="13956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E26C01B-32AA-447B-BEC8-85B5ED53609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FFFC8463-00E9-4606-AB30-407B368CBAF3}"/>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4A8B21E3-78E8-48F5-BA89-BE4AC002ECFD}"/>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83B4776C-82CE-472C-9BD6-9A8FD84879BD}"/>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6F78730-5709-40D0-8059-02A01F50A548}"/>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9E2593D9-6DE1-42F0-96C6-03EBCA3A2513}"/>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F70999B7-6053-4545-9881-78DFF661593F}"/>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B91FC92-6D4B-4A07-AC91-F8C138E551E3}"/>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3" name="テキスト ボックス 682">
          <a:extLst>
            <a:ext uri="{FF2B5EF4-FFF2-40B4-BE49-F238E27FC236}">
              <a16:creationId xmlns:a16="http://schemas.microsoft.com/office/drawing/2014/main" id="{76256C2E-442C-4FF7-AF5E-ADFCF3D3E112}"/>
            </a:ext>
          </a:extLst>
        </xdr:cNvPr>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EC6F5A2-254C-4C97-931D-1D9C8A8FCF37}"/>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5" name="直線コネクタ 684">
          <a:extLst>
            <a:ext uri="{FF2B5EF4-FFF2-40B4-BE49-F238E27FC236}">
              <a16:creationId xmlns:a16="http://schemas.microsoft.com/office/drawing/2014/main" id="{C8EF670D-DE17-44C8-9828-9AD9A00EC1EF}"/>
            </a:ext>
          </a:extLst>
        </xdr:cNvPr>
        <xdr:cNvCxnSpPr/>
      </xdr:nvCxnSpPr>
      <xdr:spPr>
        <a:xfrm>
          <a:off x="164592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686" name="テキスト ボックス 685">
          <a:extLst>
            <a:ext uri="{FF2B5EF4-FFF2-40B4-BE49-F238E27FC236}">
              <a16:creationId xmlns:a16="http://schemas.microsoft.com/office/drawing/2014/main" id="{929B7CE4-0C6B-4505-83AC-3FC96529763F}"/>
            </a:ext>
          </a:extLst>
        </xdr:cNvPr>
        <xdr:cNvSpPr txBox="1"/>
      </xdr:nvSpPr>
      <xdr:spPr>
        <a:xfrm>
          <a:off x="16047085" y="14769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7" name="直線コネクタ 686">
          <a:extLst>
            <a:ext uri="{FF2B5EF4-FFF2-40B4-BE49-F238E27FC236}">
              <a16:creationId xmlns:a16="http://schemas.microsoft.com/office/drawing/2014/main" id="{57E71354-8DED-4736-8571-7B848F9AE540}"/>
            </a:ext>
          </a:extLst>
        </xdr:cNvPr>
        <xdr:cNvCxnSpPr/>
      </xdr:nvCxnSpPr>
      <xdr:spPr>
        <a:xfrm>
          <a:off x="164592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688" name="テキスト ボックス 687">
          <a:extLst>
            <a:ext uri="{FF2B5EF4-FFF2-40B4-BE49-F238E27FC236}">
              <a16:creationId xmlns:a16="http://schemas.microsoft.com/office/drawing/2014/main" id="{F635FCA9-E950-4CFD-A2D0-181F747BF72E}"/>
            </a:ext>
          </a:extLst>
        </xdr:cNvPr>
        <xdr:cNvSpPr txBox="1"/>
      </xdr:nvSpPr>
      <xdr:spPr>
        <a:xfrm>
          <a:off x="16047085" y="14446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89" name="直線コネクタ 688">
          <a:extLst>
            <a:ext uri="{FF2B5EF4-FFF2-40B4-BE49-F238E27FC236}">
              <a16:creationId xmlns:a16="http://schemas.microsoft.com/office/drawing/2014/main" id="{48429827-D07F-4398-9D96-4FBAC6C5FADF}"/>
            </a:ext>
          </a:extLst>
        </xdr:cNvPr>
        <xdr:cNvCxnSpPr/>
      </xdr:nvCxnSpPr>
      <xdr:spPr>
        <a:xfrm>
          <a:off x="164592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90" name="テキスト ボックス 689">
          <a:extLst>
            <a:ext uri="{FF2B5EF4-FFF2-40B4-BE49-F238E27FC236}">
              <a16:creationId xmlns:a16="http://schemas.microsoft.com/office/drawing/2014/main" id="{D5DAA1D5-5179-4C56-9BBA-CA42A8FFA689}"/>
            </a:ext>
          </a:extLst>
        </xdr:cNvPr>
        <xdr:cNvSpPr txBox="1"/>
      </xdr:nvSpPr>
      <xdr:spPr>
        <a:xfrm>
          <a:off x="16047085" y="14114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1" name="直線コネクタ 690">
          <a:extLst>
            <a:ext uri="{FF2B5EF4-FFF2-40B4-BE49-F238E27FC236}">
              <a16:creationId xmlns:a16="http://schemas.microsoft.com/office/drawing/2014/main" id="{2C961564-BD19-44D0-9620-8B0589949F65}"/>
            </a:ext>
          </a:extLst>
        </xdr:cNvPr>
        <xdr:cNvCxnSpPr/>
      </xdr:nvCxnSpPr>
      <xdr:spPr>
        <a:xfrm>
          <a:off x="164592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92" name="テキスト ボックス 691">
          <a:extLst>
            <a:ext uri="{FF2B5EF4-FFF2-40B4-BE49-F238E27FC236}">
              <a16:creationId xmlns:a16="http://schemas.microsoft.com/office/drawing/2014/main" id="{6B764B92-8CF6-4D58-A250-766B602C4644}"/>
            </a:ext>
          </a:extLst>
        </xdr:cNvPr>
        <xdr:cNvSpPr txBox="1"/>
      </xdr:nvSpPr>
      <xdr:spPr>
        <a:xfrm>
          <a:off x="16047085"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3" name="直線コネクタ 692">
          <a:extLst>
            <a:ext uri="{FF2B5EF4-FFF2-40B4-BE49-F238E27FC236}">
              <a16:creationId xmlns:a16="http://schemas.microsoft.com/office/drawing/2014/main" id="{29D113A2-CBC0-4B80-A98C-CBD8635A812B}"/>
            </a:ext>
          </a:extLst>
        </xdr:cNvPr>
        <xdr:cNvCxnSpPr/>
      </xdr:nvCxnSpPr>
      <xdr:spPr>
        <a:xfrm>
          <a:off x="164592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94" name="テキスト ボックス 693">
          <a:extLst>
            <a:ext uri="{FF2B5EF4-FFF2-40B4-BE49-F238E27FC236}">
              <a16:creationId xmlns:a16="http://schemas.microsoft.com/office/drawing/2014/main" id="{6F9DFD81-2D35-4681-940F-747BF68F604D}"/>
            </a:ext>
          </a:extLst>
        </xdr:cNvPr>
        <xdr:cNvSpPr txBox="1"/>
      </xdr:nvSpPr>
      <xdr:spPr>
        <a:xfrm>
          <a:off x="16047085" y="13468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5" name="直線コネクタ 694">
          <a:extLst>
            <a:ext uri="{FF2B5EF4-FFF2-40B4-BE49-F238E27FC236}">
              <a16:creationId xmlns:a16="http://schemas.microsoft.com/office/drawing/2014/main" id="{AA6EBCB1-B1E3-4D67-AB51-5BD3AFC57B93}"/>
            </a:ext>
          </a:extLst>
        </xdr:cNvPr>
        <xdr:cNvCxnSpPr/>
      </xdr:nvCxnSpPr>
      <xdr:spPr>
        <a:xfrm>
          <a:off x="164592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96" name="テキスト ボックス 695">
          <a:extLst>
            <a:ext uri="{FF2B5EF4-FFF2-40B4-BE49-F238E27FC236}">
              <a16:creationId xmlns:a16="http://schemas.microsoft.com/office/drawing/2014/main" id="{970AF240-34DB-4E2F-9023-EAEB718709AE}"/>
            </a:ext>
          </a:extLst>
        </xdr:cNvPr>
        <xdr:cNvSpPr txBox="1"/>
      </xdr:nvSpPr>
      <xdr:spPr>
        <a:xfrm>
          <a:off x="16047085" y="13136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93CC8B33-FF66-4B28-BF4A-84571D53AD5B}"/>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8" name="テキスト ボックス 697">
          <a:extLst>
            <a:ext uri="{FF2B5EF4-FFF2-40B4-BE49-F238E27FC236}">
              <a16:creationId xmlns:a16="http://schemas.microsoft.com/office/drawing/2014/main" id="{6337F0EA-6E81-41D3-8AA2-0970AF08363A}"/>
            </a:ext>
          </a:extLst>
        </xdr:cNvPr>
        <xdr:cNvSpPr txBox="1"/>
      </xdr:nvSpPr>
      <xdr:spPr>
        <a:xfrm>
          <a:off x="16047085"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B4EBE86E-112E-46B6-9FAF-D4765F2431C6}"/>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74930</xdr:rowOff>
    </xdr:from>
    <xdr:to>
      <xdr:col>116</xdr:col>
      <xdr:colOff>62865</xdr:colOff>
      <xdr:row>86</xdr:row>
      <xdr:rowOff>150495</xdr:rowOff>
    </xdr:to>
    <xdr:cxnSp macro="">
      <xdr:nvCxnSpPr>
        <xdr:cNvPr id="700" name="直線コネクタ 699">
          <a:extLst>
            <a:ext uri="{FF2B5EF4-FFF2-40B4-BE49-F238E27FC236}">
              <a16:creationId xmlns:a16="http://schemas.microsoft.com/office/drawing/2014/main" id="{C6C5CF21-CE68-4AA7-B615-6F58A9538FD8}"/>
            </a:ext>
          </a:extLst>
        </xdr:cNvPr>
        <xdr:cNvCxnSpPr/>
      </xdr:nvCxnSpPr>
      <xdr:spPr>
        <a:xfrm flipV="1">
          <a:off x="19947255" y="1344803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154940</xdr:rowOff>
    </xdr:from>
    <xdr:ext cx="469900" cy="258445"/>
    <xdr:sp macro="" textlink="">
      <xdr:nvSpPr>
        <xdr:cNvPr id="701" name="【消防施設】&#10;一人当たり面積最小値テキスト">
          <a:extLst>
            <a:ext uri="{FF2B5EF4-FFF2-40B4-BE49-F238E27FC236}">
              <a16:creationId xmlns:a16="http://schemas.microsoft.com/office/drawing/2014/main" id="{D42D51AB-E8BA-46B4-A9C7-061EFEE34785}"/>
            </a:ext>
          </a:extLst>
        </xdr:cNvPr>
        <xdr:cNvSpPr txBox="1"/>
      </xdr:nvSpPr>
      <xdr:spPr>
        <a:xfrm>
          <a:off x="19985990" y="14899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150495</xdr:rowOff>
    </xdr:from>
    <xdr:to>
      <xdr:col>116</xdr:col>
      <xdr:colOff>152400</xdr:colOff>
      <xdr:row>86</xdr:row>
      <xdr:rowOff>150495</xdr:rowOff>
    </xdr:to>
    <xdr:cxnSp macro="">
      <xdr:nvCxnSpPr>
        <xdr:cNvPr id="702" name="直線コネクタ 701">
          <a:extLst>
            <a:ext uri="{FF2B5EF4-FFF2-40B4-BE49-F238E27FC236}">
              <a16:creationId xmlns:a16="http://schemas.microsoft.com/office/drawing/2014/main" id="{5CF73644-F064-41FA-9880-5AA98D7B3247}"/>
            </a:ext>
          </a:extLst>
        </xdr:cNvPr>
        <xdr:cNvCxnSpPr/>
      </xdr:nvCxnSpPr>
      <xdr:spPr>
        <a:xfrm>
          <a:off x="19885660" y="148951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20955</xdr:rowOff>
    </xdr:from>
    <xdr:ext cx="469900" cy="258445"/>
    <xdr:sp macro="" textlink="">
      <xdr:nvSpPr>
        <xdr:cNvPr id="703" name="【消防施設】&#10;一人当たり面積最大値テキスト">
          <a:extLst>
            <a:ext uri="{FF2B5EF4-FFF2-40B4-BE49-F238E27FC236}">
              <a16:creationId xmlns:a16="http://schemas.microsoft.com/office/drawing/2014/main" id="{2AA0F9C0-4AFB-4373-997F-ABE99402AE18}"/>
            </a:ext>
          </a:extLst>
        </xdr:cNvPr>
        <xdr:cNvSpPr txBox="1"/>
      </xdr:nvSpPr>
      <xdr:spPr>
        <a:xfrm>
          <a:off x="19985990" y="13218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74930</xdr:rowOff>
    </xdr:from>
    <xdr:to>
      <xdr:col>116</xdr:col>
      <xdr:colOff>152400</xdr:colOff>
      <xdr:row>78</xdr:row>
      <xdr:rowOff>74930</xdr:rowOff>
    </xdr:to>
    <xdr:cxnSp macro="">
      <xdr:nvCxnSpPr>
        <xdr:cNvPr id="704" name="直線コネクタ 703">
          <a:extLst>
            <a:ext uri="{FF2B5EF4-FFF2-40B4-BE49-F238E27FC236}">
              <a16:creationId xmlns:a16="http://schemas.microsoft.com/office/drawing/2014/main" id="{DF9A6AAE-0721-461A-B5BA-3DCEB5501C18}"/>
            </a:ext>
          </a:extLst>
        </xdr:cNvPr>
        <xdr:cNvCxnSpPr/>
      </xdr:nvCxnSpPr>
      <xdr:spPr>
        <a:xfrm>
          <a:off x="19885660" y="134480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3175</xdr:rowOff>
    </xdr:from>
    <xdr:ext cx="469900" cy="259080"/>
    <xdr:sp macro="" textlink="">
      <xdr:nvSpPr>
        <xdr:cNvPr id="705" name="【消防施設】&#10;一人当たり面積平均値テキスト">
          <a:extLst>
            <a:ext uri="{FF2B5EF4-FFF2-40B4-BE49-F238E27FC236}">
              <a16:creationId xmlns:a16="http://schemas.microsoft.com/office/drawing/2014/main" id="{8949D951-7302-4F9F-A667-35FD360FCDE4}"/>
            </a:ext>
          </a:extLst>
        </xdr:cNvPr>
        <xdr:cNvSpPr txBox="1"/>
      </xdr:nvSpPr>
      <xdr:spPr>
        <a:xfrm>
          <a:off x="19985990" y="1440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151765</xdr:rowOff>
    </xdr:from>
    <xdr:to>
      <xdr:col>116</xdr:col>
      <xdr:colOff>114300</xdr:colOff>
      <xdr:row>85</xdr:row>
      <xdr:rowOff>81915</xdr:rowOff>
    </xdr:to>
    <xdr:sp macro="" textlink="">
      <xdr:nvSpPr>
        <xdr:cNvPr id="706" name="フローチャート: 判断 705">
          <a:extLst>
            <a:ext uri="{FF2B5EF4-FFF2-40B4-BE49-F238E27FC236}">
              <a16:creationId xmlns:a16="http://schemas.microsoft.com/office/drawing/2014/main" id="{AF60F87E-13A0-4177-88FF-1F0DC6956674}"/>
            </a:ext>
          </a:extLst>
        </xdr:cNvPr>
        <xdr:cNvSpPr/>
      </xdr:nvSpPr>
      <xdr:spPr>
        <a:xfrm>
          <a:off x="19904710" y="14553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163830</xdr:rowOff>
    </xdr:from>
    <xdr:to>
      <xdr:col>112</xdr:col>
      <xdr:colOff>38100</xdr:colOff>
      <xdr:row>85</xdr:row>
      <xdr:rowOff>93980</xdr:rowOff>
    </xdr:to>
    <xdr:sp macro="" textlink="">
      <xdr:nvSpPr>
        <xdr:cNvPr id="707" name="フローチャート: 判断 706">
          <a:extLst>
            <a:ext uri="{FF2B5EF4-FFF2-40B4-BE49-F238E27FC236}">
              <a16:creationId xmlns:a16="http://schemas.microsoft.com/office/drawing/2014/main" id="{9B0B11AE-8D72-499C-88A5-CED62EDAB82B}"/>
            </a:ext>
          </a:extLst>
        </xdr:cNvPr>
        <xdr:cNvSpPr/>
      </xdr:nvSpPr>
      <xdr:spPr>
        <a:xfrm>
          <a:off x="19161760" y="14569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45720</xdr:rowOff>
    </xdr:from>
    <xdr:to>
      <xdr:col>107</xdr:col>
      <xdr:colOff>101600</xdr:colOff>
      <xdr:row>85</xdr:row>
      <xdr:rowOff>147320</xdr:rowOff>
    </xdr:to>
    <xdr:sp macro="" textlink="">
      <xdr:nvSpPr>
        <xdr:cNvPr id="708" name="フローチャート: 判断 707">
          <a:extLst>
            <a:ext uri="{FF2B5EF4-FFF2-40B4-BE49-F238E27FC236}">
              <a16:creationId xmlns:a16="http://schemas.microsoft.com/office/drawing/2014/main" id="{BDF0D1C9-D152-40E6-920F-2B441D13D0F2}"/>
            </a:ext>
          </a:extLst>
        </xdr:cNvPr>
        <xdr:cNvSpPr/>
      </xdr:nvSpPr>
      <xdr:spPr>
        <a:xfrm>
          <a:off x="18345150" y="14620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50800</xdr:rowOff>
    </xdr:from>
    <xdr:to>
      <xdr:col>102</xdr:col>
      <xdr:colOff>165100</xdr:colOff>
      <xdr:row>85</xdr:row>
      <xdr:rowOff>152400</xdr:rowOff>
    </xdr:to>
    <xdr:sp macro="" textlink="">
      <xdr:nvSpPr>
        <xdr:cNvPr id="709" name="フローチャート: 判断 708">
          <a:extLst>
            <a:ext uri="{FF2B5EF4-FFF2-40B4-BE49-F238E27FC236}">
              <a16:creationId xmlns:a16="http://schemas.microsoft.com/office/drawing/2014/main" id="{C6626AE9-9562-45C0-8EB6-75F56A83064F}"/>
            </a:ext>
          </a:extLst>
        </xdr:cNvPr>
        <xdr:cNvSpPr/>
      </xdr:nvSpPr>
      <xdr:spPr>
        <a:xfrm>
          <a:off x="17547590" y="146278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57785</xdr:rowOff>
    </xdr:from>
    <xdr:to>
      <xdr:col>98</xdr:col>
      <xdr:colOff>38100</xdr:colOff>
      <xdr:row>85</xdr:row>
      <xdr:rowOff>159385</xdr:rowOff>
    </xdr:to>
    <xdr:sp macro="" textlink="">
      <xdr:nvSpPr>
        <xdr:cNvPr id="710" name="フローチャート: 判断 709">
          <a:extLst>
            <a:ext uri="{FF2B5EF4-FFF2-40B4-BE49-F238E27FC236}">
              <a16:creationId xmlns:a16="http://schemas.microsoft.com/office/drawing/2014/main" id="{7B7A71B7-5020-42EB-B698-B8EBCA9862AB}"/>
            </a:ext>
          </a:extLst>
        </xdr:cNvPr>
        <xdr:cNvSpPr/>
      </xdr:nvSpPr>
      <xdr:spPr>
        <a:xfrm>
          <a:off x="16761460" y="1462722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1" name="テキスト ボックス 710">
          <a:extLst>
            <a:ext uri="{FF2B5EF4-FFF2-40B4-BE49-F238E27FC236}">
              <a16:creationId xmlns:a16="http://schemas.microsoft.com/office/drawing/2014/main" id="{28EBB621-3F09-4219-BBAA-3B35F3F1533A}"/>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9F417F62-DC85-40AA-AA68-BBA4716FEDC9}"/>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6B6CB1EA-BABA-4D54-99B4-4CF743473B56}"/>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BAC7FBBB-6543-4B3B-A9BD-9B1AC26DB7C5}"/>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53AE4192-DF89-4E0C-A834-F49401F7CD31}"/>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99060</xdr:rowOff>
    </xdr:from>
    <xdr:to>
      <xdr:col>116</xdr:col>
      <xdr:colOff>114300</xdr:colOff>
      <xdr:row>86</xdr:row>
      <xdr:rowOff>29210</xdr:rowOff>
    </xdr:to>
    <xdr:sp macro="" textlink="">
      <xdr:nvSpPr>
        <xdr:cNvPr id="716" name="楕円 715">
          <a:extLst>
            <a:ext uri="{FF2B5EF4-FFF2-40B4-BE49-F238E27FC236}">
              <a16:creationId xmlns:a16="http://schemas.microsoft.com/office/drawing/2014/main" id="{C66FF472-FFA9-4663-8003-4037D000A23D}"/>
            </a:ext>
          </a:extLst>
        </xdr:cNvPr>
        <xdr:cNvSpPr/>
      </xdr:nvSpPr>
      <xdr:spPr>
        <a:xfrm>
          <a:off x="19904710" y="146685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77470</xdr:rowOff>
    </xdr:from>
    <xdr:ext cx="469900" cy="258445"/>
    <xdr:sp macro="" textlink="">
      <xdr:nvSpPr>
        <xdr:cNvPr id="717" name="【消防施設】&#10;一人当たり面積該当値テキスト">
          <a:extLst>
            <a:ext uri="{FF2B5EF4-FFF2-40B4-BE49-F238E27FC236}">
              <a16:creationId xmlns:a16="http://schemas.microsoft.com/office/drawing/2014/main" id="{E312DEC7-E9C8-408E-9E54-087DA5A10903}"/>
            </a:ext>
          </a:extLst>
        </xdr:cNvPr>
        <xdr:cNvSpPr txBox="1"/>
      </xdr:nvSpPr>
      <xdr:spPr>
        <a:xfrm>
          <a:off x="19985990" y="14650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99695</xdr:rowOff>
    </xdr:from>
    <xdr:to>
      <xdr:col>112</xdr:col>
      <xdr:colOff>38100</xdr:colOff>
      <xdr:row>86</xdr:row>
      <xdr:rowOff>29845</xdr:rowOff>
    </xdr:to>
    <xdr:sp macro="" textlink="">
      <xdr:nvSpPr>
        <xdr:cNvPr id="718" name="楕円 717">
          <a:extLst>
            <a:ext uri="{FF2B5EF4-FFF2-40B4-BE49-F238E27FC236}">
              <a16:creationId xmlns:a16="http://schemas.microsoft.com/office/drawing/2014/main" id="{D3291583-BA3B-4A14-96CC-6E478DE4A0FB}"/>
            </a:ext>
          </a:extLst>
        </xdr:cNvPr>
        <xdr:cNvSpPr/>
      </xdr:nvSpPr>
      <xdr:spPr>
        <a:xfrm>
          <a:off x="19161760" y="146691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149860</xdr:rowOff>
    </xdr:from>
    <xdr:to>
      <xdr:col>116</xdr:col>
      <xdr:colOff>63500</xdr:colOff>
      <xdr:row>85</xdr:row>
      <xdr:rowOff>150495</xdr:rowOff>
    </xdr:to>
    <xdr:cxnSp macro="">
      <xdr:nvCxnSpPr>
        <xdr:cNvPr id="719" name="直線コネクタ 718">
          <a:extLst>
            <a:ext uri="{FF2B5EF4-FFF2-40B4-BE49-F238E27FC236}">
              <a16:creationId xmlns:a16="http://schemas.microsoft.com/office/drawing/2014/main" id="{A677FD43-C37C-4E2F-B536-D69D215793E2}"/>
            </a:ext>
          </a:extLst>
        </xdr:cNvPr>
        <xdr:cNvCxnSpPr/>
      </xdr:nvCxnSpPr>
      <xdr:spPr>
        <a:xfrm flipV="1">
          <a:off x="19204940" y="1472311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102235</xdr:rowOff>
    </xdr:from>
    <xdr:to>
      <xdr:col>107</xdr:col>
      <xdr:colOff>101600</xdr:colOff>
      <xdr:row>86</xdr:row>
      <xdr:rowOff>32385</xdr:rowOff>
    </xdr:to>
    <xdr:sp macro="" textlink="">
      <xdr:nvSpPr>
        <xdr:cNvPr id="720" name="楕円 719">
          <a:extLst>
            <a:ext uri="{FF2B5EF4-FFF2-40B4-BE49-F238E27FC236}">
              <a16:creationId xmlns:a16="http://schemas.microsoft.com/office/drawing/2014/main" id="{3021553E-AAD5-491B-8AAB-9D7CF3645628}"/>
            </a:ext>
          </a:extLst>
        </xdr:cNvPr>
        <xdr:cNvSpPr/>
      </xdr:nvSpPr>
      <xdr:spPr>
        <a:xfrm>
          <a:off x="18345150" y="146716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150495</xdr:rowOff>
    </xdr:from>
    <xdr:to>
      <xdr:col>111</xdr:col>
      <xdr:colOff>177800</xdr:colOff>
      <xdr:row>85</xdr:row>
      <xdr:rowOff>153035</xdr:rowOff>
    </xdr:to>
    <xdr:cxnSp macro="">
      <xdr:nvCxnSpPr>
        <xdr:cNvPr id="721" name="直線コネクタ 720">
          <a:extLst>
            <a:ext uri="{FF2B5EF4-FFF2-40B4-BE49-F238E27FC236}">
              <a16:creationId xmlns:a16="http://schemas.microsoft.com/office/drawing/2014/main" id="{D92EA053-8AB7-4DDD-B1BC-A55FFD31E7D9}"/>
            </a:ext>
          </a:extLst>
        </xdr:cNvPr>
        <xdr:cNvCxnSpPr/>
      </xdr:nvCxnSpPr>
      <xdr:spPr>
        <a:xfrm flipV="1">
          <a:off x="18399760" y="14723745"/>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139065</xdr:rowOff>
    </xdr:from>
    <xdr:to>
      <xdr:col>102</xdr:col>
      <xdr:colOff>165100</xdr:colOff>
      <xdr:row>86</xdr:row>
      <xdr:rowOff>69215</xdr:rowOff>
    </xdr:to>
    <xdr:sp macro="" textlink="">
      <xdr:nvSpPr>
        <xdr:cNvPr id="722" name="楕円 721">
          <a:extLst>
            <a:ext uri="{FF2B5EF4-FFF2-40B4-BE49-F238E27FC236}">
              <a16:creationId xmlns:a16="http://schemas.microsoft.com/office/drawing/2014/main" id="{9DF76B65-E3D1-4F36-9B91-700CCD6B6F2D}"/>
            </a:ext>
          </a:extLst>
        </xdr:cNvPr>
        <xdr:cNvSpPr/>
      </xdr:nvSpPr>
      <xdr:spPr>
        <a:xfrm>
          <a:off x="17547590" y="147085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153035</xdr:rowOff>
    </xdr:from>
    <xdr:to>
      <xdr:col>107</xdr:col>
      <xdr:colOff>50800</xdr:colOff>
      <xdr:row>86</xdr:row>
      <xdr:rowOff>18415</xdr:rowOff>
    </xdr:to>
    <xdr:cxnSp macro="">
      <xdr:nvCxnSpPr>
        <xdr:cNvPr id="723" name="直線コネクタ 722">
          <a:extLst>
            <a:ext uri="{FF2B5EF4-FFF2-40B4-BE49-F238E27FC236}">
              <a16:creationId xmlns:a16="http://schemas.microsoft.com/office/drawing/2014/main" id="{39414C37-4C13-4902-B1E0-B567114A7BA7}"/>
            </a:ext>
          </a:extLst>
        </xdr:cNvPr>
        <xdr:cNvCxnSpPr/>
      </xdr:nvCxnSpPr>
      <xdr:spPr>
        <a:xfrm flipV="1">
          <a:off x="17602200" y="14726285"/>
          <a:ext cx="7975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144780</xdr:rowOff>
    </xdr:from>
    <xdr:to>
      <xdr:col>98</xdr:col>
      <xdr:colOff>38100</xdr:colOff>
      <xdr:row>86</xdr:row>
      <xdr:rowOff>74930</xdr:rowOff>
    </xdr:to>
    <xdr:sp macro="" textlink="">
      <xdr:nvSpPr>
        <xdr:cNvPr id="724" name="楕円 723">
          <a:extLst>
            <a:ext uri="{FF2B5EF4-FFF2-40B4-BE49-F238E27FC236}">
              <a16:creationId xmlns:a16="http://schemas.microsoft.com/office/drawing/2014/main" id="{8CCC27E9-39B2-4AF8-A861-851D8FABD0C3}"/>
            </a:ext>
          </a:extLst>
        </xdr:cNvPr>
        <xdr:cNvSpPr/>
      </xdr:nvSpPr>
      <xdr:spPr>
        <a:xfrm>
          <a:off x="16761460" y="147161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18415</xdr:rowOff>
    </xdr:from>
    <xdr:to>
      <xdr:col>102</xdr:col>
      <xdr:colOff>114300</xdr:colOff>
      <xdr:row>86</xdr:row>
      <xdr:rowOff>24130</xdr:rowOff>
    </xdr:to>
    <xdr:cxnSp macro="">
      <xdr:nvCxnSpPr>
        <xdr:cNvPr id="725" name="直線コネクタ 724">
          <a:extLst>
            <a:ext uri="{FF2B5EF4-FFF2-40B4-BE49-F238E27FC236}">
              <a16:creationId xmlns:a16="http://schemas.microsoft.com/office/drawing/2014/main" id="{84C525C1-D489-446C-850C-5DF415C3DEA6}"/>
            </a:ext>
          </a:extLst>
        </xdr:cNvPr>
        <xdr:cNvCxnSpPr/>
      </xdr:nvCxnSpPr>
      <xdr:spPr>
        <a:xfrm flipV="1">
          <a:off x="16804640" y="1476692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110490</xdr:rowOff>
    </xdr:from>
    <xdr:ext cx="469900" cy="258445"/>
    <xdr:sp macro="" textlink="">
      <xdr:nvSpPr>
        <xdr:cNvPr id="726" name="n_1aveValue【消防施設】&#10;一人当たり面積">
          <a:extLst>
            <a:ext uri="{FF2B5EF4-FFF2-40B4-BE49-F238E27FC236}">
              <a16:creationId xmlns:a16="http://schemas.microsoft.com/office/drawing/2014/main" id="{9C2D95F2-4F01-4B64-9962-1C8EDAB68B70}"/>
            </a:ext>
          </a:extLst>
        </xdr:cNvPr>
        <xdr:cNvSpPr txBox="1"/>
      </xdr:nvSpPr>
      <xdr:spPr>
        <a:xfrm>
          <a:off x="18982055" y="14340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163830</xdr:rowOff>
    </xdr:from>
    <xdr:ext cx="469265" cy="259080"/>
    <xdr:sp macro="" textlink="">
      <xdr:nvSpPr>
        <xdr:cNvPr id="727" name="n_2aveValue【消防施設】&#10;一人当たり面積">
          <a:extLst>
            <a:ext uri="{FF2B5EF4-FFF2-40B4-BE49-F238E27FC236}">
              <a16:creationId xmlns:a16="http://schemas.microsoft.com/office/drawing/2014/main" id="{B7106D17-564E-4CAC-B8CF-7287240C1C98}"/>
            </a:ext>
          </a:extLst>
        </xdr:cNvPr>
        <xdr:cNvSpPr txBox="1"/>
      </xdr:nvSpPr>
      <xdr:spPr>
        <a:xfrm>
          <a:off x="18181955" y="14397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168910</xdr:rowOff>
    </xdr:from>
    <xdr:ext cx="469265" cy="258445"/>
    <xdr:sp macro="" textlink="">
      <xdr:nvSpPr>
        <xdr:cNvPr id="728" name="n_3aveValue【消防施設】&#10;一人当たり面積">
          <a:extLst>
            <a:ext uri="{FF2B5EF4-FFF2-40B4-BE49-F238E27FC236}">
              <a16:creationId xmlns:a16="http://schemas.microsoft.com/office/drawing/2014/main" id="{58BA5A6B-F8EF-4F6B-9DB3-C7F829C3DEC6}"/>
            </a:ext>
          </a:extLst>
        </xdr:cNvPr>
        <xdr:cNvSpPr txBox="1"/>
      </xdr:nvSpPr>
      <xdr:spPr>
        <a:xfrm>
          <a:off x="17384395" y="14403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4445</xdr:rowOff>
    </xdr:from>
    <xdr:ext cx="469265" cy="259080"/>
    <xdr:sp macro="" textlink="">
      <xdr:nvSpPr>
        <xdr:cNvPr id="729" name="n_4aveValue【消防施設】&#10;一人当たり面積">
          <a:extLst>
            <a:ext uri="{FF2B5EF4-FFF2-40B4-BE49-F238E27FC236}">
              <a16:creationId xmlns:a16="http://schemas.microsoft.com/office/drawing/2014/main" id="{FA67E216-FAF4-438F-8BB2-1FD505651477}"/>
            </a:ext>
          </a:extLst>
        </xdr:cNvPr>
        <xdr:cNvSpPr txBox="1"/>
      </xdr:nvSpPr>
      <xdr:spPr>
        <a:xfrm>
          <a:off x="16588740" y="14408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20955</xdr:rowOff>
    </xdr:from>
    <xdr:ext cx="469900" cy="258445"/>
    <xdr:sp macro="" textlink="">
      <xdr:nvSpPr>
        <xdr:cNvPr id="730" name="n_1mainValue【消防施設】&#10;一人当たり面積">
          <a:extLst>
            <a:ext uri="{FF2B5EF4-FFF2-40B4-BE49-F238E27FC236}">
              <a16:creationId xmlns:a16="http://schemas.microsoft.com/office/drawing/2014/main" id="{7D0417A9-1B5D-4DC7-B5D1-8F5E6810DF99}"/>
            </a:ext>
          </a:extLst>
        </xdr:cNvPr>
        <xdr:cNvSpPr txBox="1"/>
      </xdr:nvSpPr>
      <xdr:spPr>
        <a:xfrm>
          <a:off x="18982055" y="14761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23495</xdr:rowOff>
    </xdr:from>
    <xdr:ext cx="469265" cy="259080"/>
    <xdr:sp macro="" textlink="">
      <xdr:nvSpPr>
        <xdr:cNvPr id="731" name="n_2mainValue【消防施設】&#10;一人当たり面積">
          <a:extLst>
            <a:ext uri="{FF2B5EF4-FFF2-40B4-BE49-F238E27FC236}">
              <a16:creationId xmlns:a16="http://schemas.microsoft.com/office/drawing/2014/main" id="{CF4EE0DF-0CCB-4AD3-A394-AFE4FC322F18}"/>
            </a:ext>
          </a:extLst>
        </xdr:cNvPr>
        <xdr:cNvSpPr txBox="1"/>
      </xdr:nvSpPr>
      <xdr:spPr>
        <a:xfrm>
          <a:off x="18181955" y="14764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60325</xdr:rowOff>
    </xdr:from>
    <xdr:ext cx="469265" cy="259080"/>
    <xdr:sp macro="" textlink="">
      <xdr:nvSpPr>
        <xdr:cNvPr id="732" name="n_3mainValue【消防施設】&#10;一人当たり面積">
          <a:extLst>
            <a:ext uri="{FF2B5EF4-FFF2-40B4-BE49-F238E27FC236}">
              <a16:creationId xmlns:a16="http://schemas.microsoft.com/office/drawing/2014/main" id="{43D8580F-4EAC-4EB9-B3F5-77A020FEF942}"/>
            </a:ext>
          </a:extLst>
        </xdr:cNvPr>
        <xdr:cNvSpPr txBox="1"/>
      </xdr:nvSpPr>
      <xdr:spPr>
        <a:xfrm>
          <a:off x="17384395" y="14801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66040</xdr:rowOff>
    </xdr:from>
    <xdr:ext cx="469265" cy="258445"/>
    <xdr:sp macro="" textlink="">
      <xdr:nvSpPr>
        <xdr:cNvPr id="733" name="n_4mainValue【消防施設】&#10;一人当たり面積">
          <a:extLst>
            <a:ext uri="{FF2B5EF4-FFF2-40B4-BE49-F238E27FC236}">
              <a16:creationId xmlns:a16="http://schemas.microsoft.com/office/drawing/2014/main" id="{9A64E6FE-063F-4FD1-8722-3D1DF7B35A8C}"/>
            </a:ext>
          </a:extLst>
        </xdr:cNvPr>
        <xdr:cNvSpPr txBox="1"/>
      </xdr:nvSpPr>
      <xdr:spPr>
        <a:xfrm>
          <a:off x="16588740" y="14808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382FCB61-19E0-4D45-9A3F-74AF9C864B3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CBE3EF17-37E2-4A77-8A7A-E269AF7464CD}"/>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2345DCB8-9E00-4A22-8EBB-F677D4B40D17}"/>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A6C22D84-4FD0-4C93-86C5-EAFD8310E1CD}"/>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5536668B-21FB-4363-A474-3A59295EB52B}"/>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49317999-7F57-49C0-881E-9112F0B82C35}"/>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91AAB0C2-DA0B-42DD-9981-7A9AE2932051}"/>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6DC42FE8-E978-4FAD-8AE5-A66A307212A7}"/>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2" name="テキスト ボックス 741">
          <a:extLst>
            <a:ext uri="{FF2B5EF4-FFF2-40B4-BE49-F238E27FC236}">
              <a16:creationId xmlns:a16="http://schemas.microsoft.com/office/drawing/2014/main" id="{D81906E7-9D2E-4236-BFB4-260E818066AB}"/>
            </a:ext>
          </a:extLst>
        </xdr:cNvPr>
        <xdr:cNvSpPr txBox="1"/>
      </xdr:nvSpPr>
      <xdr:spPr>
        <a:xfrm>
          <a:off x="1116584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31746D3D-BD6A-40CA-8FFD-36D767560A87}"/>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4" name="テキスト ボックス 743">
          <a:extLst>
            <a:ext uri="{FF2B5EF4-FFF2-40B4-BE49-F238E27FC236}">
              <a16:creationId xmlns:a16="http://schemas.microsoft.com/office/drawing/2014/main" id="{0C3719F2-0021-42D6-8A75-A1668BA16274}"/>
            </a:ext>
          </a:extLst>
        </xdr:cNvPr>
        <xdr:cNvSpPr txBox="1"/>
      </xdr:nvSpPr>
      <xdr:spPr>
        <a:xfrm>
          <a:off x="10801350"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5" name="直線コネクタ 744">
          <a:extLst>
            <a:ext uri="{FF2B5EF4-FFF2-40B4-BE49-F238E27FC236}">
              <a16:creationId xmlns:a16="http://schemas.microsoft.com/office/drawing/2014/main" id="{304821F1-DB44-4D55-8647-54A55A312479}"/>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46" name="テキスト ボックス 745">
          <a:extLst>
            <a:ext uri="{FF2B5EF4-FFF2-40B4-BE49-F238E27FC236}">
              <a16:creationId xmlns:a16="http://schemas.microsoft.com/office/drawing/2014/main" id="{FCD85A8A-7C5E-4485-ABAF-3D6D5B6FAA37}"/>
            </a:ext>
          </a:extLst>
        </xdr:cNvPr>
        <xdr:cNvSpPr txBox="1"/>
      </xdr:nvSpPr>
      <xdr:spPr>
        <a:xfrm>
          <a:off x="10801350"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7" name="直線コネクタ 746">
          <a:extLst>
            <a:ext uri="{FF2B5EF4-FFF2-40B4-BE49-F238E27FC236}">
              <a16:creationId xmlns:a16="http://schemas.microsoft.com/office/drawing/2014/main" id="{B79B4B8A-2A17-4A54-8BE8-44D75D25DDEE}"/>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8" name="テキスト ボックス 747">
          <a:extLst>
            <a:ext uri="{FF2B5EF4-FFF2-40B4-BE49-F238E27FC236}">
              <a16:creationId xmlns:a16="http://schemas.microsoft.com/office/drawing/2014/main" id="{602BC0EF-D814-406A-A1AC-E02931F31B6C}"/>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9" name="直線コネクタ 748">
          <a:extLst>
            <a:ext uri="{FF2B5EF4-FFF2-40B4-BE49-F238E27FC236}">
              <a16:creationId xmlns:a16="http://schemas.microsoft.com/office/drawing/2014/main" id="{2646A2C0-6E98-4038-8630-FB83B3758A56}"/>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0" name="テキスト ボックス 749">
          <a:extLst>
            <a:ext uri="{FF2B5EF4-FFF2-40B4-BE49-F238E27FC236}">
              <a16:creationId xmlns:a16="http://schemas.microsoft.com/office/drawing/2014/main" id="{B65ABF88-F0F2-4577-9657-7BF62C362D8C}"/>
            </a:ext>
          </a:extLst>
        </xdr:cNvPr>
        <xdr:cNvSpPr txBox="1"/>
      </xdr:nvSpPr>
      <xdr:spPr>
        <a:xfrm>
          <a:off x="10842625" y="17924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1" name="直線コネクタ 750">
          <a:extLst>
            <a:ext uri="{FF2B5EF4-FFF2-40B4-BE49-F238E27FC236}">
              <a16:creationId xmlns:a16="http://schemas.microsoft.com/office/drawing/2014/main" id="{75306788-484F-4288-BE5B-6448F8C28AD2}"/>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2" name="テキスト ボックス 751">
          <a:extLst>
            <a:ext uri="{FF2B5EF4-FFF2-40B4-BE49-F238E27FC236}">
              <a16:creationId xmlns:a16="http://schemas.microsoft.com/office/drawing/2014/main" id="{0459FD3B-14F4-431D-9C07-0D489D65FE48}"/>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3" name="直線コネクタ 752">
          <a:extLst>
            <a:ext uri="{FF2B5EF4-FFF2-40B4-BE49-F238E27FC236}">
              <a16:creationId xmlns:a16="http://schemas.microsoft.com/office/drawing/2014/main" id="{311DD69D-1574-4FE0-8067-5BED83459223}"/>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4" name="テキスト ボックス 753">
          <a:extLst>
            <a:ext uri="{FF2B5EF4-FFF2-40B4-BE49-F238E27FC236}">
              <a16:creationId xmlns:a16="http://schemas.microsoft.com/office/drawing/2014/main" id="{7993AAE3-B757-4A60-AEA7-5E172A45174A}"/>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5" name="直線コネクタ 754">
          <a:extLst>
            <a:ext uri="{FF2B5EF4-FFF2-40B4-BE49-F238E27FC236}">
              <a16:creationId xmlns:a16="http://schemas.microsoft.com/office/drawing/2014/main" id="{B8663DCB-8A4C-4A3D-A143-74FB59CD4A17}"/>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56" name="テキスト ボックス 755">
          <a:extLst>
            <a:ext uri="{FF2B5EF4-FFF2-40B4-BE49-F238E27FC236}">
              <a16:creationId xmlns:a16="http://schemas.microsoft.com/office/drawing/2014/main" id="{C44BFE27-3FC0-4B52-86AF-894C7BD017A3}"/>
            </a:ext>
          </a:extLst>
        </xdr:cNvPr>
        <xdr:cNvSpPr txBox="1"/>
      </xdr:nvSpPr>
      <xdr:spPr>
        <a:xfrm>
          <a:off x="10904855" y="1694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F152F4B0-6A59-401B-B120-7303BD153627}"/>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C7D09D68-C686-4A42-B011-6377892B646B}"/>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10795</xdr:rowOff>
    </xdr:from>
    <xdr:to>
      <xdr:col>85</xdr:col>
      <xdr:colOff>126365</xdr:colOff>
      <xdr:row>109</xdr:row>
      <xdr:rowOff>35560</xdr:rowOff>
    </xdr:to>
    <xdr:cxnSp macro="">
      <xdr:nvCxnSpPr>
        <xdr:cNvPr id="759" name="直線コネクタ 758">
          <a:extLst>
            <a:ext uri="{FF2B5EF4-FFF2-40B4-BE49-F238E27FC236}">
              <a16:creationId xmlns:a16="http://schemas.microsoft.com/office/drawing/2014/main" id="{ABC11A69-BE1C-4EFE-822F-BF31773081C5}"/>
            </a:ext>
          </a:extLst>
        </xdr:cNvPr>
        <xdr:cNvCxnSpPr/>
      </xdr:nvCxnSpPr>
      <xdr:spPr>
        <a:xfrm flipV="1">
          <a:off x="14703425" y="1715770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0" name="【庁舎】&#10;有形固定資産減価償却率最小値テキスト">
          <a:extLst>
            <a:ext uri="{FF2B5EF4-FFF2-40B4-BE49-F238E27FC236}">
              <a16:creationId xmlns:a16="http://schemas.microsoft.com/office/drawing/2014/main" id="{BD247C16-A443-4B6F-855C-A075BDFB7F3A}"/>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1" name="直線コネクタ 760">
          <a:extLst>
            <a:ext uri="{FF2B5EF4-FFF2-40B4-BE49-F238E27FC236}">
              <a16:creationId xmlns:a16="http://schemas.microsoft.com/office/drawing/2014/main" id="{521306B6-3C7A-4396-AF0F-71647562E3FF}"/>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128905</xdr:rowOff>
    </xdr:from>
    <xdr:ext cx="340360" cy="259080"/>
    <xdr:sp macro="" textlink="">
      <xdr:nvSpPr>
        <xdr:cNvPr id="762" name="【庁舎】&#10;有形固定資産減価償却率最大値テキスト">
          <a:extLst>
            <a:ext uri="{FF2B5EF4-FFF2-40B4-BE49-F238E27FC236}">
              <a16:creationId xmlns:a16="http://schemas.microsoft.com/office/drawing/2014/main" id="{18833A07-0857-4E04-9237-2A24BC090C3E}"/>
            </a:ext>
          </a:extLst>
        </xdr:cNvPr>
        <xdr:cNvSpPr txBox="1"/>
      </xdr:nvSpPr>
      <xdr:spPr>
        <a:xfrm>
          <a:off x="14742160" y="169348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10795</xdr:rowOff>
    </xdr:from>
    <xdr:to>
      <xdr:col>86</xdr:col>
      <xdr:colOff>25400</xdr:colOff>
      <xdr:row>100</xdr:row>
      <xdr:rowOff>10795</xdr:rowOff>
    </xdr:to>
    <xdr:cxnSp macro="">
      <xdr:nvCxnSpPr>
        <xdr:cNvPr id="763" name="直線コネクタ 762">
          <a:extLst>
            <a:ext uri="{FF2B5EF4-FFF2-40B4-BE49-F238E27FC236}">
              <a16:creationId xmlns:a16="http://schemas.microsoft.com/office/drawing/2014/main" id="{178C1F84-1780-4702-835B-570E1B36CAF5}"/>
            </a:ext>
          </a:extLst>
        </xdr:cNvPr>
        <xdr:cNvCxnSpPr/>
      </xdr:nvCxnSpPr>
      <xdr:spPr>
        <a:xfrm>
          <a:off x="14611350" y="17157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15875</xdr:rowOff>
    </xdr:from>
    <xdr:ext cx="405130" cy="259080"/>
    <xdr:sp macro="" textlink="">
      <xdr:nvSpPr>
        <xdr:cNvPr id="764" name="【庁舎】&#10;有形固定資産減価償却率平均値テキスト">
          <a:extLst>
            <a:ext uri="{FF2B5EF4-FFF2-40B4-BE49-F238E27FC236}">
              <a16:creationId xmlns:a16="http://schemas.microsoft.com/office/drawing/2014/main" id="{EE1264EC-574A-4080-AC55-72AC716CB4DF}"/>
            </a:ext>
          </a:extLst>
        </xdr:cNvPr>
        <xdr:cNvSpPr txBox="1"/>
      </xdr:nvSpPr>
      <xdr:spPr>
        <a:xfrm>
          <a:off x="14742160" y="17679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164465</xdr:rowOff>
    </xdr:from>
    <xdr:to>
      <xdr:col>85</xdr:col>
      <xdr:colOff>177800</xdr:colOff>
      <xdr:row>104</xdr:row>
      <xdr:rowOff>94615</xdr:rowOff>
    </xdr:to>
    <xdr:sp macro="" textlink="">
      <xdr:nvSpPr>
        <xdr:cNvPr id="765" name="フローチャート: 判断 764">
          <a:extLst>
            <a:ext uri="{FF2B5EF4-FFF2-40B4-BE49-F238E27FC236}">
              <a16:creationId xmlns:a16="http://schemas.microsoft.com/office/drawing/2014/main" id="{CC82D69B-AA84-4974-AFCF-E56F1CEB6D58}"/>
            </a:ext>
          </a:extLst>
        </xdr:cNvPr>
        <xdr:cNvSpPr/>
      </xdr:nvSpPr>
      <xdr:spPr>
        <a:xfrm>
          <a:off x="14649450" y="1782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766" name="フローチャート: 判断 765">
          <a:extLst>
            <a:ext uri="{FF2B5EF4-FFF2-40B4-BE49-F238E27FC236}">
              <a16:creationId xmlns:a16="http://schemas.microsoft.com/office/drawing/2014/main" id="{ECB7D4B2-21AA-4CFD-AE8F-071DD64EE5A1}"/>
            </a:ext>
          </a:extLst>
        </xdr:cNvPr>
        <xdr:cNvSpPr/>
      </xdr:nvSpPr>
      <xdr:spPr>
        <a:xfrm>
          <a:off x="13887450" y="178809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767" name="フローチャート: 判断 766">
          <a:extLst>
            <a:ext uri="{FF2B5EF4-FFF2-40B4-BE49-F238E27FC236}">
              <a16:creationId xmlns:a16="http://schemas.microsoft.com/office/drawing/2014/main" id="{EAA15104-3AF4-49EB-9B7D-C01DB508151E}"/>
            </a:ext>
          </a:extLst>
        </xdr:cNvPr>
        <xdr:cNvSpPr/>
      </xdr:nvSpPr>
      <xdr:spPr>
        <a:xfrm>
          <a:off x="13089890" y="1792541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167640</xdr:rowOff>
    </xdr:from>
    <xdr:to>
      <xdr:col>72</xdr:col>
      <xdr:colOff>38100</xdr:colOff>
      <xdr:row>105</xdr:row>
      <xdr:rowOff>97790</xdr:rowOff>
    </xdr:to>
    <xdr:sp macro="" textlink="">
      <xdr:nvSpPr>
        <xdr:cNvPr id="768" name="フローチャート: 判断 767">
          <a:extLst>
            <a:ext uri="{FF2B5EF4-FFF2-40B4-BE49-F238E27FC236}">
              <a16:creationId xmlns:a16="http://schemas.microsoft.com/office/drawing/2014/main" id="{8CF67EF0-E054-4FC7-83AE-BB7918333A92}"/>
            </a:ext>
          </a:extLst>
        </xdr:cNvPr>
        <xdr:cNvSpPr/>
      </xdr:nvSpPr>
      <xdr:spPr>
        <a:xfrm>
          <a:off x="12303760" y="1800225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141605</xdr:rowOff>
    </xdr:from>
    <xdr:to>
      <xdr:col>67</xdr:col>
      <xdr:colOff>101600</xdr:colOff>
      <xdr:row>105</xdr:row>
      <xdr:rowOff>71755</xdr:rowOff>
    </xdr:to>
    <xdr:sp macro="" textlink="">
      <xdr:nvSpPr>
        <xdr:cNvPr id="769" name="フローチャート: 判断 768">
          <a:extLst>
            <a:ext uri="{FF2B5EF4-FFF2-40B4-BE49-F238E27FC236}">
              <a16:creationId xmlns:a16="http://schemas.microsoft.com/office/drawing/2014/main" id="{820CA42F-F1C6-4FF6-89AD-4A5CB0A9F6B3}"/>
            </a:ext>
          </a:extLst>
        </xdr:cNvPr>
        <xdr:cNvSpPr/>
      </xdr:nvSpPr>
      <xdr:spPr>
        <a:xfrm>
          <a:off x="11487150" y="17970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274B7F65-DEB4-4429-B0CB-FF16883163DC}"/>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CEC375B4-033D-4D43-82A2-722F3534AC08}"/>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21D34FC6-E0B5-4E98-A785-B6318CAC2028}"/>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B2C17933-5AE2-4D21-9F66-0550829E1358}"/>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B2E7F6AF-5158-4C56-BFF3-9D35A11A925D}"/>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90805</xdr:rowOff>
    </xdr:from>
    <xdr:to>
      <xdr:col>85</xdr:col>
      <xdr:colOff>177800</xdr:colOff>
      <xdr:row>108</xdr:row>
      <xdr:rowOff>20955</xdr:rowOff>
    </xdr:to>
    <xdr:sp macro="" textlink="">
      <xdr:nvSpPr>
        <xdr:cNvPr id="775" name="楕円 774">
          <a:extLst>
            <a:ext uri="{FF2B5EF4-FFF2-40B4-BE49-F238E27FC236}">
              <a16:creationId xmlns:a16="http://schemas.microsoft.com/office/drawing/2014/main" id="{4B65821D-8F7E-4B0E-93AD-71E6DAE2F813}"/>
            </a:ext>
          </a:extLst>
        </xdr:cNvPr>
        <xdr:cNvSpPr/>
      </xdr:nvSpPr>
      <xdr:spPr>
        <a:xfrm>
          <a:off x="14649450" y="1843976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69215</xdr:rowOff>
    </xdr:from>
    <xdr:ext cx="405130" cy="259080"/>
    <xdr:sp macro="" textlink="">
      <xdr:nvSpPr>
        <xdr:cNvPr id="776" name="【庁舎】&#10;有形固定資産減価償却率該当値テキスト">
          <a:extLst>
            <a:ext uri="{FF2B5EF4-FFF2-40B4-BE49-F238E27FC236}">
              <a16:creationId xmlns:a16="http://schemas.microsoft.com/office/drawing/2014/main" id="{1479386E-37A5-47A8-BE2F-2DBF7E7B98FE}"/>
            </a:ext>
          </a:extLst>
        </xdr:cNvPr>
        <xdr:cNvSpPr txBox="1"/>
      </xdr:nvSpPr>
      <xdr:spPr>
        <a:xfrm>
          <a:off x="14742160" y="1841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64770</xdr:rowOff>
    </xdr:from>
    <xdr:to>
      <xdr:col>81</xdr:col>
      <xdr:colOff>101600</xdr:colOff>
      <xdr:row>107</xdr:row>
      <xdr:rowOff>166370</xdr:rowOff>
    </xdr:to>
    <xdr:sp macro="" textlink="">
      <xdr:nvSpPr>
        <xdr:cNvPr id="777" name="楕円 776">
          <a:extLst>
            <a:ext uri="{FF2B5EF4-FFF2-40B4-BE49-F238E27FC236}">
              <a16:creationId xmlns:a16="http://schemas.microsoft.com/office/drawing/2014/main" id="{BBAD5142-25B3-4B11-A36C-128320B4ABA2}"/>
            </a:ext>
          </a:extLst>
        </xdr:cNvPr>
        <xdr:cNvSpPr/>
      </xdr:nvSpPr>
      <xdr:spPr>
        <a:xfrm>
          <a:off x="13887450" y="1840801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115570</xdr:rowOff>
    </xdr:from>
    <xdr:to>
      <xdr:col>85</xdr:col>
      <xdr:colOff>127000</xdr:colOff>
      <xdr:row>107</xdr:row>
      <xdr:rowOff>141605</xdr:rowOff>
    </xdr:to>
    <xdr:cxnSp macro="">
      <xdr:nvCxnSpPr>
        <xdr:cNvPr id="778" name="直線コネクタ 777">
          <a:extLst>
            <a:ext uri="{FF2B5EF4-FFF2-40B4-BE49-F238E27FC236}">
              <a16:creationId xmlns:a16="http://schemas.microsoft.com/office/drawing/2014/main" id="{6B51816C-C4F8-421B-98AF-34AE5960DDE1}"/>
            </a:ext>
          </a:extLst>
        </xdr:cNvPr>
        <xdr:cNvCxnSpPr/>
      </xdr:nvCxnSpPr>
      <xdr:spPr>
        <a:xfrm>
          <a:off x="13942060" y="1846072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31750</xdr:rowOff>
    </xdr:from>
    <xdr:to>
      <xdr:col>76</xdr:col>
      <xdr:colOff>165100</xdr:colOff>
      <xdr:row>107</xdr:row>
      <xdr:rowOff>133350</xdr:rowOff>
    </xdr:to>
    <xdr:sp macro="" textlink="">
      <xdr:nvSpPr>
        <xdr:cNvPr id="779" name="楕円 778">
          <a:extLst>
            <a:ext uri="{FF2B5EF4-FFF2-40B4-BE49-F238E27FC236}">
              <a16:creationId xmlns:a16="http://schemas.microsoft.com/office/drawing/2014/main" id="{4514FE44-CDB5-4707-A17F-F110851BE487}"/>
            </a:ext>
          </a:extLst>
        </xdr:cNvPr>
        <xdr:cNvSpPr/>
      </xdr:nvSpPr>
      <xdr:spPr>
        <a:xfrm>
          <a:off x="13089890" y="183749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82550</xdr:rowOff>
    </xdr:from>
    <xdr:to>
      <xdr:col>81</xdr:col>
      <xdr:colOff>50800</xdr:colOff>
      <xdr:row>107</xdr:row>
      <xdr:rowOff>115570</xdr:rowOff>
    </xdr:to>
    <xdr:cxnSp macro="">
      <xdr:nvCxnSpPr>
        <xdr:cNvPr id="780" name="直線コネクタ 779">
          <a:extLst>
            <a:ext uri="{FF2B5EF4-FFF2-40B4-BE49-F238E27FC236}">
              <a16:creationId xmlns:a16="http://schemas.microsoft.com/office/drawing/2014/main" id="{52A32092-2D49-45F1-9E14-26931DA87B56}"/>
            </a:ext>
          </a:extLst>
        </xdr:cNvPr>
        <xdr:cNvCxnSpPr/>
      </xdr:nvCxnSpPr>
      <xdr:spPr>
        <a:xfrm>
          <a:off x="13144500" y="18429605"/>
          <a:ext cx="7975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170815</xdr:rowOff>
    </xdr:from>
    <xdr:to>
      <xdr:col>72</xdr:col>
      <xdr:colOff>38100</xdr:colOff>
      <xdr:row>107</xdr:row>
      <xdr:rowOff>100965</xdr:rowOff>
    </xdr:to>
    <xdr:sp macro="" textlink="">
      <xdr:nvSpPr>
        <xdr:cNvPr id="781" name="楕円 780">
          <a:extLst>
            <a:ext uri="{FF2B5EF4-FFF2-40B4-BE49-F238E27FC236}">
              <a16:creationId xmlns:a16="http://schemas.microsoft.com/office/drawing/2014/main" id="{87FB7A7A-FF25-48A0-90E2-F5D746022F5B}"/>
            </a:ext>
          </a:extLst>
        </xdr:cNvPr>
        <xdr:cNvSpPr/>
      </xdr:nvSpPr>
      <xdr:spPr>
        <a:xfrm>
          <a:off x="12303760" y="183483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50165</xdr:rowOff>
    </xdr:from>
    <xdr:to>
      <xdr:col>76</xdr:col>
      <xdr:colOff>114300</xdr:colOff>
      <xdr:row>107</xdr:row>
      <xdr:rowOff>82550</xdr:rowOff>
    </xdr:to>
    <xdr:cxnSp macro="">
      <xdr:nvCxnSpPr>
        <xdr:cNvPr id="782" name="直線コネクタ 781">
          <a:extLst>
            <a:ext uri="{FF2B5EF4-FFF2-40B4-BE49-F238E27FC236}">
              <a16:creationId xmlns:a16="http://schemas.microsoft.com/office/drawing/2014/main" id="{E3D898A7-BFCB-453A-A0AE-128E54247159}"/>
            </a:ext>
          </a:extLst>
        </xdr:cNvPr>
        <xdr:cNvCxnSpPr/>
      </xdr:nvCxnSpPr>
      <xdr:spPr>
        <a:xfrm>
          <a:off x="12346940" y="18399125"/>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783" name="楕円 782">
          <a:extLst>
            <a:ext uri="{FF2B5EF4-FFF2-40B4-BE49-F238E27FC236}">
              <a16:creationId xmlns:a16="http://schemas.microsoft.com/office/drawing/2014/main" id="{0C89C8FC-2364-45C7-8D35-05DF9908C25F}"/>
            </a:ext>
          </a:extLst>
        </xdr:cNvPr>
        <xdr:cNvSpPr/>
      </xdr:nvSpPr>
      <xdr:spPr>
        <a:xfrm>
          <a:off x="11487150" y="1830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50165</xdr:rowOff>
    </xdr:to>
    <xdr:cxnSp macro="">
      <xdr:nvCxnSpPr>
        <xdr:cNvPr id="784" name="直線コネクタ 783">
          <a:extLst>
            <a:ext uri="{FF2B5EF4-FFF2-40B4-BE49-F238E27FC236}">
              <a16:creationId xmlns:a16="http://schemas.microsoft.com/office/drawing/2014/main" id="{D5D2FE5A-4916-4DF4-8133-61BE3A94B543}"/>
            </a:ext>
          </a:extLst>
        </xdr:cNvPr>
        <xdr:cNvCxnSpPr/>
      </xdr:nvCxnSpPr>
      <xdr:spPr>
        <a:xfrm>
          <a:off x="11541760" y="18360390"/>
          <a:ext cx="8051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166370</xdr:rowOff>
    </xdr:from>
    <xdr:ext cx="405130" cy="258445"/>
    <xdr:sp macro="" textlink="">
      <xdr:nvSpPr>
        <xdr:cNvPr id="785" name="n_1aveValue【庁舎】&#10;有形固定資産減価償却率">
          <a:extLst>
            <a:ext uri="{FF2B5EF4-FFF2-40B4-BE49-F238E27FC236}">
              <a16:creationId xmlns:a16="http://schemas.microsoft.com/office/drawing/2014/main" id="{EC284A7F-52B4-4FB8-AA11-A4E0F8AC560B}"/>
            </a:ext>
          </a:extLst>
        </xdr:cNvPr>
        <xdr:cNvSpPr txBox="1"/>
      </xdr:nvSpPr>
      <xdr:spPr>
        <a:xfrm>
          <a:off x="13738225" y="17658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4495" cy="259080"/>
    <xdr:sp macro="" textlink="">
      <xdr:nvSpPr>
        <xdr:cNvPr id="786" name="n_2aveValue【庁舎】&#10;有形固定資産減価償却率">
          <a:extLst>
            <a:ext uri="{FF2B5EF4-FFF2-40B4-BE49-F238E27FC236}">
              <a16:creationId xmlns:a16="http://schemas.microsoft.com/office/drawing/2014/main" id="{966E9D02-DD32-4E98-A2B2-D2549F393131}"/>
            </a:ext>
          </a:extLst>
        </xdr:cNvPr>
        <xdr:cNvSpPr txBox="1"/>
      </xdr:nvSpPr>
      <xdr:spPr>
        <a:xfrm>
          <a:off x="1295717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114300</xdr:rowOff>
    </xdr:from>
    <xdr:ext cx="404495" cy="259080"/>
    <xdr:sp macro="" textlink="">
      <xdr:nvSpPr>
        <xdr:cNvPr id="787" name="n_3aveValue【庁舎】&#10;有形固定資産減価償却率">
          <a:extLst>
            <a:ext uri="{FF2B5EF4-FFF2-40B4-BE49-F238E27FC236}">
              <a16:creationId xmlns:a16="http://schemas.microsoft.com/office/drawing/2014/main" id="{C5507948-B6A4-469A-9E22-9E5221A5469B}"/>
            </a:ext>
          </a:extLst>
        </xdr:cNvPr>
        <xdr:cNvSpPr txBox="1"/>
      </xdr:nvSpPr>
      <xdr:spPr>
        <a:xfrm>
          <a:off x="12171045" y="1777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88265</xdr:rowOff>
    </xdr:from>
    <xdr:ext cx="404495" cy="258445"/>
    <xdr:sp macro="" textlink="">
      <xdr:nvSpPr>
        <xdr:cNvPr id="788" name="n_4aveValue【庁舎】&#10;有形固定資産減価償却率">
          <a:extLst>
            <a:ext uri="{FF2B5EF4-FFF2-40B4-BE49-F238E27FC236}">
              <a16:creationId xmlns:a16="http://schemas.microsoft.com/office/drawing/2014/main" id="{FC927A62-FCFE-45C2-B5AB-1B3898D08C03}"/>
            </a:ext>
          </a:extLst>
        </xdr:cNvPr>
        <xdr:cNvSpPr txBox="1"/>
      </xdr:nvSpPr>
      <xdr:spPr>
        <a:xfrm>
          <a:off x="11354435" y="17751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157480</xdr:rowOff>
    </xdr:from>
    <xdr:ext cx="405130" cy="258445"/>
    <xdr:sp macro="" textlink="">
      <xdr:nvSpPr>
        <xdr:cNvPr id="789" name="n_1mainValue【庁舎】&#10;有形固定資産減価償却率">
          <a:extLst>
            <a:ext uri="{FF2B5EF4-FFF2-40B4-BE49-F238E27FC236}">
              <a16:creationId xmlns:a16="http://schemas.microsoft.com/office/drawing/2014/main" id="{30BBECC3-94DE-4026-9BD1-D3188C3626B0}"/>
            </a:ext>
          </a:extLst>
        </xdr:cNvPr>
        <xdr:cNvSpPr txBox="1"/>
      </xdr:nvSpPr>
      <xdr:spPr>
        <a:xfrm>
          <a:off x="13738225" y="18504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124460</xdr:rowOff>
    </xdr:from>
    <xdr:ext cx="404495" cy="259080"/>
    <xdr:sp macro="" textlink="">
      <xdr:nvSpPr>
        <xdr:cNvPr id="790" name="n_2mainValue【庁舎】&#10;有形固定資産減価償却率">
          <a:extLst>
            <a:ext uri="{FF2B5EF4-FFF2-40B4-BE49-F238E27FC236}">
              <a16:creationId xmlns:a16="http://schemas.microsoft.com/office/drawing/2014/main" id="{7E40E88C-E666-423A-9E25-C551EA75D6E9}"/>
            </a:ext>
          </a:extLst>
        </xdr:cNvPr>
        <xdr:cNvSpPr txBox="1"/>
      </xdr:nvSpPr>
      <xdr:spPr>
        <a:xfrm>
          <a:off x="12957175" y="18471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92075</xdr:rowOff>
    </xdr:from>
    <xdr:ext cx="404495" cy="259080"/>
    <xdr:sp macro="" textlink="">
      <xdr:nvSpPr>
        <xdr:cNvPr id="791" name="n_3mainValue【庁舎】&#10;有形固定資産減価償却率">
          <a:extLst>
            <a:ext uri="{FF2B5EF4-FFF2-40B4-BE49-F238E27FC236}">
              <a16:creationId xmlns:a16="http://schemas.microsoft.com/office/drawing/2014/main" id="{F824A56C-3111-4017-828F-FF760C5B8850}"/>
            </a:ext>
          </a:extLst>
        </xdr:cNvPr>
        <xdr:cNvSpPr txBox="1"/>
      </xdr:nvSpPr>
      <xdr:spPr>
        <a:xfrm>
          <a:off x="12171045" y="18441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60960</xdr:rowOff>
    </xdr:from>
    <xdr:ext cx="404495" cy="259080"/>
    <xdr:sp macro="" textlink="">
      <xdr:nvSpPr>
        <xdr:cNvPr id="792" name="n_4mainValue【庁舎】&#10;有形固定資産減価償却率">
          <a:extLst>
            <a:ext uri="{FF2B5EF4-FFF2-40B4-BE49-F238E27FC236}">
              <a16:creationId xmlns:a16="http://schemas.microsoft.com/office/drawing/2014/main" id="{19AF68BD-A73D-4C8F-A08E-9D8811E7CE96}"/>
            </a:ext>
          </a:extLst>
        </xdr:cNvPr>
        <xdr:cNvSpPr txBox="1"/>
      </xdr:nvSpPr>
      <xdr:spPr>
        <a:xfrm>
          <a:off x="11354435" y="18402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885DE9AB-07DA-4DE2-B777-C8493C07128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1FD35E9B-8B70-4483-A0F0-9FB20075C1D4}"/>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1411AC0D-F721-4088-B128-7EB58F8DB47F}"/>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8F77CDCF-7DDA-4BFD-985A-86518A3E9248}"/>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7D1B4510-5D4A-48F4-924C-2D5892BA72BC}"/>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22DF72C4-550F-4FFD-BD99-D7592270EACA}"/>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BC20EDFE-D973-44B9-8279-DE3F6184EDB4}"/>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5C9DF182-86FA-4511-9089-600EE12F6B67}"/>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1" name="テキスト ボックス 800">
          <a:extLst>
            <a:ext uri="{FF2B5EF4-FFF2-40B4-BE49-F238E27FC236}">
              <a16:creationId xmlns:a16="http://schemas.microsoft.com/office/drawing/2014/main" id="{07330941-8445-43DE-AA9A-E03B66ECDCA2}"/>
            </a:ext>
          </a:extLst>
        </xdr:cNvPr>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837337E9-67C9-4512-B30D-1F070F58E00D}"/>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68BA0EEE-9FAA-4D51-A990-BA09CF415528}"/>
            </a:ext>
          </a:extLst>
        </xdr:cNvPr>
        <xdr:cNvCxnSpPr/>
      </xdr:nvCxnSpPr>
      <xdr:spPr>
        <a:xfrm>
          <a:off x="16459200" y="1859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804" name="テキスト ボックス 803">
          <a:extLst>
            <a:ext uri="{FF2B5EF4-FFF2-40B4-BE49-F238E27FC236}">
              <a16:creationId xmlns:a16="http://schemas.microsoft.com/office/drawing/2014/main" id="{2FA6047D-DD42-449C-9625-FAD8079FF12D}"/>
            </a:ext>
          </a:extLst>
        </xdr:cNvPr>
        <xdr:cNvSpPr txBox="1"/>
      </xdr:nvSpPr>
      <xdr:spPr>
        <a:xfrm>
          <a:off x="16047085" y="18448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1850CC27-C126-45D3-B843-67B69ACC71E3}"/>
            </a:ext>
          </a:extLst>
        </xdr:cNvPr>
        <xdr:cNvCxnSpPr/>
      </xdr:nvCxnSpPr>
      <xdr:spPr>
        <a:xfrm>
          <a:off x="16459200" y="1813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806" name="テキスト ボックス 805">
          <a:extLst>
            <a:ext uri="{FF2B5EF4-FFF2-40B4-BE49-F238E27FC236}">
              <a16:creationId xmlns:a16="http://schemas.microsoft.com/office/drawing/2014/main" id="{3363FA91-3358-4AB6-B908-52BFEF28A920}"/>
            </a:ext>
          </a:extLst>
        </xdr:cNvPr>
        <xdr:cNvSpPr txBox="1"/>
      </xdr:nvSpPr>
      <xdr:spPr>
        <a:xfrm>
          <a:off x="16047085" y="17995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DB986A9D-0776-45AC-92AB-344DA1AB70A4}"/>
            </a:ext>
          </a:extLst>
        </xdr:cNvPr>
        <xdr:cNvCxnSpPr/>
      </xdr:nvCxnSpPr>
      <xdr:spPr>
        <a:xfrm>
          <a:off x="16459200" y="17674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808" name="テキスト ボックス 807">
          <a:extLst>
            <a:ext uri="{FF2B5EF4-FFF2-40B4-BE49-F238E27FC236}">
              <a16:creationId xmlns:a16="http://schemas.microsoft.com/office/drawing/2014/main" id="{9617DC02-103C-420C-8A2B-8718CB1E35CF}"/>
            </a:ext>
          </a:extLst>
        </xdr:cNvPr>
        <xdr:cNvSpPr txBox="1"/>
      </xdr:nvSpPr>
      <xdr:spPr>
        <a:xfrm>
          <a:off x="16047085" y="17538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F658EDB3-C771-4076-8F91-EDD5509E24D7}"/>
            </a:ext>
          </a:extLst>
        </xdr:cNvPr>
        <xdr:cNvCxnSpPr/>
      </xdr:nvCxnSpPr>
      <xdr:spPr>
        <a:xfrm>
          <a:off x="16459200" y="1722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810" name="テキスト ボックス 809">
          <a:extLst>
            <a:ext uri="{FF2B5EF4-FFF2-40B4-BE49-F238E27FC236}">
              <a16:creationId xmlns:a16="http://schemas.microsoft.com/office/drawing/2014/main" id="{D9C86332-00CE-48E4-B90F-9C31B57C57D3}"/>
            </a:ext>
          </a:extLst>
        </xdr:cNvPr>
        <xdr:cNvSpPr txBox="1"/>
      </xdr:nvSpPr>
      <xdr:spPr>
        <a:xfrm>
          <a:off x="16047085" y="17077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62A0D946-329D-404D-A367-F5EF054A0BB4}"/>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2" name="テキスト ボックス 811">
          <a:extLst>
            <a:ext uri="{FF2B5EF4-FFF2-40B4-BE49-F238E27FC236}">
              <a16:creationId xmlns:a16="http://schemas.microsoft.com/office/drawing/2014/main" id="{52067404-3BA9-4E6E-9FFB-04FB4EAFCFDA}"/>
            </a:ext>
          </a:extLst>
        </xdr:cNvPr>
        <xdr:cNvSpPr txBox="1"/>
      </xdr:nvSpPr>
      <xdr:spPr>
        <a:xfrm>
          <a:off x="16047085"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7459FC3F-26FF-4B8C-8B92-424D109AC43C}"/>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46355</xdr:rowOff>
    </xdr:from>
    <xdr:to>
      <xdr:col>116</xdr:col>
      <xdr:colOff>62865</xdr:colOff>
      <xdr:row>107</xdr:row>
      <xdr:rowOff>135890</xdr:rowOff>
    </xdr:to>
    <xdr:cxnSp macro="">
      <xdr:nvCxnSpPr>
        <xdr:cNvPr id="814" name="直線コネクタ 813">
          <a:extLst>
            <a:ext uri="{FF2B5EF4-FFF2-40B4-BE49-F238E27FC236}">
              <a16:creationId xmlns:a16="http://schemas.microsoft.com/office/drawing/2014/main" id="{693EFE11-8E8A-4566-BDF9-632C2C8C007F}"/>
            </a:ext>
          </a:extLst>
        </xdr:cNvPr>
        <xdr:cNvCxnSpPr/>
      </xdr:nvCxnSpPr>
      <xdr:spPr>
        <a:xfrm flipV="1">
          <a:off x="19947255" y="17364710"/>
          <a:ext cx="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139700</xdr:rowOff>
    </xdr:from>
    <xdr:ext cx="469900" cy="259080"/>
    <xdr:sp macro="" textlink="">
      <xdr:nvSpPr>
        <xdr:cNvPr id="815" name="【庁舎】&#10;一人当たり面積最小値テキスト">
          <a:extLst>
            <a:ext uri="{FF2B5EF4-FFF2-40B4-BE49-F238E27FC236}">
              <a16:creationId xmlns:a16="http://schemas.microsoft.com/office/drawing/2014/main" id="{B37BD94A-741C-4C15-B7FD-285FC41D1BB0}"/>
            </a:ext>
          </a:extLst>
        </xdr:cNvPr>
        <xdr:cNvSpPr txBox="1"/>
      </xdr:nvSpPr>
      <xdr:spPr>
        <a:xfrm>
          <a:off x="19985990" y="1848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0.245</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135890</xdr:rowOff>
    </xdr:from>
    <xdr:to>
      <xdr:col>116</xdr:col>
      <xdr:colOff>152400</xdr:colOff>
      <xdr:row>107</xdr:row>
      <xdr:rowOff>135890</xdr:rowOff>
    </xdr:to>
    <xdr:cxnSp macro="">
      <xdr:nvCxnSpPr>
        <xdr:cNvPr id="816" name="直線コネクタ 815">
          <a:extLst>
            <a:ext uri="{FF2B5EF4-FFF2-40B4-BE49-F238E27FC236}">
              <a16:creationId xmlns:a16="http://schemas.microsoft.com/office/drawing/2014/main" id="{18730D15-C0F7-468B-9CF3-D0B96CC26AC6}"/>
            </a:ext>
          </a:extLst>
        </xdr:cNvPr>
        <xdr:cNvCxnSpPr/>
      </xdr:nvCxnSpPr>
      <xdr:spPr>
        <a:xfrm>
          <a:off x="19885660" y="18477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164465</xdr:rowOff>
    </xdr:from>
    <xdr:ext cx="469900" cy="259080"/>
    <xdr:sp macro="" textlink="">
      <xdr:nvSpPr>
        <xdr:cNvPr id="817" name="【庁舎】&#10;一人当たり面積最大値テキスト">
          <a:extLst>
            <a:ext uri="{FF2B5EF4-FFF2-40B4-BE49-F238E27FC236}">
              <a16:creationId xmlns:a16="http://schemas.microsoft.com/office/drawing/2014/main" id="{0047B184-94E0-4183-9F60-5E6487109F78}"/>
            </a:ext>
          </a:extLst>
        </xdr:cNvPr>
        <xdr:cNvSpPr txBox="1"/>
      </xdr:nvSpPr>
      <xdr:spPr>
        <a:xfrm>
          <a:off x="19985990" y="17141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46355</xdr:rowOff>
    </xdr:from>
    <xdr:to>
      <xdr:col>116</xdr:col>
      <xdr:colOff>152400</xdr:colOff>
      <xdr:row>101</xdr:row>
      <xdr:rowOff>46355</xdr:rowOff>
    </xdr:to>
    <xdr:cxnSp macro="">
      <xdr:nvCxnSpPr>
        <xdr:cNvPr id="818" name="直線コネクタ 817">
          <a:extLst>
            <a:ext uri="{FF2B5EF4-FFF2-40B4-BE49-F238E27FC236}">
              <a16:creationId xmlns:a16="http://schemas.microsoft.com/office/drawing/2014/main" id="{8E0B8C0E-0542-4E02-8D2E-C0CE1EC5E8C6}"/>
            </a:ext>
          </a:extLst>
        </xdr:cNvPr>
        <xdr:cNvCxnSpPr/>
      </xdr:nvCxnSpPr>
      <xdr:spPr>
        <a:xfrm>
          <a:off x="19885660" y="17364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64135</xdr:rowOff>
    </xdr:from>
    <xdr:ext cx="469900" cy="258445"/>
    <xdr:sp macro="" textlink="">
      <xdr:nvSpPr>
        <xdr:cNvPr id="819" name="【庁舎】&#10;一人当たり面積平均値テキスト">
          <a:extLst>
            <a:ext uri="{FF2B5EF4-FFF2-40B4-BE49-F238E27FC236}">
              <a16:creationId xmlns:a16="http://schemas.microsoft.com/office/drawing/2014/main" id="{9136C417-BE7E-44C7-8B4E-7A026EFB13F4}"/>
            </a:ext>
          </a:extLst>
        </xdr:cNvPr>
        <xdr:cNvSpPr txBox="1"/>
      </xdr:nvSpPr>
      <xdr:spPr>
        <a:xfrm>
          <a:off x="19985990" y="18062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40640</xdr:rowOff>
    </xdr:from>
    <xdr:to>
      <xdr:col>116</xdr:col>
      <xdr:colOff>114300</xdr:colOff>
      <xdr:row>106</xdr:row>
      <xdr:rowOff>142240</xdr:rowOff>
    </xdr:to>
    <xdr:sp macro="" textlink="">
      <xdr:nvSpPr>
        <xdr:cNvPr id="820" name="フローチャート: 判断 819">
          <a:extLst>
            <a:ext uri="{FF2B5EF4-FFF2-40B4-BE49-F238E27FC236}">
              <a16:creationId xmlns:a16="http://schemas.microsoft.com/office/drawing/2014/main" id="{CC2E4A17-9C29-42B1-8CFD-210FD0234D5A}"/>
            </a:ext>
          </a:extLst>
        </xdr:cNvPr>
        <xdr:cNvSpPr/>
      </xdr:nvSpPr>
      <xdr:spPr>
        <a:xfrm>
          <a:off x="19904710" y="182143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56515</xdr:rowOff>
    </xdr:from>
    <xdr:to>
      <xdr:col>112</xdr:col>
      <xdr:colOff>38100</xdr:colOff>
      <xdr:row>106</xdr:row>
      <xdr:rowOff>158115</xdr:rowOff>
    </xdr:to>
    <xdr:sp macro="" textlink="">
      <xdr:nvSpPr>
        <xdr:cNvPr id="821" name="フローチャート: 判断 820">
          <a:extLst>
            <a:ext uri="{FF2B5EF4-FFF2-40B4-BE49-F238E27FC236}">
              <a16:creationId xmlns:a16="http://schemas.microsoft.com/office/drawing/2014/main" id="{EA163816-937B-4742-95E9-C62F82B8DB0C}"/>
            </a:ext>
          </a:extLst>
        </xdr:cNvPr>
        <xdr:cNvSpPr/>
      </xdr:nvSpPr>
      <xdr:spPr>
        <a:xfrm>
          <a:off x="19161760" y="1823402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66675</xdr:rowOff>
    </xdr:from>
    <xdr:to>
      <xdr:col>107</xdr:col>
      <xdr:colOff>101600</xdr:colOff>
      <xdr:row>106</xdr:row>
      <xdr:rowOff>168275</xdr:rowOff>
    </xdr:to>
    <xdr:sp macro="" textlink="">
      <xdr:nvSpPr>
        <xdr:cNvPr id="822" name="フローチャート: 判断 821">
          <a:extLst>
            <a:ext uri="{FF2B5EF4-FFF2-40B4-BE49-F238E27FC236}">
              <a16:creationId xmlns:a16="http://schemas.microsoft.com/office/drawing/2014/main" id="{A1DD1278-0F77-4094-AC9F-AC14DAFAE4EE}"/>
            </a:ext>
          </a:extLst>
        </xdr:cNvPr>
        <xdr:cNvSpPr/>
      </xdr:nvSpPr>
      <xdr:spPr>
        <a:xfrm>
          <a:off x="18345150" y="1823847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48895</xdr:rowOff>
    </xdr:from>
    <xdr:to>
      <xdr:col>102</xdr:col>
      <xdr:colOff>165100</xdr:colOff>
      <xdr:row>106</xdr:row>
      <xdr:rowOff>150495</xdr:rowOff>
    </xdr:to>
    <xdr:sp macro="" textlink="">
      <xdr:nvSpPr>
        <xdr:cNvPr id="823" name="フローチャート: 判断 822">
          <a:extLst>
            <a:ext uri="{FF2B5EF4-FFF2-40B4-BE49-F238E27FC236}">
              <a16:creationId xmlns:a16="http://schemas.microsoft.com/office/drawing/2014/main" id="{EFC60672-560C-440D-AE6C-73E2EF3334D8}"/>
            </a:ext>
          </a:extLst>
        </xdr:cNvPr>
        <xdr:cNvSpPr/>
      </xdr:nvSpPr>
      <xdr:spPr>
        <a:xfrm>
          <a:off x="17547590" y="1822450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44450</xdr:rowOff>
    </xdr:from>
    <xdr:to>
      <xdr:col>98</xdr:col>
      <xdr:colOff>38100</xdr:colOff>
      <xdr:row>106</xdr:row>
      <xdr:rowOff>146050</xdr:rowOff>
    </xdr:to>
    <xdr:sp macro="" textlink="">
      <xdr:nvSpPr>
        <xdr:cNvPr id="824" name="フローチャート: 判断 823">
          <a:extLst>
            <a:ext uri="{FF2B5EF4-FFF2-40B4-BE49-F238E27FC236}">
              <a16:creationId xmlns:a16="http://schemas.microsoft.com/office/drawing/2014/main" id="{7CC9958C-3F96-4FC1-AE38-F3E5955D5287}"/>
            </a:ext>
          </a:extLst>
        </xdr:cNvPr>
        <xdr:cNvSpPr/>
      </xdr:nvSpPr>
      <xdr:spPr>
        <a:xfrm>
          <a:off x="16761460" y="18220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84AD4AA-593E-4BF8-8722-F1135B728150}"/>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8C96D93A-02F8-4B27-93E2-08E515F8C370}"/>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746459DD-18B6-47A2-850E-D819D1586F22}"/>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497053D8-DF73-47FC-922B-8871436FAC79}"/>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2BB6913E-40F2-4C97-8046-2165BB5327CA}"/>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140335</xdr:rowOff>
    </xdr:from>
    <xdr:to>
      <xdr:col>116</xdr:col>
      <xdr:colOff>114300</xdr:colOff>
      <xdr:row>107</xdr:row>
      <xdr:rowOff>70485</xdr:rowOff>
    </xdr:to>
    <xdr:sp macro="" textlink="">
      <xdr:nvSpPr>
        <xdr:cNvPr id="830" name="楕円 829">
          <a:extLst>
            <a:ext uri="{FF2B5EF4-FFF2-40B4-BE49-F238E27FC236}">
              <a16:creationId xmlns:a16="http://schemas.microsoft.com/office/drawing/2014/main" id="{3FA418DB-604B-441D-8A38-FE04958B9FE6}"/>
            </a:ext>
          </a:extLst>
        </xdr:cNvPr>
        <xdr:cNvSpPr/>
      </xdr:nvSpPr>
      <xdr:spPr>
        <a:xfrm>
          <a:off x="19904710" y="183102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55245</xdr:rowOff>
    </xdr:from>
    <xdr:ext cx="469900" cy="258445"/>
    <xdr:sp macro="" textlink="">
      <xdr:nvSpPr>
        <xdr:cNvPr id="831" name="【庁舎】&#10;一人当たり面積該当値テキスト">
          <a:extLst>
            <a:ext uri="{FF2B5EF4-FFF2-40B4-BE49-F238E27FC236}">
              <a16:creationId xmlns:a16="http://schemas.microsoft.com/office/drawing/2014/main" id="{CDC10E4C-7E26-48D5-8223-D9BAF229E55A}"/>
            </a:ext>
          </a:extLst>
        </xdr:cNvPr>
        <xdr:cNvSpPr txBox="1"/>
      </xdr:nvSpPr>
      <xdr:spPr>
        <a:xfrm>
          <a:off x="19985990" y="18232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142240</xdr:rowOff>
    </xdr:from>
    <xdr:to>
      <xdr:col>112</xdr:col>
      <xdr:colOff>38100</xdr:colOff>
      <xdr:row>107</xdr:row>
      <xdr:rowOff>72390</xdr:rowOff>
    </xdr:to>
    <xdr:sp macro="" textlink="">
      <xdr:nvSpPr>
        <xdr:cNvPr id="832" name="楕円 831">
          <a:extLst>
            <a:ext uri="{FF2B5EF4-FFF2-40B4-BE49-F238E27FC236}">
              <a16:creationId xmlns:a16="http://schemas.microsoft.com/office/drawing/2014/main" id="{A07F214E-BE20-464A-84A8-E543A04A77E0}"/>
            </a:ext>
          </a:extLst>
        </xdr:cNvPr>
        <xdr:cNvSpPr/>
      </xdr:nvSpPr>
      <xdr:spPr>
        <a:xfrm>
          <a:off x="19161760" y="183140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19685</xdr:rowOff>
    </xdr:from>
    <xdr:to>
      <xdr:col>116</xdr:col>
      <xdr:colOff>63500</xdr:colOff>
      <xdr:row>107</xdr:row>
      <xdr:rowOff>21590</xdr:rowOff>
    </xdr:to>
    <xdr:cxnSp macro="">
      <xdr:nvCxnSpPr>
        <xdr:cNvPr id="833" name="直線コネクタ 832">
          <a:extLst>
            <a:ext uri="{FF2B5EF4-FFF2-40B4-BE49-F238E27FC236}">
              <a16:creationId xmlns:a16="http://schemas.microsoft.com/office/drawing/2014/main" id="{0409AD78-7EE8-499B-8D1D-88ABD5B9177B}"/>
            </a:ext>
          </a:extLst>
        </xdr:cNvPr>
        <xdr:cNvCxnSpPr/>
      </xdr:nvCxnSpPr>
      <xdr:spPr>
        <a:xfrm flipV="1">
          <a:off x="19204940" y="1836102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145415</xdr:rowOff>
    </xdr:from>
    <xdr:to>
      <xdr:col>107</xdr:col>
      <xdr:colOff>101600</xdr:colOff>
      <xdr:row>107</xdr:row>
      <xdr:rowOff>75565</xdr:rowOff>
    </xdr:to>
    <xdr:sp macro="" textlink="">
      <xdr:nvSpPr>
        <xdr:cNvPr id="834" name="楕円 833">
          <a:extLst>
            <a:ext uri="{FF2B5EF4-FFF2-40B4-BE49-F238E27FC236}">
              <a16:creationId xmlns:a16="http://schemas.microsoft.com/office/drawing/2014/main" id="{923BE865-3670-4F1E-B120-082B0DA46CE6}"/>
            </a:ext>
          </a:extLst>
        </xdr:cNvPr>
        <xdr:cNvSpPr/>
      </xdr:nvSpPr>
      <xdr:spPr>
        <a:xfrm>
          <a:off x="18345150" y="18317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21590</xdr:rowOff>
    </xdr:from>
    <xdr:to>
      <xdr:col>111</xdr:col>
      <xdr:colOff>177800</xdr:colOff>
      <xdr:row>107</xdr:row>
      <xdr:rowOff>24765</xdr:rowOff>
    </xdr:to>
    <xdr:cxnSp macro="">
      <xdr:nvCxnSpPr>
        <xdr:cNvPr id="835" name="直線コネクタ 834">
          <a:extLst>
            <a:ext uri="{FF2B5EF4-FFF2-40B4-BE49-F238E27FC236}">
              <a16:creationId xmlns:a16="http://schemas.microsoft.com/office/drawing/2014/main" id="{3F3D3BD5-A966-406B-8FFB-F5666E08AEA3}"/>
            </a:ext>
          </a:extLst>
        </xdr:cNvPr>
        <xdr:cNvCxnSpPr/>
      </xdr:nvCxnSpPr>
      <xdr:spPr>
        <a:xfrm flipV="1">
          <a:off x="18399760" y="18362930"/>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148590</xdr:rowOff>
    </xdr:from>
    <xdr:to>
      <xdr:col>102</xdr:col>
      <xdr:colOff>165100</xdr:colOff>
      <xdr:row>107</xdr:row>
      <xdr:rowOff>78740</xdr:rowOff>
    </xdr:to>
    <xdr:sp macro="" textlink="">
      <xdr:nvSpPr>
        <xdr:cNvPr id="836" name="楕円 835">
          <a:extLst>
            <a:ext uri="{FF2B5EF4-FFF2-40B4-BE49-F238E27FC236}">
              <a16:creationId xmlns:a16="http://schemas.microsoft.com/office/drawing/2014/main" id="{F64A175A-86B0-4419-8FE3-DF21FBF339A8}"/>
            </a:ext>
          </a:extLst>
        </xdr:cNvPr>
        <xdr:cNvSpPr/>
      </xdr:nvSpPr>
      <xdr:spPr>
        <a:xfrm>
          <a:off x="17547590" y="183222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24765</xdr:rowOff>
    </xdr:from>
    <xdr:to>
      <xdr:col>107</xdr:col>
      <xdr:colOff>50800</xdr:colOff>
      <xdr:row>107</xdr:row>
      <xdr:rowOff>27940</xdr:rowOff>
    </xdr:to>
    <xdr:cxnSp macro="">
      <xdr:nvCxnSpPr>
        <xdr:cNvPr id="837" name="直線コネクタ 836">
          <a:extLst>
            <a:ext uri="{FF2B5EF4-FFF2-40B4-BE49-F238E27FC236}">
              <a16:creationId xmlns:a16="http://schemas.microsoft.com/office/drawing/2014/main" id="{ABFB7ED6-BD9D-4FF4-9F32-DB4E2A19E871}"/>
            </a:ext>
          </a:extLst>
        </xdr:cNvPr>
        <xdr:cNvCxnSpPr/>
      </xdr:nvCxnSpPr>
      <xdr:spPr>
        <a:xfrm flipV="1">
          <a:off x="17602200" y="18366105"/>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151765</xdr:rowOff>
    </xdr:from>
    <xdr:to>
      <xdr:col>98</xdr:col>
      <xdr:colOff>38100</xdr:colOff>
      <xdr:row>107</xdr:row>
      <xdr:rowOff>81915</xdr:rowOff>
    </xdr:to>
    <xdr:sp macro="" textlink="">
      <xdr:nvSpPr>
        <xdr:cNvPr id="838" name="楕円 837">
          <a:extLst>
            <a:ext uri="{FF2B5EF4-FFF2-40B4-BE49-F238E27FC236}">
              <a16:creationId xmlns:a16="http://schemas.microsoft.com/office/drawing/2014/main" id="{B185B35F-3FAF-4F65-A25B-FAD9B08E0716}"/>
            </a:ext>
          </a:extLst>
        </xdr:cNvPr>
        <xdr:cNvSpPr/>
      </xdr:nvSpPr>
      <xdr:spPr>
        <a:xfrm>
          <a:off x="16761460" y="18325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27940</xdr:rowOff>
    </xdr:from>
    <xdr:to>
      <xdr:col>102</xdr:col>
      <xdr:colOff>114300</xdr:colOff>
      <xdr:row>107</xdr:row>
      <xdr:rowOff>31115</xdr:rowOff>
    </xdr:to>
    <xdr:cxnSp macro="">
      <xdr:nvCxnSpPr>
        <xdr:cNvPr id="839" name="直線コネクタ 838">
          <a:extLst>
            <a:ext uri="{FF2B5EF4-FFF2-40B4-BE49-F238E27FC236}">
              <a16:creationId xmlns:a16="http://schemas.microsoft.com/office/drawing/2014/main" id="{76D0AD5D-20FF-48B1-9FED-96B67E6280D6}"/>
            </a:ext>
          </a:extLst>
        </xdr:cNvPr>
        <xdr:cNvCxnSpPr/>
      </xdr:nvCxnSpPr>
      <xdr:spPr>
        <a:xfrm flipV="1">
          <a:off x="16804640" y="18371185"/>
          <a:ext cx="797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3175</xdr:rowOff>
    </xdr:from>
    <xdr:ext cx="469900" cy="259080"/>
    <xdr:sp macro="" textlink="">
      <xdr:nvSpPr>
        <xdr:cNvPr id="840" name="n_1aveValue【庁舎】&#10;一人当たり面積">
          <a:extLst>
            <a:ext uri="{FF2B5EF4-FFF2-40B4-BE49-F238E27FC236}">
              <a16:creationId xmlns:a16="http://schemas.microsoft.com/office/drawing/2014/main" id="{1EFE01DB-5FD6-4682-B72C-51AEA12BEDAD}"/>
            </a:ext>
          </a:extLst>
        </xdr:cNvPr>
        <xdr:cNvSpPr txBox="1"/>
      </xdr:nvSpPr>
      <xdr:spPr>
        <a:xfrm>
          <a:off x="18982055" y="18005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13335</xdr:rowOff>
    </xdr:from>
    <xdr:ext cx="469265" cy="259080"/>
    <xdr:sp macro="" textlink="">
      <xdr:nvSpPr>
        <xdr:cNvPr id="841" name="n_2aveValue【庁舎】&#10;一人当たり面積">
          <a:extLst>
            <a:ext uri="{FF2B5EF4-FFF2-40B4-BE49-F238E27FC236}">
              <a16:creationId xmlns:a16="http://schemas.microsoft.com/office/drawing/2014/main" id="{0F7E4E94-23D0-4940-B3BA-54C3788B66EC}"/>
            </a:ext>
          </a:extLst>
        </xdr:cNvPr>
        <xdr:cNvSpPr txBox="1"/>
      </xdr:nvSpPr>
      <xdr:spPr>
        <a:xfrm>
          <a:off x="18181955" y="18019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167005</xdr:rowOff>
    </xdr:from>
    <xdr:ext cx="469265" cy="258445"/>
    <xdr:sp macro="" textlink="">
      <xdr:nvSpPr>
        <xdr:cNvPr id="842" name="n_3aveValue【庁舎】&#10;一人当たり面積">
          <a:extLst>
            <a:ext uri="{FF2B5EF4-FFF2-40B4-BE49-F238E27FC236}">
              <a16:creationId xmlns:a16="http://schemas.microsoft.com/office/drawing/2014/main" id="{5E1003BD-8D91-4931-9315-B33070B873BC}"/>
            </a:ext>
          </a:extLst>
        </xdr:cNvPr>
        <xdr:cNvSpPr txBox="1"/>
      </xdr:nvSpPr>
      <xdr:spPr>
        <a:xfrm>
          <a:off x="17384395" y="18001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162560</xdr:rowOff>
    </xdr:from>
    <xdr:ext cx="469265" cy="259080"/>
    <xdr:sp macro="" textlink="">
      <xdr:nvSpPr>
        <xdr:cNvPr id="843" name="n_4aveValue【庁舎】&#10;一人当たり面積">
          <a:extLst>
            <a:ext uri="{FF2B5EF4-FFF2-40B4-BE49-F238E27FC236}">
              <a16:creationId xmlns:a16="http://schemas.microsoft.com/office/drawing/2014/main" id="{A33F8233-0563-4E22-9AE3-AA08F833F5E5}"/>
            </a:ext>
          </a:extLst>
        </xdr:cNvPr>
        <xdr:cNvSpPr txBox="1"/>
      </xdr:nvSpPr>
      <xdr:spPr>
        <a:xfrm>
          <a:off x="16588740" y="17995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63500</xdr:rowOff>
    </xdr:from>
    <xdr:ext cx="469900" cy="258445"/>
    <xdr:sp macro="" textlink="">
      <xdr:nvSpPr>
        <xdr:cNvPr id="844" name="n_1mainValue【庁舎】&#10;一人当たり面積">
          <a:extLst>
            <a:ext uri="{FF2B5EF4-FFF2-40B4-BE49-F238E27FC236}">
              <a16:creationId xmlns:a16="http://schemas.microsoft.com/office/drawing/2014/main" id="{6E5F2B1F-FD79-4FD3-8D8E-03FB3BFF5963}"/>
            </a:ext>
          </a:extLst>
        </xdr:cNvPr>
        <xdr:cNvSpPr txBox="1"/>
      </xdr:nvSpPr>
      <xdr:spPr>
        <a:xfrm>
          <a:off x="18982055" y="18404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66675</xdr:rowOff>
    </xdr:from>
    <xdr:ext cx="469265" cy="258445"/>
    <xdr:sp macro="" textlink="">
      <xdr:nvSpPr>
        <xdr:cNvPr id="845" name="n_2mainValue【庁舎】&#10;一人当たり面積">
          <a:extLst>
            <a:ext uri="{FF2B5EF4-FFF2-40B4-BE49-F238E27FC236}">
              <a16:creationId xmlns:a16="http://schemas.microsoft.com/office/drawing/2014/main" id="{CB57ABAF-BF2C-4F53-AA1E-7885CB1687BC}"/>
            </a:ext>
          </a:extLst>
        </xdr:cNvPr>
        <xdr:cNvSpPr txBox="1"/>
      </xdr:nvSpPr>
      <xdr:spPr>
        <a:xfrm>
          <a:off x="18181955" y="18409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69850</xdr:rowOff>
    </xdr:from>
    <xdr:ext cx="469265" cy="259080"/>
    <xdr:sp macro="" textlink="">
      <xdr:nvSpPr>
        <xdr:cNvPr id="846" name="n_3mainValue【庁舎】&#10;一人当たり面積">
          <a:extLst>
            <a:ext uri="{FF2B5EF4-FFF2-40B4-BE49-F238E27FC236}">
              <a16:creationId xmlns:a16="http://schemas.microsoft.com/office/drawing/2014/main" id="{447BFB7F-29D2-4841-A661-22A93FB74407}"/>
            </a:ext>
          </a:extLst>
        </xdr:cNvPr>
        <xdr:cNvSpPr txBox="1"/>
      </xdr:nvSpPr>
      <xdr:spPr>
        <a:xfrm>
          <a:off x="17384395" y="18413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73025</xdr:rowOff>
    </xdr:from>
    <xdr:ext cx="469265" cy="259080"/>
    <xdr:sp macro="" textlink="">
      <xdr:nvSpPr>
        <xdr:cNvPr id="847" name="n_4mainValue【庁舎】&#10;一人当たり面積">
          <a:extLst>
            <a:ext uri="{FF2B5EF4-FFF2-40B4-BE49-F238E27FC236}">
              <a16:creationId xmlns:a16="http://schemas.microsoft.com/office/drawing/2014/main" id="{178BD297-652D-4630-81CC-6B815F538503}"/>
            </a:ext>
          </a:extLst>
        </xdr:cNvPr>
        <xdr:cNvSpPr txBox="1"/>
      </xdr:nvSpPr>
      <xdr:spPr>
        <a:xfrm>
          <a:off x="16588740" y="18418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54231BB8-B7A0-4089-969A-57D8236CD57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CC703FD-2AD7-4126-B496-B264FEDFBC3B}"/>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65F1B5D-E240-43DC-BF37-38296A83872B}"/>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図書館は平成</a:t>
          </a:r>
          <a:r>
            <a:rPr lang="en-US" altLang="ja-JP" sz="1100" b="0" i="0" baseline="0">
              <a:solidFill>
                <a:schemeClr val="dk1"/>
              </a:solidFill>
              <a:effectLst/>
              <a:latin typeface="ＭＳ Ｐゴシック"/>
              <a:ea typeface="ＭＳ Ｐゴシック"/>
              <a:cs typeface="+mn-cs"/>
            </a:rPr>
            <a:t>17</a:t>
          </a:r>
          <a:r>
            <a:rPr lang="ja-JP" altLang="ja-JP" sz="1100" b="0" i="0" baseline="0">
              <a:solidFill>
                <a:schemeClr val="dk1"/>
              </a:solidFill>
              <a:effectLst/>
              <a:latin typeface="ＭＳ Ｐゴシック"/>
              <a:ea typeface="ＭＳ Ｐゴシック"/>
              <a:cs typeface="+mn-cs"/>
            </a:rPr>
            <a:t>年に建設しており、体育館は</a:t>
          </a:r>
          <a:r>
            <a:rPr lang="en-US" altLang="ja-JP" sz="1100" b="0" i="0" baseline="0">
              <a:solidFill>
                <a:schemeClr val="dk1"/>
              </a:solidFill>
              <a:effectLst/>
              <a:latin typeface="ＭＳ Ｐゴシック"/>
              <a:ea typeface="ＭＳ Ｐゴシック"/>
              <a:cs typeface="+mn-cs"/>
            </a:rPr>
            <a:t>40</a:t>
          </a:r>
          <a:r>
            <a:rPr lang="ja-JP" altLang="ja-JP" sz="1100" b="0" i="0" baseline="0">
              <a:solidFill>
                <a:schemeClr val="dk1"/>
              </a:solidFill>
              <a:effectLst/>
              <a:latin typeface="ＭＳ Ｐゴシック"/>
              <a:ea typeface="ＭＳ Ｐゴシック"/>
              <a:cs typeface="+mn-cs"/>
            </a:rPr>
            <a:t>年以上経過するものもあるが平成</a:t>
          </a:r>
          <a:r>
            <a:rPr lang="en-US" altLang="ja-JP" sz="1100" b="0" i="0" baseline="0">
              <a:solidFill>
                <a:schemeClr val="dk1"/>
              </a:solidFill>
              <a:effectLst/>
              <a:latin typeface="ＭＳ Ｐゴシック"/>
              <a:ea typeface="ＭＳ Ｐゴシック"/>
              <a:cs typeface="+mn-cs"/>
            </a:rPr>
            <a:t>16</a:t>
          </a:r>
          <a:r>
            <a:rPr lang="ja-JP" altLang="ja-JP" sz="1100" b="0" i="0" baseline="0">
              <a:solidFill>
                <a:schemeClr val="dk1"/>
              </a:solidFill>
              <a:effectLst/>
              <a:latin typeface="ＭＳ Ｐゴシック"/>
              <a:ea typeface="ＭＳ Ｐゴシック"/>
              <a:cs typeface="+mn-cs"/>
            </a:rPr>
            <a:t>年築のものもあり、有形固定資産減価償却率は類似団体内平均と比較して低い水準である。一般廃棄物処理施設は類似団体内平均と同程度である。</a:t>
          </a:r>
          <a:endParaRPr lang="ja-JP" altLang="ja-JP" sz="1400">
            <a:effectLst/>
            <a:latin typeface="ＭＳ Ｐゴシック"/>
            <a:ea typeface="ＭＳ Ｐゴシック"/>
          </a:endParaRPr>
        </a:p>
        <a:p>
          <a:pPr eaLnBrk="1" fontAlgn="auto" latinLnBrk="0" hangingPunct="1"/>
          <a:r>
            <a:rPr lang="ja-JP" altLang="ja-JP" sz="1100" b="0" i="0" baseline="0">
              <a:solidFill>
                <a:schemeClr val="dk1"/>
              </a:solidFill>
              <a:effectLst/>
              <a:latin typeface="ＭＳ Ｐゴシック"/>
              <a:ea typeface="ＭＳ Ｐゴシック"/>
              <a:cs typeface="+mn-cs"/>
            </a:rPr>
            <a:t>　保健センター、福祉施設については類似団体内平均と比較して高い水準である。</a:t>
          </a:r>
          <a:r>
            <a:rPr kumimoji="1" lang="ja-JP" altLang="ja-JP" sz="1100" b="0" i="0" baseline="0">
              <a:solidFill>
                <a:schemeClr val="dk1"/>
              </a:solidFill>
              <a:effectLst/>
              <a:latin typeface="ＭＳ Ｐゴシック"/>
              <a:ea typeface="ＭＳ Ｐゴシック"/>
              <a:cs typeface="+mn-cs"/>
            </a:rPr>
            <a:t>保健センターは築</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年以上経過しており、今後は町民の利便性などを考慮し、改修だけでなく、建替えや複合化なども検討する必要がある。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庁舎については、築</a:t>
          </a:r>
          <a:r>
            <a:rPr kumimoji="1" lang="en-US" altLang="ja-JP" sz="1100" b="0" i="0" baseline="0">
              <a:solidFill>
                <a:schemeClr val="dk1"/>
              </a:solidFill>
              <a:effectLst/>
              <a:latin typeface="ＭＳ Ｐゴシック"/>
              <a:ea typeface="ＭＳ Ｐゴシック"/>
              <a:cs typeface="+mn-cs"/>
            </a:rPr>
            <a:t>40</a:t>
          </a:r>
          <a:r>
            <a:rPr kumimoji="1" lang="ja-JP" altLang="ja-JP" sz="1100" b="0" i="0" baseline="0">
              <a:solidFill>
                <a:schemeClr val="dk1"/>
              </a:solidFill>
              <a:effectLst/>
              <a:latin typeface="ＭＳ Ｐゴシック"/>
              <a:ea typeface="ＭＳ Ｐゴシック"/>
              <a:cs typeface="+mn-cs"/>
            </a:rPr>
            <a:t>年以上経過しており、平成</a:t>
          </a:r>
          <a:r>
            <a:rPr kumimoji="1" lang="en-US" altLang="ja-JP" sz="1100" b="0" i="0" baseline="0">
              <a:solidFill>
                <a:schemeClr val="dk1"/>
              </a:solidFill>
              <a:effectLst/>
              <a:latin typeface="ＭＳ Ｐゴシック"/>
              <a:ea typeface="ＭＳ Ｐゴシック"/>
              <a:cs typeface="+mn-cs"/>
            </a:rPr>
            <a:t>25</a:t>
          </a:r>
          <a:r>
            <a:rPr kumimoji="1" lang="ja-JP" altLang="ja-JP" sz="1100" b="0" i="0" baseline="0">
              <a:solidFill>
                <a:schemeClr val="dk1"/>
              </a:solidFill>
              <a:effectLst/>
              <a:latin typeface="ＭＳ Ｐゴシック"/>
              <a:ea typeface="ＭＳ Ｐゴシック"/>
              <a:cs typeface="+mn-cs"/>
            </a:rPr>
            <a:t>年に耐震補強工事を行った。その後、屋根の防水工事も行っているが、老朽化が進んでいるため、多額の修繕費用が必要となる見込み。今後は、建替えや複合化なども検討する必要がある。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消防施設については、平成</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年度以降、類似団体内平均と比較して低い水準となっている。これは、消防団詰所</a:t>
          </a:r>
          <a:r>
            <a:rPr kumimoji="1" lang="ja-JP" altLang="en-US" sz="1100" b="0" i="0" baseline="0">
              <a:solidFill>
                <a:schemeClr val="dk1"/>
              </a:solidFill>
              <a:effectLst/>
              <a:latin typeface="ＭＳ Ｐゴシック"/>
              <a:ea typeface="ＭＳ Ｐゴシック"/>
              <a:cs typeface="+mn-cs"/>
            </a:rPr>
            <a:t>（</a:t>
          </a:r>
          <a:r>
            <a:rPr kumimoji="1" lang="en-US" altLang="ja-JP" sz="1100" b="0" i="0" baseline="0">
              <a:solidFill>
                <a:schemeClr val="dk1"/>
              </a:solidFill>
              <a:effectLst/>
              <a:latin typeface="ＭＳ Ｐゴシック"/>
              <a:ea typeface="ＭＳ Ｐゴシック"/>
              <a:cs typeface="+mn-cs"/>
            </a:rPr>
            <a:t>8</a:t>
          </a:r>
          <a:r>
            <a:rPr kumimoji="1" lang="ja-JP" altLang="en-US" sz="1100" b="0" i="0" baseline="0">
              <a:solidFill>
                <a:schemeClr val="dk1"/>
              </a:solidFill>
              <a:effectLst/>
              <a:latin typeface="ＭＳ Ｐゴシック"/>
              <a:ea typeface="ＭＳ Ｐゴシック"/>
              <a:cs typeface="+mn-cs"/>
            </a:rPr>
            <a:t>か所）を</a:t>
          </a:r>
          <a:r>
            <a:rPr kumimoji="1" lang="ja-JP" altLang="ja-JP" sz="1100" b="0" i="0" baseline="0">
              <a:solidFill>
                <a:schemeClr val="dk1"/>
              </a:solidFill>
              <a:effectLst/>
              <a:latin typeface="ＭＳ Ｐゴシック"/>
              <a:ea typeface="ＭＳ Ｐゴシック"/>
              <a:cs typeface="+mn-cs"/>
            </a:rPr>
            <a:t>平成</a:t>
          </a:r>
          <a:r>
            <a:rPr kumimoji="1" lang="en-US" altLang="ja-JP" sz="1100" b="0" i="0" baseline="0">
              <a:solidFill>
                <a:schemeClr val="dk1"/>
              </a:solidFill>
              <a:effectLst/>
              <a:latin typeface="ＭＳ Ｐゴシック"/>
              <a:ea typeface="ＭＳ Ｐゴシック"/>
              <a:cs typeface="+mn-cs"/>
            </a:rPr>
            <a:t>22</a:t>
          </a:r>
          <a:r>
            <a:rPr kumimoji="1" lang="ja-JP" altLang="ja-JP" sz="1100" b="0" i="0" baseline="0">
              <a:solidFill>
                <a:schemeClr val="dk1"/>
              </a:solidFill>
              <a:effectLst/>
              <a:latin typeface="ＭＳ Ｐゴシック"/>
              <a:ea typeface="ＭＳ Ｐゴシック"/>
              <a:cs typeface="+mn-cs"/>
            </a:rPr>
            <a:t>年度から令和</a:t>
          </a:r>
          <a:r>
            <a:rPr kumimoji="1" lang="en-US" altLang="ja-JP" sz="1100" b="0" i="0" baseline="0">
              <a:solidFill>
                <a:schemeClr val="dk1"/>
              </a:solidFill>
              <a:effectLst/>
              <a:latin typeface="ＭＳ Ｐゴシック"/>
              <a:ea typeface="ＭＳ Ｐゴシック"/>
              <a:cs typeface="+mn-cs"/>
            </a:rPr>
            <a:t>2</a:t>
          </a:r>
          <a:r>
            <a:rPr kumimoji="1" lang="ja-JP" altLang="ja-JP" sz="1100" b="0" i="0" baseline="0">
              <a:solidFill>
                <a:schemeClr val="dk1"/>
              </a:solidFill>
              <a:effectLst/>
              <a:latin typeface="ＭＳ Ｐゴシック"/>
              <a:ea typeface="ＭＳ Ｐゴシック"/>
              <a:cs typeface="+mn-cs"/>
            </a:rPr>
            <a:t>年度</a:t>
          </a:r>
          <a:r>
            <a:rPr kumimoji="1" lang="ja-JP" altLang="en-US" sz="1100" b="0" i="0" baseline="0">
              <a:solidFill>
                <a:schemeClr val="dk1"/>
              </a:solidFill>
              <a:effectLst/>
              <a:latin typeface="ＭＳ Ｐゴシック"/>
              <a:ea typeface="ＭＳ Ｐゴシック"/>
              <a:cs typeface="+mn-cs"/>
            </a:rPr>
            <a:t>にかけて順次</a:t>
          </a:r>
          <a:r>
            <a:rPr kumimoji="1" lang="ja-JP" altLang="ja-JP" sz="1100" b="0" i="0" baseline="0">
              <a:solidFill>
                <a:schemeClr val="dk1"/>
              </a:solidFill>
              <a:effectLst/>
              <a:latin typeface="ＭＳ Ｐゴシック"/>
              <a:ea typeface="ＭＳ Ｐゴシック"/>
              <a:cs typeface="+mn-cs"/>
            </a:rPr>
            <a:t>建替え</a:t>
          </a:r>
          <a:r>
            <a:rPr kumimoji="1" lang="ja-JP" altLang="en-US" sz="1100" b="0" i="0" baseline="0">
              <a:solidFill>
                <a:schemeClr val="dk1"/>
              </a:solidFill>
              <a:effectLst/>
              <a:latin typeface="ＭＳ Ｐゴシック"/>
              <a:ea typeface="ＭＳ Ｐゴシック"/>
              <a:cs typeface="+mn-cs"/>
            </a:rPr>
            <a:t>を行ったためである</a:t>
          </a:r>
          <a:r>
            <a:rPr kumimoji="1" lang="ja-JP" altLang="ja-JP" sz="1100" b="0" i="0" baseline="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b="0" i="0" baseline="0">
              <a:solidFill>
                <a:schemeClr val="dk1"/>
              </a:solidFill>
              <a:effectLst/>
              <a:latin typeface="ＭＳ Ｐゴシック"/>
              <a:ea typeface="ＭＳ Ｐゴシック"/>
              <a:cs typeface="+mn-cs"/>
            </a:rPr>
            <a:t>　それぞれの施設において、令和元年度に個別施設計画を策定しており、施設の維持補修、長寿命化に取り組んでいく。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13&#32190;&#30010;&#9745;\&#12304;&#36001;&#25919;&#29366;&#27841;&#36039;&#26009;&#38598;&#12305;_453838_&#32190;&#30010;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13&#32190;&#30010;&#9745;/&#12304;&#36001;&#25919;&#29366;&#27841;&#36039;&#26009;&#38598;&#12305;_453838_&#3219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50.2</v>
          </cell>
          <cell r="BX51">
            <v>52.3</v>
          </cell>
          <cell r="CF51">
            <v>57.3</v>
          </cell>
          <cell r="CN51">
            <v>35.4</v>
          </cell>
          <cell r="CV51">
            <v>34.700000000000003</v>
          </cell>
        </row>
        <row r="53">
          <cell r="BP53">
            <v>64.5</v>
          </cell>
          <cell r="BX53">
            <v>64</v>
          </cell>
          <cell r="CF53">
            <v>65.400000000000006</v>
          </cell>
          <cell r="CN53">
            <v>66.7</v>
          </cell>
          <cell r="CV53">
            <v>67.5</v>
          </cell>
        </row>
        <row r="55">
          <cell r="AN55" t="str">
            <v>類似団体内平均値</v>
          </cell>
          <cell r="BP55">
            <v>0</v>
          </cell>
          <cell r="BX55">
            <v>0</v>
          </cell>
          <cell r="CF55">
            <v>0</v>
          </cell>
          <cell r="CN55">
            <v>0</v>
          </cell>
          <cell r="CV55">
            <v>0</v>
          </cell>
        </row>
        <row r="57">
          <cell r="BP57">
            <v>60.1</v>
          </cell>
          <cell r="BX57">
            <v>61.6</v>
          </cell>
          <cell r="CF57">
            <v>64.3</v>
          </cell>
          <cell r="CN57">
            <v>65.3</v>
          </cell>
          <cell r="CV57">
            <v>66.599999999999994</v>
          </cell>
        </row>
        <row r="73">
          <cell r="AN73" t="str">
            <v>当該団体値</v>
          </cell>
          <cell r="BP73">
            <v>50.2</v>
          </cell>
          <cell r="BX73">
            <v>52.3</v>
          </cell>
          <cell r="CF73">
            <v>57.3</v>
          </cell>
          <cell r="CN73">
            <v>35.4</v>
          </cell>
          <cell r="CV73">
            <v>34.700000000000003</v>
          </cell>
        </row>
        <row r="75">
          <cell r="BP75">
            <v>8.4</v>
          </cell>
          <cell r="BX75">
            <v>8.4</v>
          </cell>
          <cell r="CF75">
            <v>7.7</v>
          </cell>
          <cell r="CN75">
            <v>7.4</v>
          </cell>
          <cell r="CV75">
            <v>7.6</v>
          </cell>
        </row>
        <row r="77">
          <cell r="AN77" t="str">
            <v>類似団体内平均値</v>
          </cell>
          <cell r="BP77">
            <v>0</v>
          </cell>
          <cell r="BX77">
            <v>0</v>
          </cell>
          <cell r="CF77">
            <v>0</v>
          </cell>
          <cell r="CN77">
            <v>0</v>
          </cell>
          <cell r="CV77">
            <v>0</v>
          </cell>
        </row>
        <row r="79">
          <cell r="BP79">
            <v>8.6</v>
          </cell>
          <cell r="BX79">
            <v>8.6</v>
          </cell>
          <cell r="CF79">
            <v>8.9</v>
          </cell>
          <cell r="CN79">
            <v>8.9</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4" t="s">
        <v>134</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3.4" x14ac:dyDescent="0.2">
      <c r="B2" s="3" t="s">
        <v>135</v>
      </c>
      <c r="C2" s="3"/>
      <c r="D2" s="10"/>
    </row>
    <row r="3" spans="1:119" ht="18.75" customHeight="1" x14ac:dyDescent="0.2">
      <c r="A3" s="2"/>
      <c r="B3" s="469" t="s">
        <v>138</v>
      </c>
      <c r="C3" s="470"/>
      <c r="D3" s="470"/>
      <c r="E3" s="471"/>
      <c r="F3" s="471"/>
      <c r="G3" s="471"/>
      <c r="H3" s="471"/>
      <c r="I3" s="471"/>
      <c r="J3" s="471"/>
      <c r="K3" s="471"/>
      <c r="L3" s="471" t="s">
        <v>140</v>
      </c>
      <c r="M3" s="471"/>
      <c r="N3" s="471"/>
      <c r="O3" s="471"/>
      <c r="P3" s="471"/>
      <c r="Q3" s="471"/>
      <c r="R3" s="478"/>
      <c r="S3" s="478"/>
      <c r="T3" s="478"/>
      <c r="U3" s="478"/>
      <c r="V3" s="479"/>
      <c r="W3" s="318" t="s">
        <v>141</v>
      </c>
      <c r="X3" s="319"/>
      <c r="Y3" s="319"/>
      <c r="Z3" s="319"/>
      <c r="AA3" s="319"/>
      <c r="AB3" s="470"/>
      <c r="AC3" s="478" t="s">
        <v>143</v>
      </c>
      <c r="AD3" s="319"/>
      <c r="AE3" s="319"/>
      <c r="AF3" s="319"/>
      <c r="AG3" s="319"/>
      <c r="AH3" s="319"/>
      <c r="AI3" s="319"/>
      <c r="AJ3" s="319"/>
      <c r="AK3" s="319"/>
      <c r="AL3" s="320"/>
      <c r="AM3" s="318" t="s">
        <v>145</v>
      </c>
      <c r="AN3" s="319"/>
      <c r="AO3" s="319"/>
      <c r="AP3" s="319"/>
      <c r="AQ3" s="319"/>
      <c r="AR3" s="319"/>
      <c r="AS3" s="319"/>
      <c r="AT3" s="319"/>
      <c r="AU3" s="319"/>
      <c r="AV3" s="319"/>
      <c r="AW3" s="319"/>
      <c r="AX3" s="320"/>
      <c r="AY3" s="315" t="s">
        <v>5</v>
      </c>
      <c r="AZ3" s="316"/>
      <c r="BA3" s="316"/>
      <c r="BB3" s="316"/>
      <c r="BC3" s="316"/>
      <c r="BD3" s="316"/>
      <c r="BE3" s="316"/>
      <c r="BF3" s="316"/>
      <c r="BG3" s="316"/>
      <c r="BH3" s="316"/>
      <c r="BI3" s="316"/>
      <c r="BJ3" s="316"/>
      <c r="BK3" s="316"/>
      <c r="BL3" s="316"/>
      <c r="BM3" s="317"/>
      <c r="BN3" s="318" t="s">
        <v>149</v>
      </c>
      <c r="BO3" s="319"/>
      <c r="BP3" s="319"/>
      <c r="BQ3" s="319"/>
      <c r="BR3" s="319"/>
      <c r="BS3" s="319"/>
      <c r="BT3" s="319"/>
      <c r="BU3" s="320"/>
      <c r="BV3" s="318" t="s">
        <v>151</v>
      </c>
      <c r="BW3" s="319"/>
      <c r="BX3" s="319"/>
      <c r="BY3" s="319"/>
      <c r="BZ3" s="319"/>
      <c r="CA3" s="319"/>
      <c r="CB3" s="319"/>
      <c r="CC3" s="320"/>
      <c r="CD3" s="315" t="s">
        <v>5</v>
      </c>
      <c r="CE3" s="316"/>
      <c r="CF3" s="316"/>
      <c r="CG3" s="316"/>
      <c r="CH3" s="316"/>
      <c r="CI3" s="316"/>
      <c r="CJ3" s="316"/>
      <c r="CK3" s="316"/>
      <c r="CL3" s="316"/>
      <c r="CM3" s="316"/>
      <c r="CN3" s="316"/>
      <c r="CO3" s="316"/>
      <c r="CP3" s="316"/>
      <c r="CQ3" s="316"/>
      <c r="CR3" s="316"/>
      <c r="CS3" s="317"/>
      <c r="CT3" s="318" t="s">
        <v>153</v>
      </c>
      <c r="CU3" s="319"/>
      <c r="CV3" s="319"/>
      <c r="CW3" s="319"/>
      <c r="CX3" s="319"/>
      <c r="CY3" s="319"/>
      <c r="CZ3" s="319"/>
      <c r="DA3" s="320"/>
      <c r="DB3" s="318" t="s">
        <v>130</v>
      </c>
      <c r="DC3" s="319"/>
      <c r="DD3" s="319"/>
      <c r="DE3" s="319"/>
      <c r="DF3" s="319"/>
      <c r="DG3" s="319"/>
      <c r="DH3" s="319"/>
      <c r="DI3" s="320"/>
    </row>
    <row r="4" spans="1:119" ht="18.75" customHeight="1" x14ac:dyDescent="0.2">
      <c r="A4" s="2"/>
      <c r="B4" s="472"/>
      <c r="C4" s="473"/>
      <c r="D4" s="473"/>
      <c r="E4" s="474"/>
      <c r="F4" s="474"/>
      <c r="G4" s="474"/>
      <c r="H4" s="474"/>
      <c r="I4" s="474"/>
      <c r="J4" s="474"/>
      <c r="K4" s="474"/>
      <c r="L4" s="474"/>
      <c r="M4" s="474"/>
      <c r="N4" s="474"/>
      <c r="O4" s="474"/>
      <c r="P4" s="474"/>
      <c r="Q4" s="474"/>
      <c r="R4" s="480"/>
      <c r="S4" s="480"/>
      <c r="T4" s="480"/>
      <c r="U4" s="480"/>
      <c r="V4" s="481"/>
      <c r="W4" s="484"/>
      <c r="X4" s="463"/>
      <c r="Y4" s="463"/>
      <c r="Z4" s="463"/>
      <c r="AA4" s="463"/>
      <c r="AB4" s="473"/>
      <c r="AC4" s="480"/>
      <c r="AD4" s="463"/>
      <c r="AE4" s="463"/>
      <c r="AF4" s="463"/>
      <c r="AG4" s="463"/>
      <c r="AH4" s="463"/>
      <c r="AI4" s="463"/>
      <c r="AJ4" s="463"/>
      <c r="AK4" s="463"/>
      <c r="AL4" s="487"/>
      <c r="AM4" s="485"/>
      <c r="AN4" s="486"/>
      <c r="AO4" s="486"/>
      <c r="AP4" s="486"/>
      <c r="AQ4" s="486"/>
      <c r="AR4" s="486"/>
      <c r="AS4" s="486"/>
      <c r="AT4" s="486"/>
      <c r="AU4" s="486"/>
      <c r="AV4" s="486"/>
      <c r="AW4" s="486"/>
      <c r="AX4" s="488"/>
      <c r="AY4" s="321" t="s">
        <v>154</v>
      </c>
      <c r="AZ4" s="322"/>
      <c r="BA4" s="322"/>
      <c r="BB4" s="322"/>
      <c r="BC4" s="322"/>
      <c r="BD4" s="322"/>
      <c r="BE4" s="322"/>
      <c r="BF4" s="322"/>
      <c r="BG4" s="322"/>
      <c r="BH4" s="322"/>
      <c r="BI4" s="322"/>
      <c r="BJ4" s="322"/>
      <c r="BK4" s="322"/>
      <c r="BL4" s="322"/>
      <c r="BM4" s="323"/>
      <c r="BN4" s="324">
        <v>6581813</v>
      </c>
      <c r="BO4" s="325"/>
      <c r="BP4" s="325"/>
      <c r="BQ4" s="325"/>
      <c r="BR4" s="325"/>
      <c r="BS4" s="325"/>
      <c r="BT4" s="325"/>
      <c r="BU4" s="326"/>
      <c r="BV4" s="324">
        <v>6176112</v>
      </c>
      <c r="BW4" s="325"/>
      <c r="BX4" s="325"/>
      <c r="BY4" s="325"/>
      <c r="BZ4" s="325"/>
      <c r="CA4" s="325"/>
      <c r="CB4" s="325"/>
      <c r="CC4" s="326"/>
      <c r="CD4" s="327" t="s">
        <v>150</v>
      </c>
      <c r="CE4" s="328"/>
      <c r="CF4" s="328"/>
      <c r="CG4" s="328"/>
      <c r="CH4" s="328"/>
      <c r="CI4" s="328"/>
      <c r="CJ4" s="328"/>
      <c r="CK4" s="328"/>
      <c r="CL4" s="328"/>
      <c r="CM4" s="328"/>
      <c r="CN4" s="328"/>
      <c r="CO4" s="328"/>
      <c r="CP4" s="328"/>
      <c r="CQ4" s="328"/>
      <c r="CR4" s="328"/>
      <c r="CS4" s="329"/>
      <c r="CT4" s="330">
        <v>7.7</v>
      </c>
      <c r="CU4" s="331"/>
      <c r="CV4" s="331"/>
      <c r="CW4" s="331"/>
      <c r="CX4" s="331"/>
      <c r="CY4" s="331"/>
      <c r="CZ4" s="331"/>
      <c r="DA4" s="332"/>
      <c r="DB4" s="330">
        <v>7.9</v>
      </c>
      <c r="DC4" s="331"/>
      <c r="DD4" s="331"/>
      <c r="DE4" s="331"/>
      <c r="DF4" s="331"/>
      <c r="DG4" s="331"/>
      <c r="DH4" s="331"/>
      <c r="DI4" s="332"/>
    </row>
    <row r="5" spans="1:119" ht="18.75" customHeight="1" x14ac:dyDescent="0.2">
      <c r="A5" s="2"/>
      <c r="B5" s="475"/>
      <c r="C5" s="476"/>
      <c r="D5" s="476"/>
      <c r="E5" s="477"/>
      <c r="F5" s="477"/>
      <c r="G5" s="477"/>
      <c r="H5" s="477"/>
      <c r="I5" s="477"/>
      <c r="J5" s="477"/>
      <c r="K5" s="477"/>
      <c r="L5" s="477"/>
      <c r="M5" s="477"/>
      <c r="N5" s="477"/>
      <c r="O5" s="477"/>
      <c r="P5" s="477"/>
      <c r="Q5" s="477"/>
      <c r="R5" s="482"/>
      <c r="S5" s="482"/>
      <c r="T5" s="482"/>
      <c r="U5" s="482"/>
      <c r="V5" s="483"/>
      <c r="W5" s="485"/>
      <c r="X5" s="486"/>
      <c r="Y5" s="486"/>
      <c r="Z5" s="486"/>
      <c r="AA5" s="486"/>
      <c r="AB5" s="476"/>
      <c r="AC5" s="482"/>
      <c r="AD5" s="486"/>
      <c r="AE5" s="486"/>
      <c r="AF5" s="486"/>
      <c r="AG5" s="486"/>
      <c r="AH5" s="486"/>
      <c r="AI5" s="486"/>
      <c r="AJ5" s="486"/>
      <c r="AK5" s="486"/>
      <c r="AL5" s="488"/>
      <c r="AM5" s="333" t="s">
        <v>155</v>
      </c>
      <c r="AN5" s="334"/>
      <c r="AO5" s="334"/>
      <c r="AP5" s="334"/>
      <c r="AQ5" s="334"/>
      <c r="AR5" s="334"/>
      <c r="AS5" s="334"/>
      <c r="AT5" s="335"/>
      <c r="AU5" s="336" t="s">
        <v>74</v>
      </c>
      <c r="AV5" s="337"/>
      <c r="AW5" s="337"/>
      <c r="AX5" s="337"/>
      <c r="AY5" s="338" t="s">
        <v>146</v>
      </c>
      <c r="AZ5" s="339"/>
      <c r="BA5" s="339"/>
      <c r="BB5" s="339"/>
      <c r="BC5" s="339"/>
      <c r="BD5" s="339"/>
      <c r="BE5" s="339"/>
      <c r="BF5" s="339"/>
      <c r="BG5" s="339"/>
      <c r="BH5" s="339"/>
      <c r="BI5" s="339"/>
      <c r="BJ5" s="339"/>
      <c r="BK5" s="339"/>
      <c r="BL5" s="339"/>
      <c r="BM5" s="340"/>
      <c r="BN5" s="341">
        <v>6306243</v>
      </c>
      <c r="BO5" s="342"/>
      <c r="BP5" s="342"/>
      <c r="BQ5" s="342"/>
      <c r="BR5" s="342"/>
      <c r="BS5" s="342"/>
      <c r="BT5" s="342"/>
      <c r="BU5" s="343"/>
      <c r="BV5" s="341">
        <v>5930525</v>
      </c>
      <c r="BW5" s="342"/>
      <c r="BX5" s="342"/>
      <c r="BY5" s="342"/>
      <c r="BZ5" s="342"/>
      <c r="CA5" s="342"/>
      <c r="CB5" s="342"/>
      <c r="CC5" s="343"/>
      <c r="CD5" s="344" t="s">
        <v>157</v>
      </c>
      <c r="CE5" s="345"/>
      <c r="CF5" s="345"/>
      <c r="CG5" s="345"/>
      <c r="CH5" s="345"/>
      <c r="CI5" s="345"/>
      <c r="CJ5" s="345"/>
      <c r="CK5" s="345"/>
      <c r="CL5" s="345"/>
      <c r="CM5" s="345"/>
      <c r="CN5" s="345"/>
      <c r="CO5" s="345"/>
      <c r="CP5" s="345"/>
      <c r="CQ5" s="345"/>
      <c r="CR5" s="345"/>
      <c r="CS5" s="346"/>
      <c r="CT5" s="347">
        <v>91.6</v>
      </c>
      <c r="CU5" s="348"/>
      <c r="CV5" s="348"/>
      <c r="CW5" s="348"/>
      <c r="CX5" s="348"/>
      <c r="CY5" s="348"/>
      <c r="CZ5" s="348"/>
      <c r="DA5" s="349"/>
      <c r="DB5" s="347">
        <v>86.3</v>
      </c>
      <c r="DC5" s="348"/>
      <c r="DD5" s="348"/>
      <c r="DE5" s="348"/>
      <c r="DF5" s="348"/>
      <c r="DG5" s="348"/>
      <c r="DH5" s="348"/>
      <c r="DI5" s="349"/>
    </row>
    <row r="6" spans="1:119" ht="18.75" customHeight="1" x14ac:dyDescent="0.2">
      <c r="A6" s="2"/>
      <c r="B6" s="489" t="s">
        <v>159</v>
      </c>
      <c r="C6" s="490"/>
      <c r="D6" s="490"/>
      <c r="E6" s="491"/>
      <c r="F6" s="491"/>
      <c r="G6" s="491"/>
      <c r="H6" s="491"/>
      <c r="I6" s="491"/>
      <c r="J6" s="491"/>
      <c r="K6" s="491"/>
      <c r="L6" s="491" t="s">
        <v>161</v>
      </c>
      <c r="M6" s="491"/>
      <c r="N6" s="491"/>
      <c r="O6" s="491"/>
      <c r="P6" s="491"/>
      <c r="Q6" s="491"/>
      <c r="R6" s="495"/>
      <c r="S6" s="495"/>
      <c r="T6" s="495"/>
      <c r="U6" s="495"/>
      <c r="V6" s="496"/>
      <c r="W6" s="499" t="s">
        <v>163</v>
      </c>
      <c r="X6" s="500"/>
      <c r="Y6" s="500"/>
      <c r="Z6" s="500"/>
      <c r="AA6" s="500"/>
      <c r="AB6" s="490"/>
      <c r="AC6" s="501" t="s">
        <v>164</v>
      </c>
      <c r="AD6" s="502"/>
      <c r="AE6" s="502"/>
      <c r="AF6" s="502"/>
      <c r="AG6" s="502"/>
      <c r="AH6" s="502"/>
      <c r="AI6" s="502"/>
      <c r="AJ6" s="502"/>
      <c r="AK6" s="502"/>
      <c r="AL6" s="503"/>
      <c r="AM6" s="333" t="s">
        <v>78</v>
      </c>
      <c r="AN6" s="334"/>
      <c r="AO6" s="334"/>
      <c r="AP6" s="334"/>
      <c r="AQ6" s="334"/>
      <c r="AR6" s="334"/>
      <c r="AS6" s="334"/>
      <c r="AT6" s="335"/>
      <c r="AU6" s="336" t="s">
        <v>74</v>
      </c>
      <c r="AV6" s="337"/>
      <c r="AW6" s="337"/>
      <c r="AX6" s="337"/>
      <c r="AY6" s="338" t="s">
        <v>166</v>
      </c>
      <c r="AZ6" s="339"/>
      <c r="BA6" s="339"/>
      <c r="BB6" s="339"/>
      <c r="BC6" s="339"/>
      <c r="BD6" s="339"/>
      <c r="BE6" s="339"/>
      <c r="BF6" s="339"/>
      <c r="BG6" s="339"/>
      <c r="BH6" s="339"/>
      <c r="BI6" s="339"/>
      <c r="BJ6" s="339"/>
      <c r="BK6" s="339"/>
      <c r="BL6" s="339"/>
      <c r="BM6" s="340"/>
      <c r="BN6" s="341">
        <v>275570</v>
      </c>
      <c r="BO6" s="342"/>
      <c r="BP6" s="342"/>
      <c r="BQ6" s="342"/>
      <c r="BR6" s="342"/>
      <c r="BS6" s="342"/>
      <c r="BT6" s="342"/>
      <c r="BU6" s="343"/>
      <c r="BV6" s="341">
        <v>245587</v>
      </c>
      <c r="BW6" s="342"/>
      <c r="BX6" s="342"/>
      <c r="BY6" s="342"/>
      <c r="BZ6" s="342"/>
      <c r="CA6" s="342"/>
      <c r="CB6" s="342"/>
      <c r="CC6" s="343"/>
      <c r="CD6" s="344" t="s">
        <v>169</v>
      </c>
      <c r="CE6" s="345"/>
      <c r="CF6" s="345"/>
      <c r="CG6" s="345"/>
      <c r="CH6" s="345"/>
      <c r="CI6" s="345"/>
      <c r="CJ6" s="345"/>
      <c r="CK6" s="345"/>
      <c r="CL6" s="345"/>
      <c r="CM6" s="345"/>
      <c r="CN6" s="345"/>
      <c r="CO6" s="345"/>
      <c r="CP6" s="345"/>
      <c r="CQ6" s="345"/>
      <c r="CR6" s="345"/>
      <c r="CS6" s="346"/>
      <c r="CT6" s="350">
        <v>92.5</v>
      </c>
      <c r="CU6" s="351"/>
      <c r="CV6" s="351"/>
      <c r="CW6" s="351"/>
      <c r="CX6" s="351"/>
      <c r="CY6" s="351"/>
      <c r="CZ6" s="351"/>
      <c r="DA6" s="352"/>
      <c r="DB6" s="350">
        <v>89.6</v>
      </c>
      <c r="DC6" s="351"/>
      <c r="DD6" s="351"/>
      <c r="DE6" s="351"/>
      <c r="DF6" s="351"/>
      <c r="DG6" s="351"/>
      <c r="DH6" s="351"/>
      <c r="DI6" s="352"/>
    </row>
    <row r="7" spans="1:119" ht="18.75" customHeight="1" x14ac:dyDescent="0.2">
      <c r="A7" s="2"/>
      <c r="B7" s="472"/>
      <c r="C7" s="473"/>
      <c r="D7" s="473"/>
      <c r="E7" s="474"/>
      <c r="F7" s="474"/>
      <c r="G7" s="474"/>
      <c r="H7" s="474"/>
      <c r="I7" s="474"/>
      <c r="J7" s="474"/>
      <c r="K7" s="474"/>
      <c r="L7" s="474"/>
      <c r="M7" s="474"/>
      <c r="N7" s="474"/>
      <c r="O7" s="474"/>
      <c r="P7" s="474"/>
      <c r="Q7" s="474"/>
      <c r="R7" s="480"/>
      <c r="S7" s="480"/>
      <c r="T7" s="480"/>
      <c r="U7" s="480"/>
      <c r="V7" s="481"/>
      <c r="W7" s="484"/>
      <c r="X7" s="463"/>
      <c r="Y7" s="463"/>
      <c r="Z7" s="463"/>
      <c r="AA7" s="463"/>
      <c r="AB7" s="473"/>
      <c r="AC7" s="504"/>
      <c r="AD7" s="462"/>
      <c r="AE7" s="462"/>
      <c r="AF7" s="462"/>
      <c r="AG7" s="462"/>
      <c r="AH7" s="462"/>
      <c r="AI7" s="462"/>
      <c r="AJ7" s="462"/>
      <c r="AK7" s="462"/>
      <c r="AL7" s="505"/>
      <c r="AM7" s="333" t="s">
        <v>170</v>
      </c>
      <c r="AN7" s="334"/>
      <c r="AO7" s="334"/>
      <c r="AP7" s="334"/>
      <c r="AQ7" s="334"/>
      <c r="AR7" s="334"/>
      <c r="AS7" s="334"/>
      <c r="AT7" s="335"/>
      <c r="AU7" s="336" t="s">
        <v>74</v>
      </c>
      <c r="AV7" s="337"/>
      <c r="AW7" s="337"/>
      <c r="AX7" s="337"/>
      <c r="AY7" s="338" t="s">
        <v>171</v>
      </c>
      <c r="AZ7" s="339"/>
      <c r="BA7" s="339"/>
      <c r="BB7" s="339"/>
      <c r="BC7" s="339"/>
      <c r="BD7" s="339"/>
      <c r="BE7" s="339"/>
      <c r="BF7" s="339"/>
      <c r="BG7" s="339"/>
      <c r="BH7" s="339"/>
      <c r="BI7" s="339"/>
      <c r="BJ7" s="339"/>
      <c r="BK7" s="339"/>
      <c r="BL7" s="339"/>
      <c r="BM7" s="340"/>
      <c r="BN7" s="341">
        <v>59964</v>
      </c>
      <c r="BO7" s="342"/>
      <c r="BP7" s="342"/>
      <c r="BQ7" s="342"/>
      <c r="BR7" s="342"/>
      <c r="BS7" s="342"/>
      <c r="BT7" s="342"/>
      <c r="BU7" s="343"/>
      <c r="BV7" s="341">
        <v>20266</v>
      </c>
      <c r="BW7" s="342"/>
      <c r="BX7" s="342"/>
      <c r="BY7" s="342"/>
      <c r="BZ7" s="342"/>
      <c r="CA7" s="342"/>
      <c r="CB7" s="342"/>
      <c r="CC7" s="343"/>
      <c r="CD7" s="344" t="s">
        <v>172</v>
      </c>
      <c r="CE7" s="345"/>
      <c r="CF7" s="345"/>
      <c r="CG7" s="345"/>
      <c r="CH7" s="345"/>
      <c r="CI7" s="345"/>
      <c r="CJ7" s="345"/>
      <c r="CK7" s="345"/>
      <c r="CL7" s="345"/>
      <c r="CM7" s="345"/>
      <c r="CN7" s="345"/>
      <c r="CO7" s="345"/>
      <c r="CP7" s="345"/>
      <c r="CQ7" s="345"/>
      <c r="CR7" s="345"/>
      <c r="CS7" s="346"/>
      <c r="CT7" s="341">
        <v>2799966</v>
      </c>
      <c r="CU7" s="342"/>
      <c r="CV7" s="342"/>
      <c r="CW7" s="342"/>
      <c r="CX7" s="342"/>
      <c r="CY7" s="342"/>
      <c r="CZ7" s="342"/>
      <c r="DA7" s="343"/>
      <c r="DB7" s="341">
        <v>2858747</v>
      </c>
      <c r="DC7" s="342"/>
      <c r="DD7" s="342"/>
      <c r="DE7" s="342"/>
      <c r="DF7" s="342"/>
      <c r="DG7" s="342"/>
      <c r="DH7" s="342"/>
      <c r="DI7" s="343"/>
    </row>
    <row r="8" spans="1:119" ht="18.75" customHeight="1" x14ac:dyDescent="0.2">
      <c r="A8" s="2"/>
      <c r="B8" s="492"/>
      <c r="C8" s="493"/>
      <c r="D8" s="493"/>
      <c r="E8" s="494"/>
      <c r="F8" s="494"/>
      <c r="G8" s="494"/>
      <c r="H8" s="494"/>
      <c r="I8" s="494"/>
      <c r="J8" s="494"/>
      <c r="K8" s="494"/>
      <c r="L8" s="494"/>
      <c r="M8" s="494"/>
      <c r="N8" s="494"/>
      <c r="O8" s="494"/>
      <c r="P8" s="494"/>
      <c r="Q8" s="494"/>
      <c r="R8" s="497"/>
      <c r="S8" s="497"/>
      <c r="T8" s="497"/>
      <c r="U8" s="497"/>
      <c r="V8" s="498"/>
      <c r="W8" s="431"/>
      <c r="X8" s="432"/>
      <c r="Y8" s="432"/>
      <c r="Z8" s="432"/>
      <c r="AA8" s="432"/>
      <c r="AB8" s="493"/>
      <c r="AC8" s="506"/>
      <c r="AD8" s="507"/>
      <c r="AE8" s="507"/>
      <c r="AF8" s="507"/>
      <c r="AG8" s="507"/>
      <c r="AH8" s="507"/>
      <c r="AI8" s="507"/>
      <c r="AJ8" s="507"/>
      <c r="AK8" s="507"/>
      <c r="AL8" s="508"/>
      <c r="AM8" s="333" t="s">
        <v>174</v>
      </c>
      <c r="AN8" s="334"/>
      <c r="AO8" s="334"/>
      <c r="AP8" s="334"/>
      <c r="AQ8" s="334"/>
      <c r="AR8" s="334"/>
      <c r="AS8" s="334"/>
      <c r="AT8" s="335"/>
      <c r="AU8" s="336" t="s">
        <v>74</v>
      </c>
      <c r="AV8" s="337"/>
      <c r="AW8" s="337"/>
      <c r="AX8" s="337"/>
      <c r="AY8" s="338" t="s">
        <v>176</v>
      </c>
      <c r="AZ8" s="339"/>
      <c r="BA8" s="339"/>
      <c r="BB8" s="339"/>
      <c r="BC8" s="339"/>
      <c r="BD8" s="339"/>
      <c r="BE8" s="339"/>
      <c r="BF8" s="339"/>
      <c r="BG8" s="339"/>
      <c r="BH8" s="339"/>
      <c r="BI8" s="339"/>
      <c r="BJ8" s="339"/>
      <c r="BK8" s="339"/>
      <c r="BL8" s="339"/>
      <c r="BM8" s="340"/>
      <c r="BN8" s="341">
        <v>215606</v>
      </c>
      <c r="BO8" s="342"/>
      <c r="BP8" s="342"/>
      <c r="BQ8" s="342"/>
      <c r="BR8" s="342"/>
      <c r="BS8" s="342"/>
      <c r="BT8" s="342"/>
      <c r="BU8" s="343"/>
      <c r="BV8" s="341">
        <v>225321</v>
      </c>
      <c r="BW8" s="342"/>
      <c r="BX8" s="342"/>
      <c r="BY8" s="342"/>
      <c r="BZ8" s="342"/>
      <c r="CA8" s="342"/>
      <c r="CB8" s="342"/>
      <c r="CC8" s="343"/>
      <c r="CD8" s="344" t="s">
        <v>177</v>
      </c>
      <c r="CE8" s="345"/>
      <c r="CF8" s="345"/>
      <c r="CG8" s="345"/>
      <c r="CH8" s="345"/>
      <c r="CI8" s="345"/>
      <c r="CJ8" s="345"/>
      <c r="CK8" s="345"/>
      <c r="CL8" s="345"/>
      <c r="CM8" s="345"/>
      <c r="CN8" s="345"/>
      <c r="CO8" s="345"/>
      <c r="CP8" s="345"/>
      <c r="CQ8" s="345"/>
      <c r="CR8" s="345"/>
      <c r="CS8" s="346"/>
      <c r="CT8" s="353">
        <v>0.27</v>
      </c>
      <c r="CU8" s="354"/>
      <c r="CV8" s="354"/>
      <c r="CW8" s="354"/>
      <c r="CX8" s="354"/>
      <c r="CY8" s="354"/>
      <c r="CZ8" s="354"/>
      <c r="DA8" s="355"/>
      <c r="DB8" s="353">
        <v>0.28000000000000003</v>
      </c>
      <c r="DC8" s="354"/>
      <c r="DD8" s="354"/>
      <c r="DE8" s="354"/>
      <c r="DF8" s="354"/>
      <c r="DG8" s="354"/>
      <c r="DH8" s="354"/>
      <c r="DI8" s="355"/>
    </row>
    <row r="9" spans="1:119" ht="18.75" customHeight="1" x14ac:dyDescent="0.2">
      <c r="A9" s="2"/>
      <c r="B9" s="315" t="s">
        <v>21</v>
      </c>
      <c r="C9" s="316"/>
      <c r="D9" s="316"/>
      <c r="E9" s="316"/>
      <c r="F9" s="316"/>
      <c r="G9" s="316"/>
      <c r="H9" s="316"/>
      <c r="I9" s="316"/>
      <c r="J9" s="316"/>
      <c r="K9" s="413"/>
      <c r="L9" s="366" t="s">
        <v>10</v>
      </c>
      <c r="M9" s="367"/>
      <c r="N9" s="367"/>
      <c r="O9" s="367"/>
      <c r="P9" s="367"/>
      <c r="Q9" s="368"/>
      <c r="R9" s="369">
        <v>6934</v>
      </c>
      <c r="S9" s="370"/>
      <c r="T9" s="370"/>
      <c r="U9" s="370"/>
      <c r="V9" s="371"/>
      <c r="W9" s="318" t="s">
        <v>178</v>
      </c>
      <c r="X9" s="319"/>
      <c r="Y9" s="319"/>
      <c r="Z9" s="319"/>
      <c r="AA9" s="319"/>
      <c r="AB9" s="319"/>
      <c r="AC9" s="319"/>
      <c r="AD9" s="319"/>
      <c r="AE9" s="319"/>
      <c r="AF9" s="319"/>
      <c r="AG9" s="319"/>
      <c r="AH9" s="319"/>
      <c r="AI9" s="319"/>
      <c r="AJ9" s="319"/>
      <c r="AK9" s="319"/>
      <c r="AL9" s="320"/>
      <c r="AM9" s="333" t="s">
        <v>180</v>
      </c>
      <c r="AN9" s="334"/>
      <c r="AO9" s="334"/>
      <c r="AP9" s="334"/>
      <c r="AQ9" s="334"/>
      <c r="AR9" s="334"/>
      <c r="AS9" s="334"/>
      <c r="AT9" s="335"/>
      <c r="AU9" s="336" t="s">
        <v>74</v>
      </c>
      <c r="AV9" s="337"/>
      <c r="AW9" s="337"/>
      <c r="AX9" s="337"/>
      <c r="AY9" s="338" t="s">
        <v>76</v>
      </c>
      <c r="AZ9" s="339"/>
      <c r="BA9" s="339"/>
      <c r="BB9" s="339"/>
      <c r="BC9" s="339"/>
      <c r="BD9" s="339"/>
      <c r="BE9" s="339"/>
      <c r="BF9" s="339"/>
      <c r="BG9" s="339"/>
      <c r="BH9" s="339"/>
      <c r="BI9" s="339"/>
      <c r="BJ9" s="339"/>
      <c r="BK9" s="339"/>
      <c r="BL9" s="339"/>
      <c r="BM9" s="340"/>
      <c r="BN9" s="341">
        <v>-9715</v>
      </c>
      <c r="BO9" s="342"/>
      <c r="BP9" s="342"/>
      <c r="BQ9" s="342"/>
      <c r="BR9" s="342"/>
      <c r="BS9" s="342"/>
      <c r="BT9" s="342"/>
      <c r="BU9" s="343"/>
      <c r="BV9" s="341">
        <v>29063</v>
      </c>
      <c r="BW9" s="342"/>
      <c r="BX9" s="342"/>
      <c r="BY9" s="342"/>
      <c r="BZ9" s="342"/>
      <c r="CA9" s="342"/>
      <c r="CB9" s="342"/>
      <c r="CC9" s="343"/>
      <c r="CD9" s="344" t="s">
        <v>72</v>
      </c>
      <c r="CE9" s="345"/>
      <c r="CF9" s="345"/>
      <c r="CG9" s="345"/>
      <c r="CH9" s="345"/>
      <c r="CI9" s="345"/>
      <c r="CJ9" s="345"/>
      <c r="CK9" s="345"/>
      <c r="CL9" s="345"/>
      <c r="CM9" s="345"/>
      <c r="CN9" s="345"/>
      <c r="CO9" s="345"/>
      <c r="CP9" s="345"/>
      <c r="CQ9" s="345"/>
      <c r="CR9" s="345"/>
      <c r="CS9" s="346"/>
      <c r="CT9" s="347">
        <v>14</v>
      </c>
      <c r="CU9" s="348"/>
      <c r="CV9" s="348"/>
      <c r="CW9" s="348"/>
      <c r="CX9" s="348"/>
      <c r="CY9" s="348"/>
      <c r="CZ9" s="348"/>
      <c r="DA9" s="349"/>
      <c r="DB9" s="347">
        <v>12.5</v>
      </c>
      <c r="DC9" s="348"/>
      <c r="DD9" s="348"/>
      <c r="DE9" s="348"/>
      <c r="DF9" s="348"/>
      <c r="DG9" s="348"/>
      <c r="DH9" s="348"/>
      <c r="DI9" s="349"/>
    </row>
    <row r="10" spans="1:119" ht="18.75" customHeight="1" x14ac:dyDescent="0.2">
      <c r="A10" s="2"/>
      <c r="B10" s="315"/>
      <c r="C10" s="316"/>
      <c r="D10" s="316"/>
      <c r="E10" s="316"/>
      <c r="F10" s="316"/>
      <c r="G10" s="316"/>
      <c r="H10" s="316"/>
      <c r="I10" s="316"/>
      <c r="J10" s="316"/>
      <c r="K10" s="413"/>
      <c r="L10" s="356" t="s">
        <v>182</v>
      </c>
      <c r="M10" s="334"/>
      <c r="N10" s="334"/>
      <c r="O10" s="334"/>
      <c r="P10" s="334"/>
      <c r="Q10" s="335"/>
      <c r="R10" s="357">
        <v>7345</v>
      </c>
      <c r="S10" s="358"/>
      <c r="T10" s="358"/>
      <c r="U10" s="358"/>
      <c r="V10" s="359"/>
      <c r="W10" s="484"/>
      <c r="X10" s="463"/>
      <c r="Y10" s="463"/>
      <c r="Z10" s="463"/>
      <c r="AA10" s="463"/>
      <c r="AB10" s="463"/>
      <c r="AC10" s="463"/>
      <c r="AD10" s="463"/>
      <c r="AE10" s="463"/>
      <c r="AF10" s="463"/>
      <c r="AG10" s="463"/>
      <c r="AH10" s="463"/>
      <c r="AI10" s="463"/>
      <c r="AJ10" s="463"/>
      <c r="AK10" s="463"/>
      <c r="AL10" s="487"/>
      <c r="AM10" s="333" t="s">
        <v>185</v>
      </c>
      <c r="AN10" s="334"/>
      <c r="AO10" s="334"/>
      <c r="AP10" s="334"/>
      <c r="AQ10" s="334"/>
      <c r="AR10" s="334"/>
      <c r="AS10" s="334"/>
      <c r="AT10" s="335"/>
      <c r="AU10" s="336" t="s">
        <v>74</v>
      </c>
      <c r="AV10" s="337"/>
      <c r="AW10" s="337"/>
      <c r="AX10" s="337"/>
      <c r="AY10" s="338" t="s">
        <v>187</v>
      </c>
      <c r="AZ10" s="339"/>
      <c r="BA10" s="339"/>
      <c r="BB10" s="339"/>
      <c r="BC10" s="339"/>
      <c r="BD10" s="339"/>
      <c r="BE10" s="339"/>
      <c r="BF10" s="339"/>
      <c r="BG10" s="339"/>
      <c r="BH10" s="339"/>
      <c r="BI10" s="339"/>
      <c r="BJ10" s="339"/>
      <c r="BK10" s="339"/>
      <c r="BL10" s="339"/>
      <c r="BM10" s="340"/>
      <c r="BN10" s="341">
        <v>112687</v>
      </c>
      <c r="BO10" s="342"/>
      <c r="BP10" s="342"/>
      <c r="BQ10" s="342"/>
      <c r="BR10" s="342"/>
      <c r="BS10" s="342"/>
      <c r="BT10" s="342"/>
      <c r="BU10" s="343"/>
      <c r="BV10" s="341">
        <v>332900</v>
      </c>
      <c r="BW10" s="342"/>
      <c r="BX10" s="342"/>
      <c r="BY10" s="342"/>
      <c r="BZ10" s="342"/>
      <c r="CA10" s="342"/>
      <c r="CB10" s="342"/>
      <c r="CC10" s="343"/>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5"/>
      <c r="C11" s="316"/>
      <c r="D11" s="316"/>
      <c r="E11" s="316"/>
      <c r="F11" s="316"/>
      <c r="G11" s="316"/>
      <c r="H11" s="316"/>
      <c r="I11" s="316"/>
      <c r="J11" s="316"/>
      <c r="K11" s="413"/>
      <c r="L11" s="360" t="s">
        <v>190</v>
      </c>
      <c r="M11" s="361"/>
      <c r="N11" s="361"/>
      <c r="O11" s="361"/>
      <c r="P11" s="361"/>
      <c r="Q11" s="362"/>
      <c r="R11" s="363" t="s">
        <v>183</v>
      </c>
      <c r="S11" s="364"/>
      <c r="T11" s="364"/>
      <c r="U11" s="364"/>
      <c r="V11" s="365"/>
      <c r="W11" s="484"/>
      <c r="X11" s="463"/>
      <c r="Y11" s="463"/>
      <c r="Z11" s="463"/>
      <c r="AA11" s="463"/>
      <c r="AB11" s="463"/>
      <c r="AC11" s="463"/>
      <c r="AD11" s="463"/>
      <c r="AE11" s="463"/>
      <c r="AF11" s="463"/>
      <c r="AG11" s="463"/>
      <c r="AH11" s="463"/>
      <c r="AI11" s="463"/>
      <c r="AJ11" s="463"/>
      <c r="AK11" s="463"/>
      <c r="AL11" s="487"/>
      <c r="AM11" s="333" t="s">
        <v>193</v>
      </c>
      <c r="AN11" s="334"/>
      <c r="AO11" s="334"/>
      <c r="AP11" s="334"/>
      <c r="AQ11" s="334"/>
      <c r="AR11" s="334"/>
      <c r="AS11" s="334"/>
      <c r="AT11" s="335"/>
      <c r="AU11" s="336" t="s">
        <v>194</v>
      </c>
      <c r="AV11" s="337"/>
      <c r="AW11" s="337"/>
      <c r="AX11" s="337"/>
      <c r="AY11" s="338" t="s">
        <v>196</v>
      </c>
      <c r="AZ11" s="339"/>
      <c r="BA11" s="339"/>
      <c r="BB11" s="339"/>
      <c r="BC11" s="339"/>
      <c r="BD11" s="339"/>
      <c r="BE11" s="339"/>
      <c r="BF11" s="339"/>
      <c r="BG11" s="339"/>
      <c r="BH11" s="339"/>
      <c r="BI11" s="339"/>
      <c r="BJ11" s="339"/>
      <c r="BK11" s="339"/>
      <c r="BL11" s="339"/>
      <c r="BM11" s="340"/>
      <c r="BN11" s="341">
        <v>28891</v>
      </c>
      <c r="BO11" s="342"/>
      <c r="BP11" s="342"/>
      <c r="BQ11" s="342"/>
      <c r="BR11" s="342"/>
      <c r="BS11" s="342"/>
      <c r="BT11" s="342"/>
      <c r="BU11" s="343"/>
      <c r="BV11" s="341">
        <v>0</v>
      </c>
      <c r="BW11" s="342"/>
      <c r="BX11" s="342"/>
      <c r="BY11" s="342"/>
      <c r="BZ11" s="342"/>
      <c r="CA11" s="342"/>
      <c r="CB11" s="342"/>
      <c r="CC11" s="343"/>
      <c r="CD11" s="344" t="s">
        <v>199</v>
      </c>
      <c r="CE11" s="345"/>
      <c r="CF11" s="345"/>
      <c r="CG11" s="345"/>
      <c r="CH11" s="345"/>
      <c r="CI11" s="345"/>
      <c r="CJ11" s="345"/>
      <c r="CK11" s="345"/>
      <c r="CL11" s="345"/>
      <c r="CM11" s="345"/>
      <c r="CN11" s="345"/>
      <c r="CO11" s="345"/>
      <c r="CP11" s="345"/>
      <c r="CQ11" s="345"/>
      <c r="CR11" s="345"/>
      <c r="CS11" s="346"/>
      <c r="CT11" s="353" t="s">
        <v>200</v>
      </c>
      <c r="CU11" s="354"/>
      <c r="CV11" s="354"/>
      <c r="CW11" s="354"/>
      <c r="CX11" s="354"/>
      <c r="CY11" s="354"/>
      <c r="CZ11" s="354"/>
      <c r="DA11" s="355"/>
      <c r="DB11" s="353" t="s">
        <v>200</v>
      </c>
      <c r="DC11" s="354"/>
      <c r="DD11" s="354"/>
      <c r="DE11" s="354"/>
      <c r="DF11" s="354"/>
      <c r="DG11" s="354"/>
      <c r="DH11" s="354"/>
      <c r="DI11" s="355"/>
    </row>
    <row r="12" spans="1:119" ht="18.75" customHeight="1" x14ac:dyDescent="0.2">
      <c r="A12" s="2"/>
      <c r="B12" s="509" t="s">
        <v>201</v>
      </c>
      <c r="C12" s="510"/>
      <c r="D12" s="510"/>
      <c r="E12" s="510"/>
      <c r="F12" s="510"/>
      <c r="G12" s="510"/>
      <c r="H12" s="510"/>
      <c r="I12" s="510"/>
      <c r="J12" s="510"/>
      <c r="K12" s="511"/>
      <c r="L12" s="379" t="s">
        <v>203</v>
      </c>
      <c r="M12" s="380"/>
      <c r="N12" s="380"/>
      <c r="O12" s="380"/>
      <c r="P12" s="380"/>
      <c r="Q12" s="381"/>
      <c r="R12" s="382">
        <v>7043</v>
      </c>
      <c r="S12" s="383"/>
      <c r="T12" s="383"/>
      <c r="U12" s="383"/>
      <c r="V12" s="384"/>
      <c r="W12" s="385" t="s">
        <v>5</v>
      </c>
      <c r="X12" s="337"/>
      <c r="Y12" s="337"/>
      <c r="Z12" s="337"/>
      <c r="AA12" s="337"/>
      <c r="AB12" s="386"/>
      <c r="AC12" s="387" t="s">
        <v>109</v>
      </c>
      <c r="AD12" s="388"/>
      <c r="AE12" s="388"/>
      <c r="AF12" s="388"/>
      <c r="AG12" s="389"/>
      <c r="AH12" s="387" t="s">
        <v>204</v>
      </c>
      <c r="AI12" s="388"/>
      <c r="AJ12" s="388"/>
      <c r="AK12" s="388"/>
      <c r="AL12" s="390"/>
      <c r="AM12" s="333" t="s">
        <v>206</v>
      </c>
      <c r="AN12" s="334"/>
      <c r="AO12" s="334"/>
      <c r="AP12" s="334"/>
      <c r="AQ12" s="334"/>
      <c r="AR12" s="334"/>
      <c r="AS12" s="334"/>
      <c r="AT12" s="335"/>
      <c r="AU12" s="336" t="s">
        <v>194</v>
      </c>
      <c r="AV12" s="337"/>
      <c r="AW12" s="337"/>
      <c r="AX12" s="337"/>
      <c r="AY12" s="338" t="s">
        <v>208</v>
      </c>
      <c r="AZ12" s="339"/>
      <c r="BA12" s="339"/>
      <c r="BB12" s="339"/>
      <c r="BC12" s="339"/>
      <c r="BD12" s="339"/>
      <c r="BE12" s="339"/>
      <c r="BF12" s="339"/>
      <c r="BG12" s="339"/>
      <c r="BH12" s="339"/>
      <c r="BI12" s="339"/>
      <c r="BJ12" s="339"/>
      <c r="BK12" s="339"/>
      <c r="BL12" s="339"/>
      <c r="BM12" s="340"/>
      <c r="BN12" s="341">
        <v>60727</v>
      </c>
      <c r="BO12" s="342"/>
      <c r="BP12" s="342"/>
      <c r="BQ12" s="342"/>
      <c r="BR12" s="342"/>
      <c r="BS12" s="342"/>
      <c r="BT12" s="342"/>
      <c r="BU12" s="343"/>
      <c r="BV12" s="341">
        <v>0</v>
      </c>
      <c r="BW12" s="342"/>
      <c r="BX12" s="342"/>
      <c r="BY12" s="342"/>
      <c r="BZ12" s="342"/>
      <c r="CA12" s="342"/>
      <c r="CB12" s="342"/>
      <c r="CC12" s="343"/>
      <c r="CD12" s="344" t="s">
        <v>210</v>
      </c>
      <c r="CE12" s="345"/>
      <c r="CF12" s="345"/>
      <c r="CG12" s="345"/>
      <c r="CH12" s="345"/>
      <c r="CI12" s="345"/>
      <c r="CJ12" s="345"/>
      <c r="CK12" s="345"/>
      <c r="CL12" s="345"/>
      <c r="CM12" s="345"/>
      <c r="CN12" s="345"/>
      <c r="CO12" s="345"/>
      <c r="CP12" s="345"/>
      <c r="CQ12" s="345"/>
      <c r="CR12" s="345"/>
      <c r="CS12" s="346"/>
      <c r="CT12" s="353" t="s">
        <v>200</v>
      </c>
      <c r="CU12" s="354"/>
      <c r="CV12" s="354"/>
      <c r="CW12" s="354"/>
      <c r="CX12" s="354"/>
      <c r="CY12" s="354"/>
      <c r="CZ12" s="354"/>
      <c r="DA12" s="355"/>
      <c r="DB12" s="353" t="s">
        <v>200</v>
      </c>
      <c r="DC12" s="354"/>
      <c r="DD12" s="354"/>
      <c r="DE12" s="354"/>
      <c r="DF12" s="354"/>
      <c r="DG12" s="354"/>
      <c r="DH12" s="354"/>
      <c r="DI12" s="355"/>
    </row>
    <row r="13" spans="1:119" ht="18.75" customHeight="1" x14ac:dyDescent="0.2">
      <c r="A13" s="2"/>
      <c r="B13" s="512"/>
      <c r="C13" s="513"/>
      <c r="D13" s="513"/>
      <c r="E13" s="513"/>
      <c r="F13" s="513"/>
      <c r="G13" s="513"/>
      <c r="H13" s="513"/>
      <c r="I13" s="513"/>
      <c r="J13" s="513"/>
      <c r="K13" s="514"/>
      <c r="L13" s="14"/>
      <c r="M13" s="372" t="s">
        <v>211</v>
      </c>
      <c r="N13" s="373"/>
      <c r="O13" s="373"/>
      <c r="P13" s="373"/>
      <c r="Q13" s="374"/>
      <c r="R13" s="375">
        <v>7024</v>
      </c>
      <c r="S13" s="376"/>
      <c r="T13" s="376"/>
      <c r="U13" s="376"/>
      <c r="V13" s="377"/>
      <c r="W13" s="499" t="s">
        <v>213</v>
      </c>
      <c r="X13" s="500"/>
      <c r="Y13" s="500"/>
      <c r="Z13" s="500"/>
      <c r="AA13" s="500"/>
      <c r="AB13" s="490"/>
      <c r="AC13" s="357">
        <v>741</v>
      </c>
      <c r="AD13" s="358"/>
      <c r="AE13" s="358"/>
      <c r="AF13" s="358"/>
      <c r="AG13" s="378"/>
      <c r="AH13" s="357">
        <v>819</v>
      </c>
      <c r="AI13" s="358"/>
      <c r="AJ13" s="358"/>
      <c r="AK13" s="358"/>
      <c r="AL13" s="359"/>
      <c r="AM13" s="333" t="s">
        <v>214</v>
      </c>
      <c r="AN13" s="334"/>
      <c r="AO13" s="334"/>
      <c r="AP13" s="334"/>
      <c r="AQ13" s="334"/>
      <c r="AR13" s="334"/>
      <c r="AS13" s="334"/>
      <c r="AT13" s="335"/>
      <c r="AU13" s="336" t="s">
        <v>194</v>
      </c>
      <c r="AV13" s="337"/>
      <c r="AW13" s="337"/>
      <c r="AX13" s="337"/>
      <c r="AY13" s="338" t="s">
        <v>216</v>
      </c>
      <c r="AZ13" s="339"/>
      <c r="BA13" s="339"/>
      <c r="BB13" s="339"/>
      <c r="BC13" s="339"/>
      <c r="BD13" s="339"/>
      <c r="BE13" s="339"/>
      <c r="BF13" s="339"/>
      <c r="BG13" s="339"/>
      <c r="BH13" s="339"/>
      <c r="BI13" s="339"/>
      <c r="BJ13" s="339"/>
      <c r="BK13" s="339"/>
      <c r="BL13" s="339"/>
      <c r="BM13" s="340"/>
      <c r="BN13" s="341">
        <v>71136</v>
      </c>
      <c r="BO13" s="342"/>
      <c r="BP13" s="342"/>
      <c r="BQ13" s="342"/>
      <c r="BR13" s="342"/>
      <c r="BS13" s="342"/>
      <c r="BT13" s="342"/>
      <c r="BU13" s="343"/>
      <c r="BV13" s="341">
        <v>361963</v>
      </c>
      <c r="BW13" s="342"/>
      <c r="BX13" s="342"/>
      <c r="BY13" s="342"/>
      <c r="BZ13" s="342"/>
      <c r="CA13" s="342"/>
      <c r="CB13" s="342"/>
      <c r="CC13" s="343"/>
      <c r="CD13" s="344" t="s">
        <v>218</v>
      </c>
      <c r="CE13" s="345"/>
      <c r="CF13" s="345"/>
      <c r="CG13" s="345"/>
      <c r="CH13" s="345"/>
      <c r="CI13" s="345"/>
      <c r="CJ13" s="345"/>
      <c r="CK13" s="345"/>
      <c r="CL13" s="345"/>
      <c r="CM13" s="345"/>
      <c r="CN13" s="345"/>
      <c r="CO13" s="345"/>
      <c r="CP13" s="345"/>
      <c r="CQ13" s="345"/>
      <c r="CR13" s="345"/>
      <c r="CS13" s="346"/>
      <c r="CT13" s="347">
        <v>7.6</v>
      </c>
      <c r="CU13" s="348"/>
      <c r="CV13" s="348"/>
      <c r="CW13" s="348"/>
      <c r="CX13" s="348"/>
      <c r="CY13" s="348"/>
      <c r="CZ13" s="348"/>
      <c r="DA13" s="349"/>
      <c r="DB13" s="347">
        <v>7.4</v>
      </c>
      <c r="DC13" s="348"/>
      <c r="DD13" s="348"/>
      <c r="DE13" s="348"/>
      <c r="DF13" s="348"/>
      <c r="DG13" s="348"/>
      <c r="DH13" s="348"/>
      <c r="DI13" s="349"/>
    </row>
    <row r="14" spans="1:119" ht="18.75" customHeight="1" x14ac:dyDescent="0.2">
      <c r="A14" s="2"/>
      <c r="B14" s="512"/>
      <c r="C14" s="513"/>
      <c r="D14" s="513"/>
      <c r="E14" s="513"/>
      <c r="F14" s="513"/>
      <c r="G14" s="513"/>
      <c r="H14" s="513"/>
      <c r="I14" s="513"/>
      <c r="J14" s="513"/>
      <c r="K14" s="514"/>
      <c r="L14" s="397" t="s">
        <v>219</v>
      </c>
      <c r="M14" s="398"/>
      <c r="N14" s="398"/>
      <c r="O14" s="398"/>
      <c r="P14" s="398"/>
      <c r="Q14" s="399"/>
      <c r="R14" s="375">
        <v>7112</v>
      </c>
      <c r="S14" s="376"/>
      <c r="T14" s="376"/>
      <c r="U14" s="376"/>
      <c r="V14" s="377"/>
      <c r="W14" s="485"/>
      <c r="X14" s="486"/>
      <c r="Y14" s="486"/>
      <c r="Z14" s="486"/>
      <c r="AA14" s="486"/>
      <c r="AB14" s="476"/>
      <c r="AC14" s="400">
        <v>21.7</v>
      </c>
      <c r="AD14" s="401"/>
      <c r="AE14" s="401"/>
      <c r="AF14" s="401"/>
      <c r="AG14" s="402"/>
      <c r="AH14" s="400">
        <v>22.2</v>
      </c>
      <c r="AI14" s="401"/>
      <c r="AJ14" s="401"/>
      <c r="AK14" s="401"/>
      <c r="AL14" s="403"/>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1" t="s">
        <v>220</v>
      </c>
      <c r="CE14" s="392"/>
      <c r="CF14" s="392"/>
      <c r="CG14" s="392"/>
      <c r="CH14" s="392"/>
      <c r="CI14" s="392"/>
      <c r="CJ14" s="392"/>
      <c r="CK14" s="392"/>
      <c r="CL14" s="392"/>
      <c r="CM14" s="392"/>
      <c r="CN14" s="392"/>
      <c r="CO14" s="392"/>
      <c r="CP14" s="392"/>
      <c r="CQ14" s="392"/>
      <c r="CR14" s="392"/>
      <c r="CS14" s="393"/>
      <c r="CT14" s="394">
        <v>34.700000000000003</v>
      </c>
      <c r="CU14" s="395"/>
      <c r="CV14" s="395"/>
      <c r="CW14" s="395"/>
      <c r="CX14" s="395"/>
      <c r="CY14" s="395"/>
      <c r="CZ14" s="395"/>
      <c r="DA14" s="396"/>
      <c r="DB14" s="394">
        <v>35.4</v>
      </c>
      <c r="DC14" s="395"/>
      <c r="DD14" s="395"/>
      <c r="DE14" s="395"/>
      <c r="DF14" s="395"/>
      <c r="DG14" s="395"/>
      <c r="DH14" s="395"/>
      <c r="DI14" s="396"/>
    </row>
    <row r="15" spans="1:119" ht="18.75" customHeight="1" x14ac:dyDescent="0.2">
      <c r="A15" s="2"/>
      <c r="B15" s="512"/>
      <c r="C15" s="513"/>
      <c r="D15" s="513"/>
      <c r="E15" s="513"/>
      <c r="F15" s="513"/>
      <c r="G15" s="513"/>
      <c r="H15" s="513"/>
      <c r="I15" s="513"/>
      <c r="J15" s="513"/>
      <c r="K15" s="514"/>
      <c r="L15" s="14"/>
      <c r="M15" s="372" t="s">
        <v>211</v>
      </c>
      <c r="N15" s="373"/>
      <c r="O15" s="373"/>
      <c r="P15" s="373"/>
      <c r="Q15" s="374"/>
      <c r="R15" s="375">
        <v>7093</v>
      </c>
      <c r="S15" s="376"/>
      <c r="T15" s="376"/>
      <c r="U15" s="376"/>
      <c r="V15" s="377"/>
      <c r="W15" s="499" t="s">
        <v>7</v>
      </c>
      <c r="X15" s="500"/>
      <c r="Y15" s="500"/>
      <c r="Z15" s="500"/>
      <c r="AA15" s="500"/>
      <c r="AB15" s="490"/>
      <c r="AC15" s="357">
        <v>781</v>
      </c>
      <c r="AD15" s="358"/>
      <c r="AE15" s="358"/>
      <c r="AF15" s="358"/>
      <c r="AG15" s="378"/>
      <c r="AH15" s="357">
        <v>868</v>
      </c>
      <c r="AI15" s="358"/>
      <c r="AJ15" s="358"/>
      <c r="AK15" s="358"/>
      <c r="AL15" s="359"/>
      <c r="AM15" s="333"/>
      <c r="AN15" s="334"/>
      <c r="AO15" s="334"/>
      <c r="AP15" s="334"/>
      <c r="AQ15" s="334"/>
      <c r="AR15" s="334"/>
      <c r="AS15" s="334"/>
      <c r="AT15" s="335"/>
      <c r="AU15" s="336"/>
      <c r="AV15" s="337"/>
      <c r="AW15" s="337"/>
      <c r="AX15" s="337"/>
      <c r="AY15" s="321" t="s">
        <v>223</v>
      </c>
      <c r="AZ15" s="322"/>
      <c r="BA15" s="322"/>
      <c r="BB15" s="322"/>
      <c r="BC15" s="322"/>
      <c r="BD15" s="322"/>
      <c r="BE15" s="322"/>
      <c r="BF15" s="322"/>
      <c r="BG15" s="322"/>
      <c r="BH15" s="322"/>
      <c r="BI15" s="322"/>
      <c r="BJ15" s="322"/>
      <c r="BK15" s="322"/>
      <c r="BL15" s="322"/>
      <c r="BM15" s="323"/>
      <c r="BN15" s="324">
        <v>710262</v>
      </c>
      <c r="BO15" s="325"/>
      <c r="BP15" s="325"/>
      <c r="BQ15" s="325"/>
      <c r="BR15" s="325"/>
      <c r="BS15" s="325"/>
      <c r="BT15" s="325"/>
      <c r="BU15" s="326"/>
      <c r="BV15" s="324">
        <v>677019</v>
      </c>
      <c r="BW15" s="325"/>
      <c r="BX15" s="325"/>
      <c r="BY15" s="325"/>
      <c r="BZ15" s="325"/>
      <c r="CA15" s="325"/>
      <c r="CB15" s="325"/>
      <c r="CC15" s="326"/>
      <c r="CD15" s="327" t="s">
        <v>212</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2">
      <c r="A16" s="2"/>
      <c r="B16" s="512"/>
      <c r="C16" s="513"/>
      <c r="D16" s="513"/>
      <c r="E16" s="513"/>
      <c r="F16" s="513"/>
      <c r="G16" s="513"/>
      <c r="H16" s="513"/>
      <c r="I16" s="513"/>
      <c r="J16" s="513"/>
      <c r="K16" s="514"/>
      <c r="L16" s="397" t="s">
        <v>225</v>
      </c>
      <c r="M16" s="404"/>
      <c r="N16" s="404"/>
      <c r="O16" s="404"/>
      <c r="P16" s="404"/>
      <c r="Q16" s="405"/>
      <c r="R16" s="406" t="s">
        <v>227</v>
      </c>
      <c r="S16" s="407"/>
      <c r="T16" s="407"/>
      <c r="U16" s="407"/>
      <c r="V16" s="408"/>
      <c r="W16" s="485"/>
      <c r="X16" s="486"/>
      <c r="Y16" s="486"/>
      <c r="Z16" s="486"/>
      <c r="AA16" s="486"/>
      <c r="AB16" s="476"/>
      <c r="AC16" s="400">
        <v>22.9</v>
      </c>
      <c r="AD16" s="401"/>
      <c r="AE16" s="401"/>
      <c r="AF16" s="401"/>
      <c r="AG16" s="402"/>
      <c r="AH16" s="400">
        <v>23.6</v>
      </c>
      <c r="AI16" s="401"/>
      <c r="AJ16" s="401"/>
      <c r="AK16" s="401"/>
      <c r="AL16" s="403"/>
      <c r="AM16" s="333"/>
      <c r="AN16" s="334"/>
      <c r="AO16" s="334"/>
      <c r="AP16" s="334"/>
      <c r="AQ16" s="334"/>
      <c r="AR16" s="334"/>
      <c r="AS16" s="334"/>
      <c r="AT16" s="335"/>
      <c r="AU16" s="336"/>
      <c r="AV16" s="337"/>
      <c r="AW16" s="337"/>
      <c r="AX16" s="337"/>
      <c r="AY16" s="338" t="s">
        <v>106</v>
      </c>
      <c r="AZ16" s="339"/>
      <c r="BA16" s="339"/>
      <c r="BB16" s="339"/>
      <c r="BC16" s="339"/>
      <c r="BD16" s="339"/>
      <c r="BE16" s="339"/>
      <c r="BF16" s="339"/>
      <c r="BG16" s="339"/>
      <c r="BH16" s="339"/>
      <c r="BI16" s="339"/>
      <c r="BJ16" s="339"/>
      <c r="BK16" s="339"/>
      <c r="BL16" s="339"/>
      <c r="BM16" s="340"/>
      <c r="BN16" s="341">
        <v>2603277</v>
      </c>
      <c r="BO16" s="342"/>
      <c r="BP16" s="342"/>
      <c r="BQ16" s="342"/>
      <c r="BR16" s="342"/>
      <c r="BS16" s="342"/>
      <c r="BT16" s="342"/>
      <c r="BU16" s="343"/>
      <c r="BV16" s="341">
        <v>2595875</v>
      </c>
      <c r="BW16" s="342"/>
      <c r="BX16" s="342"/>
      <c r="BY16" s="342"/>
      <c r="BZ16" s="342"/>
      <c r="CA16" s="342"/>
      <c r="CB16" s="342"/>
      <c r="CC16" s="343"/>
      <c r="CD16" s="21"/>
      <c r="CE16" s="518"/>
      <c r="CF16" s="518"/>
      <c r="CG16" s="518"/>
      <c r="CH16" s="518"/>
      <c r="CI16" s="518"/>
      <c r="CJ16" s="518"/>
      <c r="CK16" s="518"/>
      <c r="CL16" s="518"/>
      <c r="CM16" s="518"/>
      <c r="CN16" s="518"/>
      <c r="CO16" s="518"/>
      <c r="CP16" s="518"/>
      <c r="CQ16" s="518"/>
      <c r="CR16" s="518"/>
      <c r="CS16" s="519"/>
      <c r="CT16" s="347"/>
      <c r="CU16" s="348"/>
      <c r="CV16" s="348"/>
      <c r="CW16" s="348"/>
      <c r="CX16" s="348"/>
      <c r="CY16" s="348"/>
      <c r="CZ16" s="348"/>
      <c r="DA16" s="349"/>
      <c r="DB16" s="347"/>
      <c r="DC16" s="348"/>
      <c r="DD16" s="348"/>
      <c r="DE16" s="348"/>
      <c r="DF16" s="348"/>
      <c r="DG16" s="348"/>
      <c r="DH16" s="348"/>
      <c r="DI16" s="349"/>
    </row>
    <row r="17" spans="1:113" ht="18.75" customHeight="1" x14ac:dyDescent="0.2">
      <c r="A17" s="2"/>
      <c r="B17" s="515"/>
      <c r="C17" s="516"/>
      <c r="D17" s="516"/>
      <c r="E17" s="516"/>
      <c r="F17" s="516"/>
      <c r="G17" s="516"/>
      <c r="H17" s="516"/>
      <c r="I17" s="516"/>
      <c r="J17" s="516"/>
      <c r="K17" s="517"/>
      <c r="L17" s="15"/>
      <c r="M17" s="409" t="s">
        <v>100</v>
      </c>
      <c r="N17" s="410"/>
      <c r="O17" s="410"/>
      <c r="P17" s="410"/>
      <c r="Q17" s="411"/>
      <c r="R17" s="406" t="s">
        <v>227</v>
      </c>
      <c r="S17" s="407"/>
      <c r="T17" s="407"/>
      <c r="U17" s="407"/>
      <c r="V17" s="408"/>
      <c r="W17" s="499" t="s">
        <v>92</v>
      </c>
      <c r="X17" s="500"/>
      <c r="Y17" s="500"/>
      <c r="Z17" s="500"/>
      <c r="AA17" s="500"/>
      <c r="AB17" s="490"/>
      <c r="AC17" s="357">
        <v>1888</v>
      </c>
      <c r="AD17" s="358"/>
      <c r="AE17" s="358"/>
      <c r="AF17" s="358"/>
      <c r="AG17" s="378"/>
      <c r="AH17" s="357">
        <v>1997</v>
      </c>
      <c r="AI17" s="358"/>
      <c r="AJ17" s="358"/>
      <c r="AK17" s="358"/>
      <c r="AL17" s="359"/>
      <c r="AM17" s="333"/>
      <c r="AN17" s="334"/>
      <c r="AO17" s="334"/>
      <c r="AP17" s="334"/>
      <c r="AQ17" s="334"/>
      <c r="AR17" s="334"/>
      <c r="AS17" s="334"/>
      <c r="AT17" s="335"/>
      <c r="AU17" s="336"/>
      <c r="AV17" s="337"/>
      <c r="AW17" s="337"/>
      <c r="AX17" s="337"/>
      <c r="AY17" s="338" t="s">
        <v>228</v>
      </c>
      <c r="AZ17" s="339"/>
      <c r="BA17" s="339"/>
      <c r="BB17" s="339"/>
      <c r="BC17" s="339"/>
      <c r="BD17" s="339"/>
      <c r="BE17" s="339"/>
      <c r="BF17" s="339"/>
      <c r="BG17" s="339"/>
      <c r="BH17" s="339"/>
      <c r="BI17" s="339"/>
      <c r="BJ17" s="339"/>
      <c r="BK17" s="339"/>
      <c r="BL17" s="339"/>
      <c r="BM17" s="340"/>
      <c r="BN17" s="341">
        <v>878558</v>
      </c>
      <c r="BO17" s="342"/>
      <c r="BP17" s="342"/>
      <c r="BQ17" s="342"/>
      <c r="BR17" s="342"/>
      <c r="BS17" s="342"/>
      <c r="BT17" s="342"/>
      <c r="BU17" s="343"/>
      <c r="BV17" s="341">
        <v>834449</v>
      </c>
      <c r="BW17" s="342"/>
      <c r="BX17" s="342"/>
      <c r="BY17" s="342"/>
      <c r="BZ17" s="342"/>
      <c r="CA17" s="342"/>
      <c r="CB17" s="342"/>
      <c r="CC17" s="343"/>
      <c r="CD17" s="21"/>
      <c r="CE17" s="518"/>
      <c r="CF17" s="518"/>
      <c r="CG17" s="518"/>
      <c r="CH17" s="518"/>
      <c r="CI17" s="518"/>
      <c r="CJ17" s="518"/>
      <c r="CK17" s="518"/>
      <c r="CL17" s="518"/>
      <c r="CM17" s="518"/>
      <c r="CN17" s="518"/>
      <c r="CO17" s="518"/>
      <c r="CP17" s="518"/>
      <c r="CQ17" s="518"/>
      <c r="CR17" s="518"/>
      <c r="CS17" s="519"/>
      <c r="CT17" s="347"/>
      <c r="CU17" s="348"/>
      <c r="CV17" s="348"/>
      <c r="CW17" s="348"/>
      <c r="CX17" s="348"/>
      <c r="CY17" s="348"/>
      <c r="CZ17" s="348"/>
      <c r="DA17" s="349"/>
      <c r="DB17" s="347"/>
      <c r="DC17" s="348"/>
      <c r="DD17" s="348"/>
      <c r="DE17" s="348"/>
      <c r="DF17" s="348"/>
      <c r="DG17" s="348"/>
      <c r="DH17" s="348"/>
      <c r="DI17" s="349"/>
    </row>
    <row r="18" spans="1:113" ht="18.75" customHeight="1" x14ac:dyDescent="0.2">
      <c r="A18" s="2"/>
      <c r="B18" s="412" t="s">
        <v>229</v>
      </c>
      <c r="C18" s="413"/>
      <c r="D18" s="413"/>
      <c r="E18" s="414"/>
      <c r="F18" s="414"/>
      <c r="G18" s="414"/>
      <c r="H18" s="414"/>
      <c r="I18" s="414"/>
      <c r="J18" s="414"/>
      <c r="K18" s="414"/>
      <c r="L18" s="415">
        <v>95.19</v>
      </c>
      <c r="M18" s="415"/>
      <c r="N18" s="415"/>
      <c r="O18" s="415"/>
      <c r="P18" s="415"/>
      <c r="Q18" s="415"/>
      <c r="R18" s="416"/>
      <c r="S18" s="416"/>
      <c r="T18" s="416"/>
      <c r="U18" s="416"/>
      <c r="V18" s="417"/>
      <c r="W18" s="431"/>
      <c r="X18" s="432"/>
      <c r="Y18" s="432"/>
      <c r="Z18" s="432"/>
      <c r="AA18" s="432"/>
      <c r="AB18" s="493"/>
      <c r="AC18" s="418">
        <v>55.4</v>
      </c>
      <c r="AD18" s="419"/>
      <c r="AE18" s="419"/>
      <c r="AF18" s="419"/>
      <c r="AG18" s="420"/>
      <c r="AH18" s="418">
        <v>54.2</v>
      </c>
      <c r="AI18" s="419"/>
      <c r="AJ18" s="419"/>
      <c r="AK18" s="419"/>
      <c r="AL18" s="421"/>
      <c r="AM18" s="333"/>
      <c r="AN18" s="334"/>
      <c r="AO18" s="334"/>
      <c r="AP18" s="334"/>
      <c r="AQ18" s="334"/>
      <c r="AR18" s="334"/>
      <c r="AS18" s="334"/>
      <c r="AT18" s="335"/>
      <c r="AU18" s="336"/>
      <c r="AV18" s="337"/>
      <c r="AW18" s="337"/>
      <c r="AX18" s="337"/>
      <c r="AY18" s="338" t="s">
        <v>230</v>
      </c>
      <c r="AZ18" s="339"/>
      <c r="BA18" s="339"/>
      <c r="BB18" s="339"/>
      <c r="BC18" s="339"/>
      <c r="BD18" s="339"/>
      <c r="BE18" s="339"/>
      <c r="BF18" s="339"/>
      <c r="BG18" s="339"/>
      <c r="BH18" s="339"/>
      <c r="BI18" s="339"/>
      <c r="BJ18" s="339"/>
      <c r="BK18" s="339"/>
      <c r="BL18" s="339"/>
      <c r="BM18" s="340"/>
      <c r="BN18" s="341">
        <v>2568490</v>
      </c>
      <c r="BO18" s="342"/>
      <c r="BP18" s="342"/>
      <c r="BQ18" s="342"/>
      <c r="BR18" s="342"/>
      <c r="BS18" s="342"/>
      <c r="BT18" s="342"/>
      <c r="BU18" s="343"/>
      <c r="BV18" s="341">
        <v>2498749</v>
      </c>
      <c r="BW18" s="342"/>
      <c r="BX18" s="342"/>
      <c r="BY18" s="342"/>
      <c r="BZ18" s="342"/>
      <c r="CA18" s="342"/>
      <c r="CB18" s="342"/>
      <c r="CC18" s="343"/>
      <c r="CD18" s="21"/>
      <c r="CE18" s="518"/>
      <c r="CF18" s="518"/>
      <c r="CG18" s="518"/>
      <c r="CH18" s="518"/>
      <c r="CI18" s="518"/>
      <c r="CJ18" s="518"/>
      <c r="CK18" s="518"/>
      <c r="CL18" s="518"/>
      <c r="CM18" s="518"/>
      <c r="CN18" s="518"/>
      <c r="CO18" s="518"/>
      <c r="CP18" s="518"/>
      <c r="CQ18" s="518"/>
      <c r="CR18" s="518"/>
      <c r="CS18" s="519"/>
      <c r="CT18" s="347"/>
      <c r="CU18" s="348"/>
      <c r="CV18" s="348"/>
      <c r="CW18" s="348"/>
      <c r="CX18" s="348"/>
      <c r="CY18" s="348"/>
      <c r="CZ18" s="348"/>
      <c r="DA18" s="349"/>
      <c r="DB18" s="347"/>
      <c r="DC18" s="348"/>
      <c r="DD18" s="348"/>
      <c r="DE18" s="348"/>
      <c r="DF18" s="348"/>
      <c r="DG18" s="348"/>
      <c r="DH18" s="348"/>
      <c r="DI18" s="349"/>
    </row>
    <row r="19" spans="1:113" ht="18.75" customHeight="1" x14ac:dyDescent="0.2">
      <c r="A19" s="2"/>
      <c r="B19" s="412" t="s">
        <v>70</v>
      </c>
      <c r="C19" s="413"/>
      <c r="D19" s="413"/>
      <c r="E19" s="414"/>
      <c r="F19" s="414"/>
      <c r="G19" s="414"/>
      <c r="H19" s="414"/>
      <c r="I19" s="414"/>
      <c r="J19" s="414"/>
      <c r="K19" s="414"/>
      <c r="L19" s="422">
        <v>73</v>
      </c>
      <c r="M19" s="422"/>
      <c r="N19" s="422"/>
      <c r="O19" s="422"/>
      <c r="P19" s="422"/>
      <c r="Q19" s="422"/>
      <c r="R19" s="423"/>
      <c r="S19" s="423"/>
      <c r="T19" s="423"/>
      <c r="U19" s="423"/>
      <c r="V19" s="424"/>
      <c r="W19" s="318"/>
      <c r="X19" s="319"/>
      <c r="Y19" s="319"/>
      <c r="Z19" s="319"/>
      <c r="AA19" s="319"/>
      <c r="AB19" s="319"/>
      <c r="AC19" s="433"/>
      <c r="AD19" s="433"/>
      <c r="AE19" s="433"/>
      <c r="AF19" s="433"/>
      <c r="AG19" s="433"/>
      <c r="AH19" s="433"/>
      <c r="AI19" s="433"/>
      <c r="AJ19" s="433"/>
      <c r="AK19" s="433"/>
      <c r="AL19" s="434"/>
      <c r="AM19" s="333"/>
      <c r="AN19" s="334"/>
      <c r="AO19" s="334"/>
      <c r="AP19" s="334"/>
      <c r="AQ19" s="334"/>
      <c r="AR19" s="334"/>
      <c r="AS19" s="334"/>
      <c r="AT19" s="335"/>
      <c r="AU19" s="336"/>
      <c r="AV19" s="337"/>
      <c r="AW19" s="337"/>
      <c r="AX19" s="337"/>
      <c r="AY19" s="338" t="s">
        <v>231</v>
      </c>
      <c r="AZ19" s="339"/>
      <c r="BA19" s="339"/>
      <c r="BB19" s="339"/>
      <c r="BC19" s="339"/>
      <c r="BD19" s="339"/>
      <c r="BE19" s="339"/>
      <c r="BF19" s="339"/>
      <c r="BG19" s="339"/>
      <c r="BH19" s="339"/>
      <c r="BI19" s="339"/>
      <c r="BJ19" s="339"/>
      <c r="BK19" s="339"/>
      <c r="BL19" s="339"/>
      <c r="BM19" s="340"/>
      <c r="BN19" s="341">
        <v>3637110</v>
      </c>
      <c r="BO19" s="342"/>
      <c r="BP19" s="342"/>
      <c r="BQ19" s="342"/>
      <c r="BR19" s="342"/>
      <c r="BS19" s="342"/>
      <c r="BT19" s="342"/>
      <c r="BU19" s="343"/>
      <c r="BV19" s="341">
        <v>3734666</v>
      </c>
      <c r="BW19" s="342"/>
      <c r="BX19" s="342"/>
      <c r="BY19" s="342"/>
      <c r="BZ19" s="342"/>
      <c r="CA19" s="342"/>
      <c r="CB19" s="342"/>
      <c r="CC19" s="343"/>
      <c r="CD19" s="21"/>
      <c r="CE19" s="518"/>
      <c r="CF19" s="518"/>
      <c r="CG19" s="518"/>
      <c r="CH19" s="518"/>
      <c r="CI19" s="518"/>
      <c r="CJ19" s="518"/>
      <c r="CK19" s="518"/>
      <c r="CL19" s="518"/>
      <c r="CM19" s="518"/>
      <c r="CN19" s="518"/>
      <c r="CO19" s="518"/>
      <c r="CP19" s="518"/>
      <c r="CQ19" s="518"/>
      <c r="CR19" s="518"/>
      <c r="CS19" s="519"/>
      <c r="CT19" s="347"/>
      <c r="CU19" s="348"/>
      <c r="CV19" s="348"/>
      <c r="CW19" s="348"/>
      <c r="CX19" s="348"/>
      <c r="CY19" s="348"/>
      <c r="CZ19" s="348"/>
      <c r="DA19" s="349"/>
      <c r="DB19" s="347"/>
      <c r="DC19" s="348"/>
      <c r="DD19" s="348"/>
      <c r="DE19" s="348"/>
      <c r="DF19" s="348"/>
      <c r="DG19" s="348"/>
      <c r="DH19" s="348"/>
      <c r="DI19" s="349"/>
    </row>
    <row r="20" spans="1:113" ht="18.75" customHeight="1" x14ac:dyDescent="0.2">
      <c r="A20" s="2"/>
      <c r="B20" s="412" t="s">
        <v>234</v>
      </c>
      <c r="C20" s="413"/>
      <c r="D20" s="413"/>
      <c r="E20" s="414"/>
      <c r="F20" s="414"/>
      <c r="G20" s="414"/>
      <c r="H20" s="414"/>
      <c r="I20" s="414"/>
      <c r="J20" s="414"/>
      <c r="K20" s="414"/>
      <c r="L20" s="422">
        <v>2857</v>
      </c>
      <c r="M20" s="422"/>
      <c r="N20" s="422"/>
      <c r="O20" s="422"/>
      <c r="P20" s="422"/>
      <c r="Q20" s="422"/>
      <c r="R20" s="423"/>
      <c r="S20" s="423"/>
      <c r="T20" s="423"/>
      <c r="U20" s="423"/>
      <c r="V20" s="424"/>
      <c r="W20" s="431"/>
      <c r="X20" s="432"/>
      <c r="Y20" s="432"/>
      <c r="Z20" s="432"/>
      <c r="AA20" s="432"/>
      <c r="AB20" s="432"/>
      <c r="AC20" s="425"/>
      <c r="AD20" s="425"/>
      <c r="AE20" s="425"/>
      <c r="AF20" s="425"/>
      <c r="AG20" s="425"/>
      <c r="AH20" s="425"/>
      <c r="AI20" s="425"/>
      <c r="AJ20" s="425"/>
      <c r="AK20" s="425"/>
      <c r="AL20" s="426"/>
      <c r="AM20" s="427"/>
      <c r="AN20" s="361"/>
      <c r="AO20" s="361"/>
      <c r="AP20" s="361"/>
      <c r="AQ20" s="361"/>
      <c r="AR20" s="361"/>
      <c r="AS20" s="361"/>
      <c r="AT20" s="362"/>
      <c r="AU20" s="428"/>
      <c r="AV20" s="429"/>
      <c r="AW20" s="429"/>
      <c r="AX20" s="430"/>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18"/>
      <c r="CF20" s="518"/>
      <c r="CG20" s="518"/>
      <c r="CH20" s="518"/>
      <c r="CI20" s="518"/>
      <c r="CJ20" s="518"/>
      <c r="CK20" s="518"/>
      <c r="CL20" s="518"/>
      <c r="CM20" s="518"/>
      <c r="CN20" s="518"/>
      <c r="CO20" s="518"/>
      <c r="CP20" s="518"/>
      <c r="CQ20" s="518"/>
      <c r="CR20" s="518"/>
      <c r="CS20" s="519"/>
      <c r="CT20" s="347"/>
      <c r="CU20" s="348"/>
      <c r="CV20" s="348"/>
      <c r="CW20" s="348"/>
      <c r="CX20" s="348"/>
      <c r="CY20" s="348"/>
      <c r="CZ20" s="348"/>
      <c r="DA20" s="349"/>
      <c r="DB20" s="347"/>
      <c r="DC20" s="348"/>
      <c r="DD20" s="348"/>
      <c r="DE20" s="348"/>
      <c r="DF20" s="348"/>
      <c r="DG20" s="348"/>
      <c r="DH20" s="348"/>
      <c r="DI20" s="349"/>
    </row>
    <row r="21" spans="1:113" ht="18.75" customHeight="1" x14ac:dyDescent="0.2">
      <c r="A21" s="2"/>
      <c r="B21" s="435" t="s">
        <v>144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8"/>
      <c r="CF21" s="518"/>
      <c r="CG21" s="518"/>
      <c r="CH21" s="518"/>
      <c r="CI21" s="518"/>
      <c r="CJ21" s="518"/>
      <c r="CK21" s="518"/>
      <c r="CL21" s="518"/>
      <c r="CM21" s="518"/>
      <c r="CN21" s="518"/>
      <c r="CO21" s="518"/>
      <c r="CP21" s="518"/>
      <c r="CQ21" s="518"/>
      <c r="CR21" s="518"/>
      <c r="CS21" s="519"/>
      <c r="CT21" s="347"/>
      <c r="CU21" s="348"/>
      <c r="CV21" s="348"/>
      <c r="CW21" s="348"/>
      <c r="CX21" s="348"/>
      <c r="CY21" s="348"/>
      <c r="CZ21" s="348"/>
      <c r="DA21" s="349"/>
      <c r="DB21" s="347"/>
      <c r="DC21" s="348"/>
      <c r="DD21" s="348"/>
      <c r="DE21" s="348"/>
      <c r="DF21" s="348"/>
      <c r="DG21" s="348"/>
      <c r="DH21" s="348"/>
      <c r="DI21" s="349"/>
    </row>
    <row r="22" spans="1:113" ht="18.75" customHeight="1" x14ac:dyDescent="0.2">
      <c r="A22" s="2"/>
      <c r="B22" s="453" t="s">
        <v>236</v>
      </c>
      <c r="C22" s="454"/>
      <c r="D22" s="455"/>
      <c r="E22" s="495" t="s">
        <v>5</v>
      </c>
      <c r="F22" s="500"/>
      <c r="G22" s="500"/>
      <c r="H22" s="500"/>
      <c r="I22" s="500"/>
      <c r="J22" s="500"/>
      <c r="K22" s="490"/>
      <c r="L22" s="495" t="s">
        <v>238</v>
      </c>
      <c r="M22" s="500"/>
      <c r="N22" s="500"/>
      <c r="O22" s="500"/>
      <c r="P22" s="490"/>
      <c r="Q22" s="520" t="s">
        <v>239</v>
      </c>
      <c r="R22" s="521"/>
      <c r="S22" s="521"/>
      <c r="T22" s="521"/>
      <c r="U22" s="521"/>
      <c r="V22" s="522"/>
      <c r="W22" s="534" t="s">
        <v>241</v>
      </c>
      <c r="X22" s="454"/>
      <c r="Y22" s="455"/>
      <c r="Z22" s="495" t="s">
        <v>5</v>
      </c>
      <c r="AA22" s="500"/>
      <c r="AB22" s="500"/>
      <c r="AC22" s="500"/>
      <c r="AD22" s="500"/>
      <c r="AE22" s="500"/>
      <c r="AF22" s="500"/>
      <c r="AG22" s="490"/>
      <c r="AH22" s="526" t="s">
        <v>181</v>
      </c>
      <c r="AI22" s="500"/>
      <c r="AJ22" s="500"/>
      <c r="AK22" s="500"/>
      <c r="AL22" s="490"/>
      <c r="AM22" s="526" t="s">
        <v>242</v>
      </c>
      <c r="AN22" s="527"/>
      <c r="AO22" s="527"/>
      <c r="AP22" s="527"/>
      <c r="AQ22" s="527"/>
      <c r="AR22" s="528"/>
      <c r="AS22" s="520" t="s">
        <v>239</v>
      </c>
      <c r="AT22" s="521"/>
      <c r="AU22" s="521"/>
      <c r="AV22" s="521"/>
      <c r="AW22" s="521"/>
      <c r="AX22" s="532"/>
      <c r="AY22" s="321" t="s">
        <v>243</v>
      </c>
      <c r="AZ22" s="322"/>
      <c r="BA22" s="322"/>
      <c r="BB22" s="322"/>
      <c r="BC22" s="322"/>
      <c r="BD22" s="322"/>
      <c r="BE22" s="322"/>
      <c r="BF22" s="322"/>
      <c r="BG22" s="322"/>
      <c r="BH22" s="322"/>
      <c r="BI22" s="322"/>
      <c r="BJ22" s="322"/>
      <c r="BK22" s="322"/>
      <c r="BL22" s="322"/>
      <c r="BM22" s="323"/>
      <c r="BN22" s="324">
        <v>4224952</v>
      </c>
      <c r="BO22" s="325"/>
      <c r="BP22" s="325"/>
      <c r="BQ22" s="325"/>
      <c r="BR22" s="325"/>
      <c r="BS22" s="325"/>
      <c r="BT22" s="325"/>
      <c r="BU22" s="326"/>
      <c r="BV22" s="324">
        <v>4350378</v>
      </c>
      <c r="BW22" s="325"/>
      <c r="BX22" s="325"/>
      <c r="BY22" s="325"/>
      <c r="BZ22" s="325"/>
      <c r="CA22" s="325"/>
      <c r="CB22" s="325"/>
      <c r="CC22" s="326"/>
      <c r="CD22" s="21"/>
      <c r="CE22" s="518"/>
      <c r="CF22" s="518"/>
      <c r="CG22" s="518"/>
      <c r="CH22" s="518"/>
      <c r="CI22" s="518"/>
      <c r="CJ22" s="518"/>
      <c r="CK22" s="518"/>
      <c r="CL22" s="518"/>
      <c r="CM22" s="518"/>
      <c r="CN22" s="518"/>
      <c r="CO22" s="518"/>
      <c r="CP22" s="518"/>
      <c r="CQ22" s="518"/>
      <c r="CR22" s="518"/>
      <c r="CS22" s="519"/>
      <c r="CT22" s="347"/>
      <c r="CU22" s="348"/>
      <c r="CV22" s="348"/>
      <c r="CW22" s="348"/>
      <c r="CX22" s="348"/>
      <c r="CY22" s="348"/>
      <c r="CZ22" s="348"/>
      <c r="DA22" s="349"/>
      <c r="DB22" s="347"/>
      <c r="DC22" s="348"/>
      <c r="DD22" s="348"/>
      <c r="DE22" s="348"/>
      <c r="DF22" s="348"/>
      <c r="DG22" s="348"/>
      <c r="DH22" s="348"/>
      <c r="DI22" s="349"/>
    </row>
    <row r="23" spans="1:113" ht="18.75" customHeight="1" x14ac:dyDescent="0.2">
      <c r="A23" s="2"/>
      <c r="B23" s="456"/>
      <c r="C23" s="457"/>
      <c r="D23" s="458"/>
      <c r="E23" s="482"/>
      <c r="F23" s="486"/>
      <c r="G23" s="486"/>
      <c r="H23" s="486"/>
      <c r="I23" s="486"/>
      <c r="J23" s="486"/>
      <c r="K23" s="476"/>
      <c r="L23" s="482"/>
      <c r="M23" s="486"/>
      <c r="N23" s="486"/>
      <c r="O23" s="486"/>
      <c r="P23" s="476"/>
      <c r="Q23" s="523"/>
      <c r="R23" s="524"/>
      <c r="S23" s="524"/>
      <c r="T23" s="524"/>
      <c r="U23" s="524"/>
      <c r="V23" s="525"/>
      <c r="W23" s="535"/>
      <c r="X23" s="457"/>
      <c r="Y23" s="458"/>
      <c r="Z23" s="482"/>
      <c r="AA23" s="486"/>
      <c r="AB23" s="486"/>
      <c r="AC23" s="486"/>
      <c r="AD23" s="486"/>
      <c r="AE23" s="486"/>
      <c r="AF23" s="486"/>
      <c r="AG23" s="476"/>
      <c r="AH23" s="482"/>
      <c r="AI23" s="486"/>
      <c r="AJ23" s="486"/>
      <c r="AK23" s="486"/>
      <c r="AL23" s="476"/>
      <c r="AM23" s="529"/>
      <c r="AN23" s="530"/>
      <c r="AO23" s="530"/>
      <c r="AP23" s="530"/>
      <c r="AQ23" s="530"/>
      <c r="AR23" s="531"/>
      <c r="AS23" s="523"/>
      <c r="AT23" s="524"/>
      <c r="AU23" s="524"/>
      <c r="AV23" s="524"/>
      <c r="AW23" s="524"/>
      <c r="AX23" s="533"/>
      <c r="AY23" s="338" t="s">
        <v>246</v>
      </c>
      <c r="AZ23" s="339"/>
      <c r="BA23" s="339"/>
      <c r="BB23" s="339"/>
      <c r="BC23" s="339"/>
      <c r="BD23" s="339"/>
      <c r="BE23" s="339"/>
      <c r="BF23" s="339"/>
      <c r="BG23" s="339"/>
      <c r="BH23" s="339"/>
      <c r="BI23" s="339"/>
      <c r="BJ23" s="339"/>
      <c r="BK23" s="339"/>
      <c r="BL23" s="339"/>
      <c r="BM23" s="340"/>
      <c r="BN23" s="341">
        <v>3937453</v>
      </c>
      <c r="BO23" s="342"/>
      <c r="BP23" s="342"/>
      <c r="BQ23" s="342"/>
      <c r="BR23" s="342"/>
      <c r="BS23" s="342"/>
      <c r="BT23" s="342"/>
      <c r="BU23" s="343"/>
      <c r="BV23" s="341">
        <v>4073220</v>
      </c>
      <c r="BW23" s="342"/>
      <c r="BX23" s="342"/>
      <c r="BY23" s="342"/>
      <c r="BZ23" s="342"/>
      <c r="CA23" s="342"/>
      <c r="CB23" s="342"/>
      <c r="CC23" s="343"/>
      <c r="CD23" s="21"/>
      <c r="CE23" s="518"/>
      <c r="CF23" s="518"/>
      <c r="CG23" s="518"/>
      <c r="CH23" s="518"/>
      <c r="CI23" s="518"/>
      <c r="CJ23" s="518"/>
      <c r="CK23" s="518"/>
      <c r="CL23" s="518"/>
      <c r="CM23" s="518"/>
      <c r="CN23" s="518"/>
      <c r="CO23" s="518"/>
      <c r="CP23" s="518"/>
      <c r="CQ23" s="518"/>
      <c r="CR23" s="518"/>
      <c r="CS23" s="519"/>
      <c r="CT23" s="347"/>
      <c r="CU23" s="348"/>
      <c r="CV23" s="348"/>
      <c r="CW23" s="348"/>
      <c r="CX23" s="348"/>
      <c r="CY23" s="348"/>
      <c r="CZ23" s="348"/>
      <c r="DA23" s="349"/>
      <c r="DB23" s="347"/>
      <c r="DC23" s="348"/>
      <c r="DD23" s="348"/>
      <c r="DE23" s="348"/>
      <c r="DF23" s="348"/>
      <c r="DG23" s="348"/>
      <c r="DH23" s="348"/>
      <c r="DI23" s="349"/>
    </row>
    <row r="24" spans="1:113" ht="18.75" customHeight="1" x14ac:dyDescent="0.2">
      <c r="A24" s="2"/>
      <c r="B24" s="456"/>
      <c r="C24" s="457"/>
      <c r="D24" s="458"/>
      <c r="E24" s="356" t="s">
        <v>248</v>
      </c>
      <c r="F24" s="334"/>
      <c r="G24" s="334"/>
      <c r="H24" s="334"/>
      <c r="I24" s="334"/>
      <c r="J24" s="334"/>
      <c r="K24" s="335"/>
      <c r="L24" s="357">
        <v>1</v>
      </c>
      <c r="M24" s="358"/>
      <c r="N24" s="358"/>
      <c r="O24" s="358"/>
      <c r="P24" s="378"/>
      <c r="Q24" s="357">
        <v>6450</v>
      </c>
      <c r="R24" s="358"/>
      <c r="S24" s="358"/>
      <c r="T24" s="358"/>
      <c r="U24" s="358"/>
      <c r="V24" s="378"/>
      <c r="W24" s="535"/>
      <c r="X24" s="457"/>
      <c r="Y24" s="458"/>
      <c r="Z24" s="356" t="s">
        <v>250</v>
      </c>
      <c r="AA24" s="334"/>
      <c r="AB24" s="334"/>
      <c r="AC24" s="334"/>
      <c r="AD24" s="334"/>
      <c r="AE24" s="334"/>
      <c r="AF24" s="334"/>
      <c r="AG24" s="335"/>
      <c r="AH24" s="357">
        <v>83</v>
      </c>
      <c r="AI24" s="358"/>
      <c r="AJ24" s="358"/>
      <c r="AK24" s="358"/>
      <c r="AL24" s="378"/>
      <c r="AM24" s="357">
        <v>239870</v>
      </c>
      <c r="AN24" s="358"/>
      <c r="AO24" s="358"/>
      <c r="AP24" s="358"/>
      <c r="AQ24" s="358"/>
      <c r="AR24" s="378"/>
      <c r="AS24" s="357">
        <v>2890</v>
      </c>
      <c r="AT24" s="358"/>
      <c r="AU24" s="358"/>
      <c r="AV24" s="358"/>
      <c r="AW24" s="358"/>
      <c r="AX24" s="359"/>
      <c r="AY24" s="438" t="s">
        <v>251</v>
      </c>
      <c r="AZ24" s="439"/>
      <c r="BA24" s="439"/>
      <c r="BB24" s="439"/>
      <c r="BC24" s="439"/>
      <c r="BD24" s="439"/>
      <c r="BE24" s="439"/>
      <c r="BF24" s="439"/>
      <c r="BG24" s="439"/>
      <c r="BH24" s="439"/>
      <c r="BI24" s="439"/>
      <c r="BJ24" s="439"/>
      <c r="BK24" s="439"/>
      <c r="BL24" s="439"/>
      <c r="BM24" s="440"/>
      <c r="BN24" s="341">
        <v>2830282</v>
      </c>
      <c r="BO24" s="342"/>
      <c r="BP24" s="342"/>
      <c r="BQ24" s="342"/>
      <c r="BR24" s="342"/>
      <c r="BS24" s="342"/>
      <c r="BT24" s="342"/>
      <c r="BU24" s="343"/>
      <c r="BV24" s="341">
        <v>2786141</v>
      </c>
      <c r="BW24" s="342"/>
      <c r="BX24" s="342"/>
      <c r="BY24" s="342"/>
      <c r="BZ24" s="342"/>
      <c r="CA24" s="342"/>
      <c r="CB24" s="342"/>
      <c r="CC24" s="343"/>
      <c r="CD24" s="21"/>
      <c r="CE24" s="518"/>
      <c r="CF24" s="518"/>
      <c r="CG24" s="518"/>
      <c r="CH24" s="518"/>
      <c r="CI24" s="518"/>
      <c r="CJ24" s="518"/>
      <c r="CK24" s="518"/>
      <c r="CL24" s="518"/>
      <c r="CM24" s="518"/>
      <c r="CN24" s="518"/>
      <c r="CO24" s="518"/>
      <c r="CP24" s="518"/>
      <c r="CQ24" s="518"/>
      <c r="CR24" s="518"/>
      <c r="CS24" s="519"/>
      <c r="CT24" s="347"/>
      <c r="CU24" s="348"/>
      <c r="CV24" s="348"/>
      <c r="CW24" s="348"/>
      <c r="CX24" s="348"/>
      <c r="CY24" s="348"/>
      <c r="CZ24" s="348"/>
      <c r="DA24" s="349"/>
      <c r="DB24" s="347"/>
      <c r="DC24" s="348"/>
      <c r="DD24" s="348"/>
      <c r="DE24" s="348"/>
      <c r="DF24" s="348"/>
      <c r="DG24" s="348"/>
      <c r="DH24" s="348"/>
      <c r="DI24" s="349"/>
    </row>
    <row r="25" spans="1:113" ht="18.75" customHeight="1" x14ac:dyDescent="0.2">
      <c r="A25" s="2"/>
      <c r="B25" s="456"/>
      <c r="C25" s="457"/>
      <c r="D25" s="458"/>
      <c r="E25" s="356" t="s">
        <v>253</v>
      </c>
      <c r="F25" s="334"/>
      <c r="G25" s="334"/>
      <c r="H25" s="334"/>
      <c r="I25" s="334"/>
      <c r="J25" s="334"/>
      <c r="K25" s="335"/>
      <c r="L25" s="357">
        <v>1</v>
      </c>
      <c r="M25" s="358"/>
      <c r="N25" s="358"/>
      <c r="O25" s="358"/>
      <c r="P25" s="378"/>
      <c r="Q25" s="357">
        <v>5160</v>
      </c>
      <c r="R25" s="358"/>
      <c r="S25" s="358"/>
      <c r="T25" s="358"/>
      <c r="U25" s="358"/>
      <c r="V25" s="378"/>
      <c r="W25" s="535"/>
      <c r="X25" s="457"/>
      <c r="Y25" s="458"/>
      <c r="Z25" s="356" t="s">
        <v>255</v>
      </c>
      <c r="AA25" s="334"/>
      <c r="AB25" s="334"/>
      <c r="AC25" s="334"/>
      <c r="AD25" s="334"/>
      <c r="AE25" s="334"/>
      <c r="AF25" s="334"/>
      <c r="AG25" s="335"/>
      <c r="AH25" s="357" t="s">
        <v>200</v>
      </c>
      <c r="AI25" s="358"/>
      <c r="AJ25" s="358"/>
      <c r="AK25" s="358"/>
      <c r="AL25" s="378"/>
      <c r="AM25" s="357" t="s">
        <v>200</v>
      </c>
      <c r="AN25" s="358"/>
      <c r="AO25" s="358"/>
      <c r="AP25" s="358"/>
      <c r="AQ25" s="358"/>
      <c r="AR25" s="378"/>
      <c r="AS25" s="357" t="s">
        <v>200</v>
      </c>
      <c r="AT25" s="358"/>
      <c r="AU25" s="358"/>
      <c r="AV25" s="358"/>
      <c r="AW25" s="358"/>
      <c r="AX25" s="359"/>
      <c r="AY25" s="321" t="s">
        <v>36</v>
      </c>
      <c r="AZ25" s="322"/>
      <c r="BA25" s="322"/>
      <c r="BB25" s="322"/>
      <c r="BC25" s="322"/>
      <c r="BD25" s="322"/>
      <c r="BE25" s="322"/>
      <c r="BF25" s="322"/>
      <c r="BG25" s="322"/>
      <c r="BH25" s="322"/>
      <c r="BI25" s="322"/>
      <c r="BJ25" s="322"/>
      <c r="BK25" s="322"/>
      <c r="BL25" s="322"/>
      <c r="BM25" s="323"/>
      <c r="BN25" s="324">
        <v>156194</v>
      </c>
      <c r="BO25" s="325"/>
      <c r="BP25" s="325"/>
      <c r="BQ25" s="325"/>
      <c r="BR25" s="325"/>
      <c r="BS25" s="325"/>
      <c r="BT25" s="325"/>
      <c r="BU25" s="326"/>
      <c r="BV25" s="324">
        <v>85128</v>
      </c>
      <c r="BW25" s="325"/>
      <c r="BX25" s="325"/>
      <c r="BY25" s="325"/>
      <c r="BZ25" s="325"/>
      <c r="CA25" s="325"/>
      <c r="CB25" s="325"/>
      <c r="CC25" s="326"/>
      <c r="CD25" s="21"/>
      <c r="CE25" s="518"/>
      <c r="CF25" s="518"/>
      <c r="CG25" s="518"/>
      <c r="CH25" s="518"/>
      <c r="CI25" s="518"/>
      <c r="CJ25" s="518"/>
      <c r="CK25" s="518"/>
      <c r="CL25" s="518"/>
      <c r="CM25" s="518"/>
      <c r="CN25" s="518"/>
      <c r="CO25" s="518"/>
      <c r="CP25" s="518"/>
      <c r="CQ25" s="518"/>
      <c r="CR25" s="518"/>
      <c r="CS25" s="519"/>
      <c r="CT25" s="347"/>
      <c r="CU25" s="348"/>
      <c r="CV25" s="348"/>
      <c r="CW25" s="348"/>
      <c r="CX25" s="348"/>
      <c r="CY25" s="348"/>
      <c r="CZ25" s="348"/>
      <c r="DA25" s="349"/>
      <c r="DB25" s="347"/>
      <c r="DC25" s="348"/>
      <c r="DD25" s="348"/>
      <c r="DE25" s="348"/>
      <c r="DF25" s="348"/>
      <c r="DG25" s="348"/>
      <c r="DH25" s="348"/>
      <c r="DI25" s="349"/>
    </row>
    <row r="26" spans="1:113" ht="18.75" customHeight="1" x14ac:dyDescent="0.2">
      <c r="A26" s="2"/>
      <c r="B26" s="456"/>
      <c r="C26" s="457"/>
      <c r="D26" s="458"/>
      <c r="E26" s="356" t="s">
        <v>256</v>
      </c>
      <c r="F26" s="334"/>
      <c r="G26" s="334"/>
      <c r="H26" s="334"/>
      <c r="I26" s="334"/>
      <c r="J26" s="334"/>
      <c r="K26" s="335"/>
      <c r="L26" s="357">
        <v>1</v>
      </c>
      <c r="M26" s="358"/>
      <c r="N26" s="358"/>
      <c r="O26" s="358"/>
      <c r="P26" s="378"/>
      <c r="Q26" s="357">
        <v>4960</v>
      </c>
      <c r="R26" s="358"/>
      <c r="S26" s="358"/>
      <c r="T26" s="358"/>
      <c r="U26" s="358"/>
      <c r="V26" s="378"/>
      <c r="W26" s="535"/>
      <c r="X26" s="457"/>
      <c r="Y26" s="458"/>
      <c r="Z26" s="356" t="s">
        <v>257</v>
      </c>
      <c r="AA26" s="444"/>
      <c r="AB26" s="444"/>
      <c r="AC26" s="444"/>
      <c r="AD26" s="444"/>
      <c r="AE26" s="444"/>
      <c r="AF26" s="444"/>
      <c r="AG26" s="445"/>
      <c r="AH26" s="357" t="s">
        <v>200</v>
      </c>
      <c r="AI26" s="358"/>
      <c r="AJ26" s="358"/>
      <c r="AK26" s="358"/>
      <c r="AL26" s="378"/>
      <c r="AM26" s="357" t="s">
        <v>200</v>
      </c>
      <c r="AN26" s="358"/>
      <c r="AO26" s="358"/>
      <c r="AP26" s="358"/>
      <c r="AQ26" s="358"/>
      <c r="AR26" s="378"/>
      <c r="AS26" s="357" t="s">
        <v>200</v>
      </c>
      <c r="AT26" s="358"/>
      <c r="AU26" s="358"/>
      <c r="AV26" s="358"/>
      <c r="AW26" s="358"/>
      <c r="AX26" s="359"/>
      <c r="AY26" s="344" t="s">
        <v>258</v>
      </c>
      <c r="AZ26" s="345"/>
      <c r="BA26" s="345"/>
      <c r="BB26" s="345"/>
      <c r="BC26" s="345"/>
      <c r="BD26" s="345"/>
      <c r="BE26" s="345"/>
      <c r="BF26" s="345"/>
      <c r="BG26" s="345"/>
      <c r="BH26" s="345"/>
      <c r="BI26" s="345"/>
      <c r="BJ26" s="345"/>
      <c r="BK26" s="345"/>
      <c r="BL26" s="345"/>
      <c r="BM26" s="346"/>
      <c r="BN26" s="341" t="s">
        <v>200</v>
      </c>
      <c r="BO26" s="342"/>
      <c r="BP26" s="342"/>
      <c r="BQ26" s="342"/>
      <c r="BR26" s="342"/>
      <c r="BS26" s="342"/>
      <c r="BT26" s="342"/>
      <c r="BU26" s="343"/>
      <c r="BV26" s="341" t="s">
        <v>200</v>
      </c>
      <c r="BW26" s="342"/>
      <c r="BX26" s="342"/>
      <c r="BY26" s="342"/>
      <c r="BZ26" s="342"/>
      <c r="CA26" s="342"/>
      <c r="CB26" s="342"/>
      <c r="CC26" s="343"/>
      <c r="CD26" s="21"/>
      <c r="CE26" s="518"/>
      <c r="CF26" s="518"/>
      <c r="CG26" s="518"/>
      <c r="CH26" s="518"/>
      <c r="CI26" s="518"/>
      <c r="CJ26" s="518"/>
      <c r="CK26" s="518"/>
      <c r="CL26" s="518"/>
      <c r="CM26" s="518"/>
      <c r="CN26" s="518"/>
      <c r="CO26" s="518"/>
      <c r="CP26" s="518"/>
      <c r="CQ26" s="518"/>
      <c r="CR26" s="518"/>
      <c r="CS26" s="519"/>
      <c r="CT26" s="347"/>
      <c r="CU26" s="348"/>
      <c r="CV26" s="348"/>
      <c r="CW26" s="348"/>
      <c r="CX26" s="348"/>
      <c r="CY26" s="348"/>
      <c r="CZ26" s="348"/>
      <c r="DA26" s="349"/>
      <c r="DB26" s="347"/>
      <c r="DC26" s="348"/>
      <c r="DD26" s="348"/>
      <c r="DE26" s="348"/>
      <c r="DF26" s="348"/>
      <c r="DG26" s="348"/>
      <c r="DH26" s="348"/>
      <c r="DI26" s="349"/>
    </row>
    <row r="27" spans="1:113" ht="18.75" customHeight="1" x14ac:dyDescent="0.2">
      <c r="A27" s="2"/>
      <c r="B27" s="456"/>
      <c r="C27" s="457"/>
      <c r="D27" s="458"/>
      <c r="E27" s="356" t="s">
        <v>259</v>
      </c>
      <c r="F27" s="334"/>
      <c r="G27" s="334"/>
      <c r="H27" s="334"/>
      <c r="I27" s="334"/>
      <c r="J27" s="334"/>
      <c r="K27" s="335"/>
      <c r="L27" s="357">
        <v>1</v>
      </c>
      <c r="M27" s="358"/>
      <c r="N27" s="358"/>
      <c r="O27" s="358"/>
      <c r="P27" s="378"/>
      <c r="Q27" s="357">
        <v>2780</v>
      </c>
      <c r="R27" s="358"/>
      <c r="S27" s="358"/>
      <c r="T27" s="358"/>
      <c r="U27" s="358"/>
      <c r="V27" s="378"/>
      <c r="W27" s="535"/>
      <c r="X27" s="457"/>
      <c r="Y27" s="458"/>
      <c r="Z27" s="356" t="s">
        <v>260</v>
      </c>
      <c r="AA27" s="334"/>
      <c r="AB27" s="334"/>
      <c r="AC27" s="334"/>
      <c r="AD27" s="334"/>
      <c r="AE27" s="334"/>
      <c r="AF27" s="334"/>
      <c r="AG27" s="335"/>
      <c r="AH27" s="357">
        <v>1</v>
      </c>
      <c r="AI27" s="358"/>
      <c r="AJ27" s="358"/>
      <c r="AK27" s="358"/>
      <c r="AL27" s="378"/>
      <c r="AM27" s="357" t="s">
        <v>263</v>
      </c>
      <c r="AN27" s="358"/>
      <c r="AO27" s="358"/>
      <c r="AP27" s="358"/>
      <c r="AQ27" s="358"/>
      <c r="AR27" s="378"/>
      <c r="AS27" s="357" t="s">
        <v>263</v>
      </c>
      <c r="AT27" s="358"/>
      <c r="AU27" s="358"/>
      <c r="AV27" s="358"/>
      <c r="AW27" s="358"/>
      <c r="AX27" s="359"/>
      <c r="AY27" s="391" t="s">
        <v>266</v>
      </c>
      <c r="AZ27" s="392"/>
      <c r="BA27" s="392"/>
      <c r="BB27" s="392"/>
      <c r="BC27" s="392"/>
      <c r="BD27" s="392"/>
      <c r="BE27" s="392"/>
      <c r="BF27" s="392"/>
      <c r="BG27" s="392"/>
      <c r="BH27" s="392"/>
      <c r="BI27" s="392"/>
      <c r="BJ27" s="392"/>
      <c r="BK27" s="392"/>
      <c r="BL27" s="392"/>
      <c r="BM27" s="393"/>
      <c r="BN27" s="441">
        <v>113664</v>
      </c>
      <c r="BO27" s="442"/>
      <c r="BP27" s="442"/>
      <c r="BQ27" s="442"/>
      <c r="BR27" s="442"/>
      <c r="BS27" s="442"/>
      <c r="BT27" s="442"/>
      <c r="BU27" s="443"/>
      <c r="BV27" s="441">
        <v>113664</v>
      </c>
      <c r="BW27" s="442"/>
      <c r="BX27" s="442"/>
      <c r="BY27" s="442"/>
      <c r="BZ27" s="442"/>
      <c r="CA27" s="442"/>
      <c r="CB27" s="442"/>
      <c r="CC27" s="443"/>
      <c r="CD27" s="17"/>
      <c r="CE27" s="518"/>
      <c r="CF27" s="518"/>
      <c r="CG27" s="518"/>
      <c r="CH27" s="518"/>
      <c r="CI27" s="518"/>
      <c r="CJ27" s="518"/>
      <c r="CK27" s="518"/>
      <c r="CL27" s="518"/>
      <c r="CM27" s="518"/>
      <c r="CN27" s="518"/>
      <c r="CO27" s="518"/>
      <c r="CP27" s="518"/>
      <c r="CQ27" s="518"/>
      <c r="CR27" s="518"/>
      <c r="CS27" s="519"/>
      <c r="CT27" s="347"/>
      <c r="CU27" s="348"/>
      <c r="CV27" s="348"/>
      <c r="CW27" s="348"/>
      <c r="CX27" s="348"/>
      <c r="CY27" s="348"/>
      <c r="CZ27" s="348"/>
      <c r="DA27" s="349"/>
      <c r="DB27" s="347"/>
      <c r="DC27" s="348"/>
      <c r="DD27" s="348"/>
      <c r="DE27" s="348"/>
      <c r="DF27" s="348"/>
      <c r="DG27" s="348"/>
      <c r="DH27" s="348"/>
      <c r="DI27" s="349"/>
    </row>
    <row r="28" spans="1:113" ht="18.75" customHeight="1" x14ac:dyDescent="0.2">
      <c r="A28" s="2"/>
      <c r="B28" s="456"/>
      <c r="C28" s="457"/>
      <c r="D28" s="458"/>
      <c r="E28" s="356" t="s">
        <v>268</v>
      </c>
      <c r="F28" s="334"/>
      <c r="G28" s="334"/>
      <c r="H28" s="334"/>
      <c r="I28" s="334"/>
      <c r="J28" s="334"/>
      <c r="K28" s="335"/>
      <c r="L28" s="357">
        <v>1</v>
      </c>
      <c r="M28" s="358"/>
      <c r="N28" s="358"/>
      <c r="O28" s="358"/>
      <c r="P28" s="378"/>
      <c r="Q28" s="357">
        <v>2090</v>
      </c>
      <c r="R28" s="358"/>
      <c r="S28" s="358"/>
      <c r="T28" s="358"/>
      <c r="U28" s="358"/>
      <c r="V28" s="378"/>
      <c r="W28" s="535"/>
      <c r="X28" s="457"/>
      <c r="Y28" s="458"/>
      <c r="Z28" s="356" t="s">
        <v>34</v>
      </c>
      <c r="AA28" s="334"/>
      <c r="AB28" s="334"/>
      <c r="AC28" s="334"/>
      <c r="AD28" s="334"/>
      <c r="AE28" s="334"/>
      <c r="AF28" s="334"/>
      <c r="AG28" s="335"/>
      <c r="AH28" s="357" t="s">
        <v>200</v>
      </c>
      <c r="AI28" s="358"/>
      <c r="AJ28" s="358"/>
      <c r="AK28" s="358"/>
      <c r="AL28" s="378"/>
      <c r="AM28" s="357" t="s">
        <v>200</v>
      </c>
      <c r="AN28" s="358"/>
      <c r="AO28" s="358"/>
      <c r="AP28" s="358"/>
      <c r="AQ28" s="358"/>
      <c r="AR28" s="378"/>
      <c r="AS28" s="357" t="s">
        <v>200</v>
      </c>
      <c r="AT28" s="358"/>
      <c r="AU28" s="358"/>
      <c r="AV28" s="358"/>
      <c r="AW28" s="358"/>
      <c r="AX28" s="359"/>
      <c r="AY28" s="539" t="s">
        <v>269</v>
      </c>
      <c r="AZ28" s="540"/>
      <c r="BA28" s="540"/>
      <c r="BB28" s="541"/>
      <c r="BC28" s="321" t="s">
        <v>99</v>
      </c>
      <c r="BD28" s="322"/>
      <c r="BE28" s="322"/>
      <c r="BF28" s="322"/>
      <c r="BG28" s="322"/>
      <c r="BH28" s="322"/>
      <c r="BI28" s="322"/>
      <c r="BJ28" s="322"/>
      <c r="BK28" s="322"/>
      <c r="BL28" s="322"/>
      <c r="BM28" s="323"/>
      <c r="BN28" s="324">
        <v>627968</v>
      </c>
      <c r="BO28" s="325"/>
      <c r="BP28" s="325"/>
      <c r="BQ28" s="325"/>
      <c r="BR28" s="325"/>
      <c r="BS28" s="325"/>
      <c r="BT28" s="325"/>
      <c r="BU28" s="326"/>
      <c r="BV28" s="324">
        <v>576008</v>
      </c>
      <c r="BW28" s="325"/>
      <c r="BX28" s="325"/>
      <c r="BY28" s="325"/>
      <c r="BZ28" s="325"/>
      <c r="CA28" s="325"/>
      <c r="CB28" s="325"/>
      <c r="CC28" s="326"/>
      <c r="CD28" s="21"/>
      <c r="CE28" s="518"/>
      <c r="CF28" s="518"/>
      <c r="CG28" s="518"/>
      <c r="CH28" s="518"/>
      <c r="CI28" s="518"/>
      <c r="CJ28" s="518"/>
      <c r="CK28" s="518"/>
      <c r="CL28" s="518"/>
      <c r="CM28" s="518"/>
      <c r="CN28" s="518"/>
      <c r="CO28" s="518"/>
      <c r="CP28" s="518"/>
      <c r="CQ28" s="518"/>
      <c r="CR28" s="518"/>
      <c r="CS28" s="519"/>
      <c r="CT28" s="347"/>
      <c r="CU28" s="348"/>
      <c r="CV28" s="348"/>
      <c r="CW28" s="348"/>
      <c r="CX28" s="348"/>
      <c r="CY28" s="348"/>
      <c r="CZ28" s="348"/>
      <c r="DA28" s="349"/>
      <c r="DB28" s="347"/>
      <c r="DC28" s="348"/>
      <c r="DD28" s="348"/>
      <c r="DE28" s="348"/>
      <c r="DF28" s="348"/>
      <c r="DG28" s="348"/>
      <c r="DH28" s="348"/>
      <c r="DI28" s="349"/>
    </row>
    <row r="29" spans="1:113" ht="18.75" customHeight="1" x14ac:dyDescent="0.2">
      <c r="A29" s="2"/>
      <c r="B29" s="456"/>
      <c r="C29" s="457"/>
      <c r="D29" s="458"/>
      <c r="E29" s="356" t="s">
        <v>272</v>
      </c>
      <c r="F29" s="334"/>
      <c r="G29" s="334"/>
      <c r="H29" s="334"/>
      <c r="I29" s="334"/>
      <c r="J29" s="334"/>
      <c r="K29" s="335"/>
      <c r="L29" s="357">
        <v>8</v>
      </c>
      <c r="M29" s="358"/>
      <c r="N29" s="358"/>
      <c r="O29" s="358"/>
      <c r="P29" s="378"/>
      <c r="Q29" s="357">
        <v>2010</v>
      </c>
      <c r="R29" s="358"/>
      <c r="S29" s="358"/>
      <c r="T29" s="358"/>
      <c r="U29" s="358"/>
      <c r="V29" s="378"/>
      <c r="W29" s="536"/>
      <c r="X29" s="537"/>
      <c r="Y29" s="538"/>
      <c r="Z29" s="356" t="s">
        <v>274</v>
      </c>
      <c r="AA29" s="334"/>
      <c r="AB29" s="334"/>
      <c r="AC29" s="334"/>
      <c r="AD29" s="334"/>
      <c r="AE29" s="334"/>
      <c r="AF29" s="334"/>
      <c r="AG29" s="335"/>
      <c r="AH29" s="357">
        <v>84</v>
      </c>
      <c r="AI29" s="358"/>
      <c r="AJ29" s="358"/>
      <c r="AK29" s="358"/>
      <c r="AL29" s="378"/>
      <c r="AM29" s="357">
        <v>243712</v>
      </c>
      <c r="AN29" s="358"/>
      <c r="AO29" s="358"/>
      <c r="AP29" s="358"/>
      <c r="AQ29" s="358"/>
      <c r="AR29" s="378"/>
      <c r="AS29" s="357">
        <v>2901</v>
      </c>
      <c r="AT29" s="358"/>
      <c r="AU29" s="358"/>
      <c r="AV29" s="358"/>
      <c r="AW29" s="358"/>
      <c r="AX29" s="359"/>
      <c r="AY29" s="542"/>
      <c r="AZ29" s="543"/>
      <c r="BA29" s="543"/>
      <c r="BB29" s="544"/>
      <c r="BC29" s="338" t="s">
        <v>275</v>
      </c>
      <c r="BD29" s="339"/>
      <c r="BE29" s="339"/>
      <c r="BF29" s="339"/>
      <c r="BG29" s="339"/>
      <c r="BH29" s="339"/>
      <c r="BI29" s="339"/>
      <c r="BJ29" s="339"/>
      <c r="BK29" s="339"/>
      <c r="BL29" s="339"/>
      <c r="BM29" s="340"/>
      <c r="BN29" s="341">
        <v>94483</v>
      </c>
      <c r="BO29" s="342"/>
      <c r="BP29" s="342"/>
      <c r="BQ29" s="342"/>
      <c r="BR29" s="342"/>
      <c r="BS29" s="342"/>
      <c r="BT29" s="342"/>
      <c r="BU29" s="343"/>
      <c r="BV29" s="341">
        <v>123365</v>
      </c>
      <c r="BW29" s="342"/>
      <c r="BX29" s="342"/>
      <c r="BY29" s="342"/>
      <c r="BZ29" s="342"/>
      <c r="CA29" s="342"/>
      <c r="CB29" s="342"/>
      <c r="CC29" s="343"/>
      <c r="CD29" s="17"/>
      <c r="CE29" s="518"/>
      <c r="CF29" s="518"/>
      <c r="CG29" s="518"/>
      <c r="CH29" s="518"/>
      <c r="CI29" s="518"/>
      <c r="CJ29" s="518"/>
      <c r="CK29" s="518"/>
      <c r="CL29" s="518"/>
      <c r="CM29" s="518"/>
      <c r="CN29" s="518"/>
      <c r="CO29" s="518"/>
      <c r="CP29" s="518"/>
      <c r="CQ29" s="518"/>
      <c r="CR29" s="518"/>
      <c r="CS29" s="519"/>
      <c r="CT29" s="347"/>
      <c r="CU29" s="348"/>
      <c r="CV29" s="348"/>
      <c r="CW29" s="348"/>
      <c r="CX29" s="348"/>
      <c r="CY29" s="348"/>
      <c r="CZ29" s="348"/>
      <c r="DA29" s="349"/>
      <c r="DB29" s="347"/>
      <c r="DC29" s="348"/>
      <c r="DD29" s="348"/>
      <c r="DE29" s="348"/>
      <c r="DF29" s="348"/>
      <c r="DG29" s="348"/>
      <c r="DH29" s="348"/>
      <c r="DI29" s="349"/>
    </row>
    <row r="30" spans="1:113" ht="18.75" customHeight="1" x14ac:dyDescent="0.2">
      <c r="A30" s="2"/>
      <c r="B30" s="459"/>
      <c r="C30" s="460"/>
      <c r="D30" s="461"/>
      <c r="E30" s="360"/>
      <c r="F30" s="361"/>
      <c r="G30" s="361"/>
      <c r="H30" s="361"/>
      <c r="I30" s="361"/>
      <c r="J30" s="361"/>
      <c r="K30" s="362"/>
      <c r="L30" s="446"/>
      <c r="M30" s="447"/>
      <c r="N30" s="447"/>
      <c r="O30" s="447"/>
      <c r="P30" s="448"/>
      <c r="Q30" s="446"/>
      <c r="R30" s="447"/>
      <c r="S30" s="447"/>
      <c r="T30" s="447"/>
      <c r="U30" s="447"/>
      <c r="V30" s="448"/>
      <c r="W30" s="449" t="s">
        <v>277</v>
      </c>
      <c r="X30" s="450"/>
      <c r="Y30" s="450"/>
      <c r="Z30" s="450"/>
      <c r="AA30" s="450"/>
      <c r="AB30" s="450"/>
      <c r="AC30" s="450"/>
      <c r="AD30" s="450"/>
      <c r="AE30" s="450"/>
      <c r="AF30" s="450"/>
      <c r="AG30" s="451"/>
      <c r="AH30" s="418">
        <v>95.3</v>
      </c>
      <c r="AI30" s="419"/>
      <c r="AJ30" s="419"/>
      <c r="AK30" s="419"/>
      <c r="AL30" s="419"/>
      <c r="AM30" s="419"/>
      <c r="AN30" s="419"/>
      <c r="AO30" s="419"/>
      <c r="AP30" s="419"/>
      <c r="AQ30" s="419"/>
      <c r="AR30" s="419"/>
      <c r="AS30" s="419"/>
      <c r="AT30" s="419"/>
      <c r="AU30" s="419"/>
      <c r="AV30" s="419"/>
      <c r="AW30" s="419"/>
      <c r="AX30" s="421"/>
      <c r="AY30" s="545"/>
      <c r="AZ30" s="546"/>
      <c r="BA30" s="546"/>
      <c r="BB30" s="547"/>
      <c r="BC30" s="438" t="s">
        <v>73</v>
      </c>
      <c r="BD30" s="439"/>
      <c r="BE30" s="439"/>
      <c r="BF30" s="439"/>
      <c r="BG30" s="439"/>
      <c r="BH30" s="439"/>
      <c r="BI30" s="439"/>
      <c r="BJ30" s="439"/>
      <c r="BK30" s="439"/>
      <c r="BL30" s="439"/>
      <c r="BM30" s="440"/>
      <c r="BN30" s="441">
        <v>700629</v>
      </c>
      <c r="BO30" s="442"/>
      <c r="BP30" s="442"/>
      <c r="BQ30" s="442"/>
      <c r="BR30" s="442"/>
      <c r="BS30" s="442"/>
      <c r="BT30" s="442"/>
      <c r="BU30" s="443"/>
      <c r="BV30" s="441">
        <v>591769</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186</v>
      </c>
      <c r="D32" s="452"/>
      <c r="E32" s="452"/>
      <c r="F32" s="452"/>
      <c r="G32" s="452"/>
      <c r="H32" s="452"/>
      <c r="I32" s="452"/>
      <c r="J32" s="452"/>
      <c r="K32" s="452"/>
      <c r="L32" s="452"/>
      <c r="M32" s="452"/>
      <c r="N32" s="452"/>
      <c r="O32" s="452"/>
      <c r="P32" s="452"/>
      <c r="Q32" s="452"/>
      <c r="R32" s="452"/>
      <c r="S32" s="452"/>
      <c r="U32" s="345" t="s">
        <v>90</v>
      </c>
      <c r="V32" s="345"/>
      <c r="W32" s="345"/>
      <c r="X32" s="345"/>
      <c r="Y32" s="345"/>
      <c r="Z32" s="345"/>
      <c r="AA32" s="345"/>
      <c r="AB32" s="345"/>
      <c r="AC32" s="345"/>
      <c r="AD32" s="345"/>
      <c r="AE32" s="345"/>
      <c r="AF32" s="345"/>
      <c r="AG32" s="345"/>
      <c r="AH32" s="345"/>
      <c r="AI32" s="345"/>
      <c r="AJ32" s="345"/>
      <c r="AK32" s="345"/>
      <c r="AM32" s="345" t="s">
        <v>279</v>
      </c>
      <c r="AN32" s="345"/>
      <c r="AO32" s="345"/>
      <c r="AP32" s="345"/>
      <c r="AQ32" s="345"/>
      <c r="AR32" s="345"/>
      <c r="AS32" s="345"/>
      <c r="AT32" s="345"/>
      <c r="AU32" s="345"/>
      <c r="AV32" s="345"/>
      <c r="AW32" s="345"/>
      <c r="AX32" s="345"/>
      <c r="AY32" s="345"/>
      <c r="AZ32" s="345"/>
      <c r="BA32" s="345"/>
      <c r="BB32" s="345"/>
      <c r="BC32" s="345"/>
      <c r="BE32" s="345" t="s">
        <v>280</v>
      </c>
      <c r="BF32" s="345"/>
      <c r="BG32" s="345"/>
      <c r="BH32" s="345"/>
      <c r="BI32" s="345"/>
      <c r="BJ32" s="345"/>
      <c r="BK32" s="345"/>
      <c r="BL32" s="345"/>
      <c r="BM32" s="345"/>
      <c r="BN32" s="345"/>
      <c r="BO32" s="345"/>
      <c r="BP32" s="345"/>
      <c r="BQ32" s="345"/>
      <c r="BR32" s="345"/>
      <c r="BS32" s="345"/>
      <c r="BT32" s="345"/>
      <c r="BU32" s="345"/>
      <c r="BW32" s="345" t="s">
        <v>281</v>
      </c>
      <c r="BX32" s="345"/>
      <c r="BY32" s="345"/>
      <c r="BZ32" s="345"/>
      <c r="CA32" s="345"/>
      <c r="CB32" s="345"/>
      <c r="CC32" s="345"/>
      <c r="CD32" s="345"/>
      <c r="CE32" s="345"/>
      <c r="CF32" s="345"/>
      <c r="CG32" s="345"/>
      <c r="CH32" s="345"/>
      <c r="CI32" s="345"/>
      <c r="CJ32" s="345"/>
      <c r="CK32" s="345"/>
      <c r="CL32" s="345"/>
      <c r="CM32" s="345"/>
      <c r="CO32" s="345" t="s">
        <v>165</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2">
      <c r="A33" s="2"/>
      <c r="B33" s="5"/>
      <c r="C33" s="462" t="s">
        <v>121</v>
      </c>
      <c r="D33" s="462"/>
      <c r="E33" s="463" t="s">
        <v>283</v>
      </c>
      <c r="F33" s="463"/>
      <c r="G33" s="463"/>
      <c r="H33" s="463"/>
      <c r="I33" s="463"/>
      <c r="J33" s="463"/>
      <c r="K33" s="463"/>
      <c r="L33" s="463"/>
      <c r="M33" s="463"/>
      <c r="N33" s="463"/>
      <c r="O33" s="463"/>
      <c r="P33" s="463"/>
      <c r="Q33" s="463"/>
      <c r="R33" s="463"/>
      <c r="S33" s="463"/>
      <c r="T33" s="12"/>
      <c r="U33" s="462" t="s">
        <v>121</v>
      </c>
      <c r="V33" s="462"/>
      <c r="W33" s="463" t="s">
        <v>283</v>
      </c>
      <c r="X33" s="463"/>
      <c r="Y33" s="463"/>
      <c r="Z33" s="463"/>
      <c r="AA33" s="463"/>
      <c r="AB33" s="463"/>
      <c r="AC33" s="463"/>
      <c r="AD33" s="463"/>
      <c r="AE33" s="463"/>
      <c r="AF33" s="463"/>
      <c r="AG33" s="463"/>
      <c r="AH33" s="463"/>
      <c r="AI33" s="463"/>
      <c r="AJ33" s="463"/>
      <c r="AK33" s="463"/>
      <c r="AL33" s="12"/>
      <c r="AM33" s="462" t="s">
        <v>121</v>
      </c>
      <c r="AN33" s="462"/>
      <c r="AO33" s="463" t="s">
        <v>283</v>
      </c>
      <c r="AP33" s="463"/>
      <c r="AQ33" s="463"/>
      <c r="AR33" s="463"/>
      <c r="AS33" s="463"/>
      <c r="AT33" s="463"/>
      <c r="AU33" s="463"/>
      <c r="AV33" s="463"/>
      <c r="AW33" s="463"/>
      <c r="AX33" s="463"/>
      <c r="AY33" s="463"/>
      <c r="AZ33" s="463"/>
      <c r="BA33" s="463"/>
      <c r="BB33" s="463"/>
      <c r="BC33" s="463"/>
      <c r="BD33" s="8"/>
      <c r="BE33" s="463" t="s">
        <v>284</v>
      </c>
      <c r="BF33" s="463"/>
      <c r="BG33" s="463" t="s">
        <v>167</v>
      </c>
      <c r="BH33" s="463"/>
      <c r="BI33" s="463"/>
      <c r="BJ33" s="463"/>
      <c r="BK33" s="463"/>
      <c r="BL33" s="463"/>
      <c r="BM33" s="463"/>
      <c r="BN33" s="463"/>
      <c r="BO33" s="463"/>
      <c r="BP33" s="463"/>
      <c r="BQ33" s="463"/>
      <c r="BR33" s="463"/>
      <c r="BS33" s="463"/>
      <c r="BT33" s="463"/>
      <c r="BU33" s="463"/>
      <c r="BV33" s="8"/>
      <c r="BW33" s="462" t="s">
        <v>284</v>
      </c>
      <c r="BX33" s="462"/>
      <c r="BY33" s="463" t="s">
        <v>107</v>
      </c>
      <c r="BZ33" s="463"/>
      <c r="CA33" s="463"/>
      <c r="CB33" s="463"/>
      <c r="CC33" s="463"/>
      <c r="CD33" s="463"/>
      <c r="CE33" s="463"/>
      <c r="CF33" s="463"/>
      <c r="CG33" s="463"/>
      <c r="CH33" s="463"/>
      <c r="CI33" s="463"/>
      <c r="CJ33" s="463"/>
      <c r="CK33" s="463"/>
      <c r="CL33" s="463"/>
      <c r="CM33" s="463"/>
      <c r="CN33" s="12"/>
      <c r="CO33" s="462" t="s">
        <v>121</v>
      </c>
      <c r="CP33" s="462"/>
      <c r="CQ33" s="463" t="s">
        <v>286</v>
      </c>
      <c r="CR33" s="463"/>
      <c r="CS33" s="463"/>
      <c r="CT33" s="463"/>
      <c r="CU33" s="463"/>
      <c r="CV33" s="463"/>
      <c r="CW33" s="463"/>
      <c r="CX33" s="463"/>
      <c r="CY33" s="463"/>
      <c r="CZ33" s="463"/>
      <c r="DA33" s="463"/>
      <c r="DB33" s="463"/>
      <c r="DC33" s="463"/>
      <c r="DD33" s="463"/>
      <c r="DE33" s="463"/>
      <c r="DF33" s="12"/>
      <c r="DG33" s="464" t="s">
        <v>83</v>
      </c>
      <c r="DH33" s="464"/>
      <c r="DI33" s="19"/>
    </row>
    <row r="34" spans="1:113" ht="32.25" customHeight="1" x14ac:dyDescent="0.2">
      <c r="A34" s="2"/>
      <c r="B34" s="5"/>
      <c r="C34" s="465">
        <f>IF(E34="","",1)</f>
        <v>1</v>
      </c>
      <c r="D34" s="465"/>
      <c r="E34" s="466" t="str">
        <f>IF('各会計、関係団体の財政状況及び健全化判断比率'!B7="","",'各会計、関係団体の財政状況及び健全化判断比率'!B7)</f>
        <v>一般会計</v>
      </c>
      <c r="F34" s="466"/>
      <c r="G34" s="466"/>
      <c r="H34" s="466"/>
      <c r="I34" s="466"/>
      <c r="J34" s="466"/>
      <c r="K34" s="466"/>
      <c r="L34" s="466"/>
      <c r="M34" s="466"/>
      <c r="N34" s="466"/>
      <c r="O34" s="466"/>
      <c r="P34" s="466"/>
      <c r="Q34" s="466"/>
      <c r="R34" s="466"/>
      <c r="S34" s="466"/>
      <c r="T34" s="2"/>
      <c r="U34" s="465">
        <f>IF(W34="","",MAX(C34:D43)+1)</f>
        <v>2</v>
      </c>
      <c r="V34" s="465"/>
      <c r="W34" s="466" t="str">
        <f>IF('各会計、関係団体の財政状況及び健全化判断比率'!B28="","",'各会計、関係団体の財政状況及び健全化判断比率'!B28)</f>
        <v>国民健康保険特別会計</v>
      </c>
      <c r="X34" s="466"/>
      <c r="Y34" s="466"/>
      <c r="Z34" s="466"/>
      <c r="AA34" s="466"/>
      <c r="AB34" s="466"/>
      <c r="AC34" s="466"/>
      <c r="AD34" s="466"/>
      <c r="AE34" s="466"/>
      <c r="AF34" s="466"/>
      <c r="AG34" s="466"/>
      <c r="AH34" s="466"/>
      <c r="AI34" s="466"/>
      <c r="AJ34" s="466"/>
      <c r="AK34" s="466"/>
      <c r="AL34" s="2"/>
      <c r="AM34" s="465">
        <f>IF(AO34="","",MAX(C34:D43,U34:V43)+1)</f>
        <v>5</v>
      </c>
      <c r="AN34" s="465"/>
      <c r="AO34" s="466" t="str">
        <f>IF('各会計、関係団体の財政状況及び健全化判断比率'!B31="","",'各会計、関係団体の財政状況及び健全化判断比率'!B31)</f>
        <v>水道事業会計</v>
      </c>
      <c r="AP34" s="466"/>
      <c r="AQ34" s="466"/>
      <c r="AR34" s="466"/>
      <c r="AS34" s="466"/>
      <c r="AT34" s="466"/>
      <c r="AU34" s="466"/>
      <c r="AV34" s="466"/>
      <c r="AW34" s="466"/>
      <c r="AX34" s="466"/>
      <c r="AY34" s="466"/>
      <c r="AZ34" s="466"/>
      <c r="BA34" s="466"/>
      <c r="BB34" s="466"/>
      <c r="BC34" s="466"/>
      <c r="BD34" s="2"/>
      <c r="BE34" s="465">
        <f>IF(BG34="","",MAX(C34:D43,U34:V43,AM34:AN43)+1)</f>
        <v>6</v>
      </c>
      <c r="BF34" s="465"/>
      <c r="BG34" s="466" t="str">
        <f>IF('各会計、関係団体の財政状況及び健全化判断比率'!B32="","",'各会計、関係団体の財政状況及び健全化判断比率'!B32)</f>
        <v>公共下水道事業特別会計</v>
      </c>
      <c r="BH34" s="466"/>
      <c r="BI34" s="466"/>
      <c r="BJ34" s="466"/>
      <c r="BK34" s="466"/>
      <c r="BL34" s="466"/>
      <c r="BM34" s="466"/>
      <c r="BN34" s="466"/>
      <c r="BO34" s="466"/>
      <c r="BP34" s="466"/>
      <c r="BQ34" s="466"/>
      <c r="BR34" s="466"/>
      <c r="BS34" s="466"/>
      <c r="BT34" s="466"/>
      <c r="BU34" s="466"/>
      <c r="BV34" s="2"/>
      <c r="BW34" s="465">
        <f>IF(BY34="","",MAX(C34:D43,U34:V43,AM34:AN43,BE34:BF43)+1)</f>
        <v>9</v>
      </c>
      <c r="BX34" s="465"/>
      <c r="BY34" s="466" t="str">
        <f>IF('各会計、関係団体の財政状況及び健全化判断比率'!B68="","",'各会計、関係団体の財政状況及び健全化判断比率'!B68)</f>
        <v>宮崎県市町村総合事務組合　一般会計</v>
      </c>
      <c r="BZ34" s="466"/>
      <c r="CA34" s="466"/>
      <c r="CB34" s="466"/>
      <c r="CC34" s="466"/>
      <c r="CD34" s="466"/>
      <c r="CE34" s="466"/>
      <c r="CF34" s="466"/>
      <c r="CG34" s="466"/>
      <c r="CH34" s="466"/>
      <c r="CI34" s="466"/>
      <c r="CJ34" s="466"/>
      <c r="CK34" s="466"/>
      <c r="CL34" s="466"/>
      <c r="CM34" s="466"/>
      <c r="CN34" s="2"/>
      <c r="CO34" s="465">
        <f>IF(CQ34="","",MAX(C34:D43,U34:V43,AM34:AN43,BE34:BF43,BW34:BX43)+1)</f>
        <v>14</v>
      </c>
      <c r="CP34" s="465"/>
      <c r="CQ34" s="466" t="str">
        <f>IF('各会計、関係団体の財政状況及び健全化判断比率'!BS7="","",'各会計、関係団体の財政状況及び健全化判断比率'!BS7)</f>
        <v>綾町土地開発公社</v>
      </c>
      <c r="CR34" s="466"/>
      <c r="CS34" s="466"/>
      <c r="CT34" s="466"/>
      <c r="CU34" s="466"/>
      <c r="CV34" s="466"/>
      <c r="CW34" s="466"/>
      <c r="CX34" s="466"/>
      <c r="CY34" s="466"/>
      <c r="CZ34" s="466"/>
      <c r="DA34" s="466"/>
      <c r="DB34" s="466"/>
      <c r="DC34" s="466"/>
      <c r="DD34" s="466"/>
      <c r="DE34" s="466"/>
      <c r="DG34" s="467" t="str">
        <f>IF('各会計、関係団体の財政状況及び健全化判断比率'!BR7="","",'各会計、関係団体の財政状況及び健全化判断比率'!BR7)</f>
        <v/>
      </c>
      <c r="DH34" s="467"/>
      <c r="DI34" s="19"/>
    </row>
    <row r="35" spans="1:113" ht="32.25" customHeight="1" x14ac:dyDescent="0.2">
      <c r="A35" s="2"/>
      <c r="B35" s="5"/>
      <c r="C35" s="465" t="str">
        <f t="shared" ref="C35:C43" si="0">IF(E35="","",C34+1)</f>
        <v/>
      </c>
      <c r="D35" s="465"/>
      <c r="E35" s="466" t="str">
        <f>IF('各会計、関係団体の財政状況及び健全化判断比率'!B8="","",'各会計、関係団体の財政状況及び健全化判断比率'!B8)</f>
        <v/>
      </c>
      <c r="F35" s="466"/>
      <c r="G35" s="466"/>
      <c r="H35" s="466"/>
      <c r="I35" s="466"/>
      <c r="J35" s="466"/>
      <c r="K35" s="466"/>
      <c r="L35" s="466"/>
      <c r="M35" s="466"/>
      <c r="N35" s="466"/>
      <c r="O35" s="466"/>
      <c r="P35" s="466"/>
      <c r="Q35" s="466"/>
      <c r="R35" s="466"/>
      <c r="S35" s="466"/>
      <c r="T35" s="2"/>
      <c r="U35" s="465">
        <f t="shared" ref="U35:U43" si="1">IF(W35="","",U34+1)</f>
        <v>3</v>
      </c>
      <c r="V35" s="465"/>
      <c r="W35" s="466" t="str">
        <f>IF('各会計、関係団体の財政状況及び健全化判断比率'!B29="","",'各会計、関係団体の財政状況及び健全化判断比率'!B29)</f>
        <v>介護保険特別会計</v>
      </c>
      <c r="X35" s="466"/>
      <c r="Y35" s="466"/>
      <c r="Z35" s="466"/>
      <c r="AA35" s="466"/>
      <c r="AB35" s="466"/>
      <c r="AC35" s="466"/>
      <c r="AD35" s="466"/>
      <c r="AE35" s="466"/>
      <c r="AF35" s="466"/>
      <c r="AG35" s="466"/>
      <c r="AH35" s="466"/>
      <c r="AI35" s="466"/>
      <c r="AJ35" s="466"/>
      <c r="AK35" s="466"/>
      <c r="AL35" s="2"/>
      <c r="AM35" s="465" t="str">
        <f t="shared" ref="AM35:AM43" si="2">IF(AO35="","",AM34+1)</f>
        <v/>
      </c>
      <c r="AN35" s="465"/>
      <c r="AO35" s="466"/>
      <c r="AP35" s="466"/>
      <c r="AQ35" s="466"/>
      <c r="AR35" s="466"/>
      <c r="AS35" s="466"/>
      <c r="AT35" s="466"/>
      <c r="AU35" s="466"/>
      <c r="AV35" s="466"/>
      <c r="AW35" s="466"/>
      <c r="AX35" s="466"/>
      <c r="AY35" s="466"/>
      <c r="AZ35" s="466"/>
      <c r="BA35" s="466"/>
      <c r="BB35" s="466"/>
      <c r="BC35" s="466"/>
      <c r="BD35" s="2"/>
      <c r="BE35" s="465">
        <f t="shared" ref="BE35:BE43" si="3">IF(BG35="","",BE34+1)</f>
        <v>7</v>
      </c>
      <c r="BF35" s="465"/>
      <c r="BG35" s="466" t="str">
        <f>IF('各会計、関係団体の財政状況及び健全化判断比率'!B33="","",'各会計、関係団体の財政状況及び健全化判断比率'!B33)</f>
        <v>農業集落排水事業特別会計</v>
      </c>
      <c r="BH35" s="466"/>
      <c r="BI35" s="466"/>
      <c r="BJ35" s="466"/>
      <c r="BK35" s="466"/>
      <c r="BL35" s="466"/>
      <c r="BM35" s="466"/>
      <c r="BN35" s="466"/>
      <c r="BO35" s="466"/>
      <c r="BP35" s="466"/>
      <c r="BQ35" s="466"/>
      <c r="BR35" s="466"/>
      <c r="BS35" s="466"/>
      <c r="BT35" s="466"/>
      <c r="BU35" s="466"/>
      <c r="BV35" s="2"/>
      <c r="BW35" s="465">
        <f t="shared" ref="BW35:BW43" si="4">IF(BY35="","",BW34+1)</f>
        <v>10</v>
      </c>
      <c r="BX35" s="465"/>
      <c r="BY35" s="466" t="str">
        <f>IF('各会計、関係団体の財政状況及び健全化判断比率'!B69="","",'各会計、関係団体の財政状況及び健全化判断比率'!B69)</f>
        <v>宮崎県市町村総合事務組合　市町村交通災害共済事業特別会計</v>
      </c>
      <c r="BZ35" s="466"/>
      <c r="CA35" s="466"/>
      <c r="CB35" s="466"/>
      <c r="CC35" s="466"/>
      <c r="CD35" s="466"/>
      <c r="CE35" s="466"/>
      <c r="CF35" s="466"/>
      <c r="CG35" s="466"/>
      <c r="CH35" s="466"/>
      <c r="CI35" s="466"/>
      <c r="CJ35" s="466"/>
      <c r="CK35" s="466"/>
      <c r="CL35" s="466"/>
      <c r="CM35" s="466"/>
      <c r="CN35" s="2"/>
      <c r="CO35" s="465">
        <f t="shared" ref="CO35:CO43" si="5">IF(CQ35="","",CO34+1)</f>
        <v>15</v>
      </c>
      <c r="CP35" s="465"/>
      <c r="CQ35" s="466" t="str">
        <f>IF('各会計、関係団体の財政状況及び健全化判断比率'!BS8="","",'各会計、関係団体の財政状況及び健全化判断比率'!BS8)</f>
        <v>綾町農業支援センター</v>
      </c>
      <c r="CR35" s="466"/>
      <c r="CS35" s="466"/>
      <c r="CT35" s="466"/>
      <c r="CU35" s="466"/>
      <c r="CV35" s="466"/>
      <c r="CW35" s="466"/>
      <c r="CX35" s="466"/>
      <c r="CY35" s="466"/>
      <c r="CZ35" s="466"/>
      <c r="DA35" s="466"/>
      <c r="DB35" s="466"/>
      <c r="DC35" s="466"/>
      <c r="DD35" s="466"/>
      <c r="DE35" s="466"/>
      <c r="DG35" s="467" t="str">
        <f>IF('各会計、関係団体の財政状況及び健全化判断比率'!BR8="","",'各会計、関係団体の財政状況及び健全化判断比率'!BR8)</f>
        <v/>
      </c>
      <c r="DH35" s="467"/>
      <c r="DI35" s="19"/>
    </row>
    <row r="36" spans="1:113" ht="32.25" customHeight="1" x14ac:dyDescent="0.2">
      <c r="A36" s="2"/>
      <c r="B36" s="5"/>
      <c r="C36" s="465" t="str">
        <f t="shared" si="0"/>
        <v/>
      </c>
      <c r="D36" s="465"/>
      <c r="E36" s="466" t="str">
        <f>IF('各会計、関係団体の財政状況及び健全化判断比率'!B9="","",'各会計、関係団体の財政状況及び健全化判断比率'!B9)</f>
        <v/>
      </c>
      <c r="F36" s="466"/>
      <c r="G36" s="466"/>
      <c r="H36" s="466"/>
      <c r="I36" s="466"/>
      <c r="J36" s="466"/>
      <c r="K36" s="466"/>
      <c r="L36" s="466"/>
      <c r="M36" s="466"/>
      <c r="N36" s="466"/>
      <c r="O36" s="466"/>
      <c r="P36" s="466"/>
      <c r="Q36" s="466"/>
      <c r="R36" s="466"/>
      <c r="S36" s="466"/>
      <c r="T36" s="2"/>
      <c r="U36" s="465">
        <f t="shared" si="1"/>
        <v>4</v>
      </c>
      <c r="V36" s="465"/>
      <c r="W36" s="466" t="str">
        <f>IF('各会計、関係団体の財政状況及び健全化判断比率'!B30="","",'各会計、関係団体の財政状況及び健全化判断比率'!B30)</f>
        <v>後期高齢者医療特別会計</v>
      </c>
      <c r="X36" s="466"/>
      <c r="Y36" s="466"/>
      <c r="Z36" s="466"/>
      <c r="AA36" s="466"/>
      <c r="AB36" s="466"/>
      <c r="AC36" s="466"/>
      <c r="AD36" s="466"/>
      <c r="AE36" s="466"/>
      <c r="AF36" s="466"/>
      <c r="AG36" s="466"/>
      <c r="AH36" s="466"/>
      <c r="AI36" s="466"/>
      <c r="AJ36" s="466"/>
      <c r="AK36" s="466"/>
      <c r="AL36" s="2"/>
      <c r="AM36" s="465" t="str">
        <f t="shared" si="2"/>
        <v/>
      </c>
      <c r="AN36" s="465"/>
      <c r="AO36" s="466"/>
      <c r="AP36" s="466"/>
      <c r="AQ36" s="466"/>
      <c r="AR36" s="466"/>
      <c r="AS36" s="466"/>
      <c r="AT36" s="466"/>
      <c r="AU36" s="466"/>
      <c r="AV36" s="466"/>
      <c r="AW36" s="466"/>
      <c r="AX36" s="466"/>
      <c r="AY36" s="466"/>
      <c r="AZ36" s="466"/>
      <c r="BA36" s="466"/>
      <c r="BB36" s="466"/>
      <c r="BC36" s="466"/>
      <c r="BD36" s="2"/>
      <c r="BE36" s="465">
        <f t="shared" si="3"/>
        <v>8</v>
      </c>
      <c r="BF36" s="465"/>
      <c r="BG36" s="466" t="str">
        <f>IF('各会計、関係団体の財政状況及び健全化判断比率'!B34="","",'各会計、関係団体の財政状況及び健全化判断比率'!B34)</f>
        <v>浄化槽事業特別会計</v>
      </c>
      <c r="BH36" s="466"/>
      <c r="BI36" s="466"/>
      <c r="BJ36" s="466"/>
      <c r="BK36" s="466"/>
      <c r="BL36" s="466"/>
      <c r="BM36" s="466"/>
      <c r="BN36" s="466"/>
      <c r="BO36" s="466"/>
      <c r="BP36" s="466"/>
      <c r="BQ36" s="466"/>
      <c r="BR36" s="466"/>
      <c r="BS36" s="466"/>
      <c r="BT36" s="466"/>
      <c r="BU36" s="466"/>
      <c r="BV36" s="2"/>
      <c r="BW36" s="465">
        <f t="shared" si="4"/>
        <v>11</v>
      </c>
      <c r="BX36" s="465"/>
      <c r="BY36" s="466" t="str">
        <f>IF('各会計、関係団体の財政状況及び健全化判断比率'!B70="","",'各会計、関係団体の財政状況及び健全化判断比率'!B70)</f>
        <v>宮崎県市町村総合事務組合　自治会館管理運営特別会計</v>
      </c>
      <c r="BZ36" s="466"/>
      <c r="CA36" s="466"/>
      <c r="CB36" s="466"/>
      <c r="CC36" s="466"/>
      <c r="CD36" s="466"/>
      <c r="CE36" s="466"/>
      <c r="CF36" s="466"/>
      <c r="CG36" s="466"/>
      <c r="CH36" s="466"/>
      <c r="CI36" s="466"/>
      <c r="CJ36" s="466"/>
      <c r="CK36" s="466"/>
      <c r="CL36" s="466"/>
      <c r="CM36" s="466"/>
      <c r="CN36" s="2"/>
      <c r="CO36" s="465" t="str">
        <f t="shared" si="5"/>
        <v/>
      </c>
      <c r="CP36" s="465"/>
      <c r="CQ36" s="466" t="str">
        <f>IF('各会計、関係団体の財政状況及び健全化判断比率'!BS9="","",'各会計、関係団体の財政状況及び健全化判断比率'!BS9)</f>
        <v/>
      </c>
      <c r="CR36" s="466"/>
      <c r="CS36" s="466"/>
      <c r="CT36" s="466"/>
      <c r="CU36" s="466"/>
      <c r="CV36" s="466"/>
      <c r="CW36" s="466"/>
      <c r="CX36" s="466"/>
      <c r="CY36" s="466"/>
      <c r="CZ36" s="466"/>
      <c r="DA36" s="466"/>
      <c r="DB36" s="466"/>
      <c r="DC36" s="466"/>
      <c r="DD36" s="466"/>
      <c r="DE36" s="466"/>
      <c r="DG36" s="467" t="str">
        <f>IF('各会計、関係団体の財政状況及び健全化判断比率'!BR9="","",'各会計、関係団体の財政状況及び健全化判断比率'!BR9)</f>
        <v/>
      </c>
      <c r="DH36" s="467"/>
      <c r="DI36" s="19"/>
    </row>
    <row r="37" spans="1:113" ht="32.25" customHeight="1" x14ac:dyDescent="0.2">
      <c r="A37" s="2"/>
      <c r="B37" s="5"/>
      <c r="C37" s="465" t="str">
        <f t="shared" si="0"/>
        <v/>
      </c>
      <c r="D37" s="465"/>
      <c r="E37" s="466" t="str">
        <f>IF('各会計、関係団体の財政状況及び健全化判断比率'!B10="","",'各会計、関係団体の財政状況及び健全化判断比率'!B10)</f>
        <v/>
      </c>
      <c r="F37" s="466"/>
      <c r="G37" s="466"/>
      <c r="H37" s="466"/>
      <c r="I37" s="466"/>
      <c r="J37" s="466"/>
      <c r="K37" s="466"/>
      <c r="L37" s="466"/>
      <c r="M37" s="466"/>
      <c r="N37" s="466"/>
      <c r="O37" s="466"/>
      <c r="P37" s="466"/>
      <c r="Q37" s="466"/>
      <c r="R37" s="466"/>
      <c r="S37" s="466"/>
      <c r="T37" s="2"/>
      <c r="U37" s="465" t="str">
        <f t="shared" si="1"/>
        <v/>
      </c>
      <c r="V37" s="465"/>
      <c r="W37" s="466"/>
      <c r="X37" s="466"/>
      <c r="Y37" s="466"/>
      <c r="Z37" s="466"/>
      <c r="AA37" s="466"/>
      <c r="AB37" s="466"/>
      <c r="AC37" s="466"/>
      <c r="AD37" s="466"/>
      <c r="AE37" s="466"/>
      <c r="AF37" s="466"/>
      <c r="AG37" s="466"/>
      <c r="AH37" s="466"/>
      <c r="AI37" s="466"/>
      <c r="AJ37" s="466"/>
      <c r="AK37" s="466"/>
      <c r="AL37" s="2"/>
      <c r="AM37" s="465" t="str">
        <f t="shared" si="2"/>
        <v/>
      </c>
      <c r="AN37" s="465"/>
      <c r="AO37" s="466"/>
      <c r="AP37" s="466"/>
      <c r="AQ37" s="466"/>
      <c r="AR37" s="466"/>
      <c r="AS37" s="466"/>
      <c r="AT37" s="466"/>
      <c r="AU37" s="466"/>
      <c r="AV37" s="466"/>
      <c r="AW37" s="466"/>
      <c r="AX37" s="466"/>
      <c r="AY37" s="466"/>
      <c r="AZ37" s="466"/>
      <c r="BA37" s="466"/>
      <c r="BB37" s="466"/>
      <c r="BC37" s="466"/>
      <c r="BD37" s="2"/>
      <c r="BE37" s="465" t="str">
        <f t="shared" si="3"/>
        <v/>
      </c>
      <c r="BF37" s="465"/>
      <c r="BG37" s="466"/>
      <c r="BH37" s="466"/>
      <c r="BI37" s="466"/>
      <c r="BJ37" s="466"/>
      <c r="BK37" s="466"/>
      <c r="BL37" s="466"/>
      <c r="BM37" s="466"/>
      <c r="BN37" s="466"/>
      <c r="BO37" s="466"/>
      <c r="BP37" s="466"/>
      <c r="BQ37" s="466"/>
      <c r="BR37" s="466"/>
      <c r="BS37" s="466"/>
      <c r="BT37" s="466"/>
      <c r="BU37" s="466"/>
      <c r="BV37" s="2"/>
      <c r="BW37" s="465">
        <f t="shared" si="4"/>
        <v>12</v>
      </c>
      <c r="BX37" s="465"/>
      <c r="BY37" s="466" t="str">
        <f>IF('各会計、関係団体の財政状況及び健全化判断比率'!B71="","",'各会計、関係団体の財政状況及び健全化判断比率'!B71)</f>
        <v>宮崎県後期高齢者医療広域連合　一般会計</v>
      </c>
      <c r="BZ37" s="466"/>
      <c r="CA37" s="466"/>
      <c r="CB37" s="466"/>
      <c r="CC37" s="466"/>
      <c r="CD37" s="466"/>
      <c r="CE37" s="466"/>
      <c r="CF37" s="466"/>
      <c r="CG37" s="466"/>
      <c r="CH37" s="466"/>
      <c r="CI37" s="466"/>
      <c r="CJ37" s="466"/>
      <c r="CK37" s="466"/>
      <c r="CL37" s="466"/>
      <c r="CM37" s="466"/>
      <c r="CN37" s="2"/>
      <c r="CO37" s="465" t="str">
        <f t="shared" si="5"/>
        <v/>
      </c>
      <c r="CP37" s="465"/>
      <c r="CQ37" s="466" t="str">
        <f>IF('各会計、関係団体の財政状況及び健全化判断比率'!BS10="","",'各会計、関係団体の財政状況及び健全化判断比率'!BS10)</f>
        <v/>
      </c>
      <c r="CR37" s="466"/>
      <c r="CS37" s="466"/>
      <c r="CT37" s="466"/>
      <c r="CU37" s="466"/>
      <c r="CV37" s="466"/>
      <c r="CW37" s="466"/>
      <c r="CX37" s="466"/>
      <c r="CY37" s="466"/>
      <c r="CZ37" s="466"/>
      <c r="DA37" s="466"/>
      <c r="DB37" s="466"/>
      <c r="DC37" s="466"/>
      <c r="DD37" s="466"/>
      <c r="DE37" s="466"/>
      <c r="DG37" s="467" t="str">
        <f>IF('各会計、関係団体の財政状況及び健全化判断比率'!BR10="","",'各会計、関係団体の財政状況及び健全化判断比率'!BR10)</f>
        <v/>
      </c>
      <c r="DH37" s="467"/>
      <c r="DI37" s="19"/>
    </row>
    <row r="38" spans="1:113" ht="32.25" customHeight="1" x14ac:dyDescent="0.2">
      <c r="A38" s="2"/>
      <c r="B38" s="5"/>
      <c r="C38" s="465" t="str">
        <f t="shared" si="0"/>
        <v/>
      </c>
      <c r="D38" s="465"/>
      <c r="E38" s="466" t="str">
        <f>IF('各会計、関係団体の財政状況及び健全化判断比率'!B11="","",'各会計、関係団体の財政状況及び健全化判断比率'!B11)</f>
        <v/>
      </c>
      <c r="F38" s="466"/>
      <c r="G38" s="466"/>
      <c r="H38" s="466"/>
      <c r="I38" s="466"/>
      <c r="J38" s="466"/>
      <c r="K38" s="466"/>
      <c r="L38" s="466"/>
      <c r="M38" s="466"/>
      <c r="N38" s="466"/>
      <c r="O38" s="466"/>
      <c r="P38" s="466"/>
      <c r="Q38" s="466"/>
      <c r="R38" s="466"/>
      <c r="S38" s="466"/>
      <c r="T38" s="2"/>
      <c r="U38" s="465" t="str">
        <f t="shared" si="1"/>
        <v/>
      </c>
      <c r="V38" s="465"/>
      <c r="W38" s="466"/>
      <c r="X38" s="466"/>
      <c r="Y38" s="466"/>
      <c r="Z38" s="466"/>
      <c r="AA38" s="466"/>
      <c r="AB38" s="466"/>
      <c r="AC38" s="466"/>
      <c r="AD38" s="466"/>
      <c r="AE38" s="466"/>
      <c r="AF38" s="466"/>
      <c r="AG38" s="466"/>
      <c r="AH38" s="466"/>
      <c r="AI38" s="466"/>
      <c r="AJ38" s="466"/>
      <c r="AK38" s="466"/>
      <c r="AL38" s="2"/>
      <c r="AM38" s="465" t="str">
        <f t="shared" si="2"/>
        <v/>
      </c>
      <c r="AN38" s="465"/>
      <c r="AO38" s="466"/>
      <c r="AP38" s="466"/>
      <c r="AQ38" s="466"/>
      <c r="AR38" s="466"/>
      <c r="AS38" s="466"/>
      <c r="AT38" s="466"/>
      <c r="AU38" s="466"/>
      <c r="AV38" s="466"/>
      <c r="AW38" s="466"/>
      <c r="AX38" s="466"/>
      <c r="AY38" s="466"/>
      <c r="AZ38" s="466"/>
      <c r="BA38" s="466"/>
      <c r="BB38" s="466"/>
      <c r="BC38" s="466"/>
      <c r="BD38" s="2"/>
      <c r="BE38" s="465" t="str">
        <f t="shared" si="3"/>
        <v/>
      </c>
      <c r="BF38" s="465"/>
      <c r="BG38" s="466"/>
      <c r="BH38" s="466"/>
      <c r="BI38" s="466"/>
      <c r="BJ38" s="466"/>
      <c r="BK38" s="466"/>
      <c r="BL38" s="466"/>
      <c r="BM38" s="466"/>
      <c r="BN38" s="466"/>
      <c r="BO38" s="466"/>
      <c r="BP38" s="466"/>
      <c r="BQ38" s="466"/>
      <c r="BR38" s="466"/>
      <c r="BS38" s="466"/>
      <c r="BT38" s="466"/>
      <c r="BU38" s="466"/>
      <c r="BV38" s="2"/>
      <c r="BW38" s="465">
        <f t="shared" si="4"/>
        <v>13</v>
      </c>
      <c r="BX38" s="465"/>
      <c r="BY38" s="466" t="str">
        <f>IF('各会計、関係団体の財政状況及び健全化判断比率'!B72="","",'各会計、関係団体の財政状況及び健全化判断比率'!B72)</f>
        <v>宮崎県後期高齢者医療広域連合　後期高齢者医療特別会計</v>
      </c>
      <c r="BZ38" s="466"/>
      <c r="CA38" s="466"/>
      <c r="CB38" s="466"/>
      <c r="CC38" s="466"/>
      <c r="CD38" s="466"/>
      <c r="CE38" s="466"/>
      <c r="CF38" s="466"/>
      <c r="CG38" s="466"/>
      <c r="CH38" s="466"/>
      <c r="CI38" s="466"/>
      <c r="CJ38" s="466"/>
      <c r="CK38" s="466"/>
      <c r="CL38" s="466"/>
      <c r="CM38" s="466"/>
      <c r="CN38" s="2"/>
      <c r="CO38" s="465" t="str">
        <f t="shared" si="5"/>
        <v/>
      </c>
      <c r="CP38" s="465"/>
      <c r="CQ38" s="466" t="str">
        <f>IF('各会計、関係団体の財政状況及び健全化判断比率'!BS11="","",'各会計、関係団体の財政状況及び健全化判断比率'!BS11)</f>
        <v/>
      </c>
      <c r="CR38" s="466"/>
      <c r="CS38" s="466"/>
      <c r="CT38" s="466"/>
      <c r="CU38" s="466"/>
      <c r="CV38" s="466"/>
      <c r="CW38" s="466"/>
      <c r="CX38" s="466"/>
      <c r="CY38" s="466"/>
      <c r="CZ38" s="466"/>
      <c r="DA38" s="466"/>
      <c r="DB38" s="466"/>
      <c r="DC38" s="466"/>
      <c r="DD38" s="466"/>
      <c r="DE38" s="466"/>
      <c r="DG38" s="467" t="str">
        <f>IF('各会計、関係団体の財政状況及び健全化判断比率'!BR11="","",'各会計、関係団体の財政状況及び健全化判断比率'!BR11)</f>
        <v/>
      </c>
      <c r="DH38" s="467"/>
      <c r="DI38" s="19"/>
    </row>
    <row r="39" spans="1:113" ht="32.25" customHeight="1" x14ac:dyDescent="0.2">
      <c r="A39" s="2"/>
      <c r="B39" s="5"/>
      <c r="C39" s="465" t="str">
        <f t="shared" si="0"/>
        <v/>
      </c>
      <c r="D39" s="465"/>
      <c r="E39" s="466" t="str">
        <f>IF('各会計、関係団体の財政状況及び健全化判断比率'!B12="","",'各会計、関係団体の財政状況及び健全化判断比率'!B12)</f>
        <v/>
      </c>
      <c r="F39" s="466"/>
      <c r="G39" s="466"/>
      <c r="H39" s="466"/>
      <c r="I39" s="466"/>
      <c r="J39" s="466"/>
      <c r="K39" s="466"/>
      <c r="L39" s="466"/>
      <c r="M39" s="466"/>
      <c r="N39" s="466"/>
      <c r="O39" s="466"/>
      <c r="P39" s="466"/>
      <c r="Q39" s="466"/>
      <c r="R39" s="466"/>
      <c r="S39" s="466"/>
      <c r="T39" s="2"/>
      <c r="U39" s="465" t="str">
        <f t="shared" si="1"/>
        <v/>
      </c>
      <c r="V39" s="465"/>
      <c r="W39" s="466"/>
      <c r="X39" s="466"/>
      <c r="Y39" s="466"/>
      <c r="Z39" s="466"/>
      <c r="AA39" s="466"/>
      <c r="AB39" s="466"/>
      <c r="AC39" s="466"/>
      <c r="AD39" s="466"/>
      <c r="AE39" s="466"/>
      <c r="AF39" s="466"/>
      <c r="AG39" s="466"/>
      <c r="AH39" s="466"/>
      <c r="AI39" s="466"/>
      <c r="AJ39" s="466"/>
      <c r="AK39" s="466"/>
      <c r="AL39" s="2"/>
      <c r="AM39" s="465" t="str">
        <f t="shared" si="2"/>
        <v/>
      </c>
      <c r="AN39" s="465"/>
      <c r="AO39" s="466"/>
      <c r="AP39" s="466"/>
      <c r="AQ39" s="466"/>
      <c r="AR39" s="466"/>
      <c r="AS39" s="466"/>
      <c r="AT39" s="466"/>
      <c r="AU39" s="466"/>
      <c r="AV39" s="466"/>
      <c r="AW39" s="466"/>
      <c r="AX39" s="466"/>
      <c r="AY39" s="466"/>
      <c r="AZ39" s="466"/>
      <c r="BA39" s="466"/>
      <c r="BB39" s="466"/>
      <c r="BC39" s="466"/>
      <c r="BD39" s="2"/>
      <c r="BE39" s="465" t="str">
        <f t="shared" si="3"/>
        <v/>
      </c>
      <c r="BF39" s="465"/>
      <c r="BG39" s="466"/>
      <c r="BH39" s="466"/>
      <c r="BI39" s="466"/>
      <c r="BJ39" s="466"/>
      <c r="BK39" s="466"/>
      <c r="BL39" s="466"/>
      <c r="BM39" s="466"/>
      <c r="BN39" s="466"/>
      <c r="BO39" s="466"/>
      <c r="BP39" s="466"/>
      <c r="BQ39" s="466"/>
      <c r="BR39" s="466"/>
      <c r="BS39" s="466"/>
      <c r="BT39" s="466"/>
      <c r="BU39" s="466"/>
      <c r="BV39" s="2"/>
      <c r="BW39" s="465" t="str">
        <f t="shared" si="4"/>
        <v/>
      </c>
      <c r="BX39" s="465"/>
      <c r="BY39" s="466" t="str">
        <f>IF('各会計、関係団体の財政状況及び健全化判断比率'!B73="","",'各会計、関係団体の財政状況及び健全化判断比率'!B73)</f>
        <v/>
      </c>
      <c r="BZ39" s="466"/>
      <c r="CA39" s="466"/>
      <c r="CB39" s="466"/>
      <c r="CC39" s="466"/>
      <c r="CD39" s="466"/>
      <c r="CE39" s="466"/>
      <c r="CF39" s="466"/>
      <c r="CG39" s="466"/>
      <c r="CH39" s="466"/>
      <c r="CI39" s="466"/>
      <c r="CJ39" s="466"/>
      <c r="CK39" s="466"/>
      <c r="CL39" s="466"/>
      <c r="CM39" s="466"/>
      <c r="CN39" s="2"/>
      <c r="CO39" s="465" t="str">
        <f t="shared" si="5"/>
        <v/>
      </c>
      <c r="CP39" s="465"/>
      <c r="CQ39" s="466" t="str">
        <f>IF('各会計、関係団体の財政状況及び健全化判断比率'!BS12="","",'各会計、関係団体の財政状況及び健全化判断比率'!BS12)</f>
        <v/>
      </c>
      <c r="CR39" s="466"/>
      <c r="CS39" s="466"/>
      <c r="CT39" s="466"/>
      <c r="CU39" s="466"/>
      <c r="CV39" s="466"/>
      <c r="CW39" s="466"/>
      <c r="CX39" s="466"/>
      <c r="CY39" s="466"/>
      <c r="CZ39" s="466"/>
      <c r="DA39" s="466"/>
      <c r="DB39" s="466"/>
      <c r="DC39" s="466"/>
      <c r="DD39" s="466"/>
      <c r="DE39" s="466"/>
      <c r="DG39" s="467" t="str">
        <f>IF('各会計、関係団体の財政状況及び健全化判断比率'!BR12="","",'各会計、関係団体の財政状況及び健全化判断比率'!BR12)</f>
        <v/>
      </c>
      <c r="DH39" s="467"/>
      <c r="DI39" s="19"/>
    </row>
    <row r="40" spans="1:113" ht="32.25" customHeight="1" x14ac:dyDescent="0.2">
      <c r="A40" s="2"/>
      <c r="B40" s="5"/>
      <c r="C40" s="465" t="str">
        <f t="shared" si="0"/>
        <v/>
      </c>
      <c r="D40" s="465"/>
      <c r="E40" s="466" t="str">
        <f>IF('各会計、関係団体の財政状況及び健全化判断比率'!B13="","",'各会計、関係団体の財政状況及び健全化判断比率'!B13)</f>
        <v/>
      </c>
      <c r="F40" s="466"/>
      <c r="G40" s="466"/>
      <c r="H40" s="466"/>
      <c r="I40" s="466"/>
      <c r="J40" s="466"/>
      <c r="K40" s="466"/>
      <c r="L40" s="466"/>
      <c r="M40" s="466"/>
      <c r="N40" s="466"/>
      <c r="O40" s="466"/>
      <c r="P40" s="466"/>
      <c r="Q40" s="466"/>
      <c r="R40" s="466"/>
      <c r="S40" s="466"/>
      <c r="T40" s="2"/>
      <c r="U40" s="465" t="str">
        <f t="shared" si="1"/>
        <v/>
      </c>
      <c r="V40" s="465"/>
      <c r="W40" s="466"/>
      <c r="X40" s="466"/>
      <c r="Y40" s="466"/>
      <c r="Z40" s="466"/>
      <c r="AA40" s="466"/>
      <c r="AB40" s="466"/>
      <c r="AC40" s="466"/>
      <c r="AD40" s="466"/>
      <c r="AE40" s="466"/>
      <c r="AF40" s="466"/>
      <c r="AG40" s="466"/>
      <c r="AH40" s="466"/>
      <c r="AI40" s="466"/>
      <c r="AJ40" s="466"/>
      <c r="AK40" s="466"/>
      <c r="AL40" s="2"/>
      <c r="AM40" s="465" t="str">
        <f t="shared" si="2"/>
        <v/>
      </c>
      <c r="AN40" s="465"/>
      <c r="AO40" s="466"/>
      <c r="AP40" s="466"/>
      <c r="AQ40" s="466"/>
      <c r="AR40" s="466"/>
      <c r="AS40" s="466"/>
      <c r="AT40" s="466"/>
      <c r="AU40" s="466"/>
      <c r="AV40" s="466"/>
      <c r="AW40" s="466"/>
      <c r="AX40" s="466"/>
      <c r="AY40" s="466"/>
      <c r="AZ40" s="466"/>
      <c r="BA40" s="466"/>
      <c r="BB40" s="466"/>
      <c r="BC40" s="466"/>
      <c r="BD40" s="2"/>
      <c r="BE40" s="465" t="str">
        <f t="shared" si="3"/>
        <v/>
      </c>
      <c r="BF40" s="465"/>
      <c r="BG40" s="466"/>
      <c r="BH40" s="466"/>
      <c r="BI40" s="466"/>
      <c r="BJ40" s="466"/>
      <c r="BK40" s="466"/>
      <c r="BL40" s="466"/>
      <c r="BM40" s="466"/>
      <c r="BN40" s="466"/>
      <c r="BO40" s="466"/>
      <c r="BP40" s="466"/>
      <c r="BQ40" s="466"/>
      <c r="BR40" s="466"/>
      <c r="BS40" s="466"/>
      <c r="BT40" s="466"/>
      <c r="BU40" s="466"/>
      <c r="BV40" s="2"/>
      <c r="BW40" s="465" t="str">
        <f t="shared" si="4"/>
        <v/>
      </c>
      <c r="BX40" s="465"/>
      <c r="BY40" s="466" t="str">
        <f>IF('各会計、関係団体の財政状況及び健全化判断比率'!B74="","",'各会計、関係団体の財政状況及び健全化判断比率'!B74)</f>
        <v/>
      </c>
      <c r="BZ40" s="466"/>
      <c r="CA40" s="466"/>
      <c r="CB40" s="466"/>
      <c r="CC40" s="466"/>
      <c r="CD40" s="466"/>
      <c r="CE40" s="466"/>
      <c r="CF40" s="466"/>
      <c r="CG40" s="466"/>
      <c r="CH40" s="466"/>
      <c r="CI40" s="466"/>
      <c r="CJ40" s="466"/>
      <c r="CK40" s="466"/>
      <c r="CL40" s="466"/>
      <c r="CM40" s="466"/>
      <c r="CN40" s="2"/>
      <c r="CO40" s="465" t="str">
        <f t="shared" si="5"/>
        <v/>
      </c>
      <c r="CP40" s="465"/>
      <c r="CQ40" s="466" t="str">
        <f>IF('各会計、関係団体の財政状況及び健全化判断比率'!BS13="","",'各会計、関係団体の財政状況及び健全化判断比率'!BS13)</f>
        <v/>
      </c>
      <c r="CR40" s="466"/>
      <c r="CS40" s="466"/>
      <c r="CT40" s="466"/>
      <c r="CU40" s="466"/>
      <c r="CV40" s="466"/>
      <c r="CW40" s="466"/>
      <c r="CX40" s="466"/>
      <c r="CY40" s="466"/>
      <c r="CZ40" s="466"/>
      <c r="DA40" s="466"/>
      <c r="DB40" s="466"/>
      <c r="DC40" s="466"/>
      <c r="DD40" s="466"/>
      <c r="DE40" s="466"/>
      <c r="DG40" s="467" t="str">
        <f>IF('各会計、関係団体の財政状況及び健全化判断比率'!BR13="","",'各会計、関係団体の財政状況及び健全化判断比率'!BR13)</f>
        <v/>
      </c>
      <c r="DH40" s="467"/>
      <c r="DI40" s="19"/>
    </row>
    <row r="41" spans="1:113" ht="32.25" customHeight="1" x14ac:dyDescent="0.2">
      <c r="A41" s="2"/>
      <c r="B41" s="5"/>
      <c r="C41" s="465" t="str">
        <f t="shared" si="0"/>
        <v/>
      </c>
      <c r="D41" s="465"/>
      <c r="E41" s="466" t="str">
        <f>IF('各会計、関係団体の財政状況及び健全化判断比率'!B14="","",'各会計、関係団体の財政状況及び健全化判断比率'!B14)</f>
        <v/>
      </c>
      <c r="F41" s="466"/>
      <c r="G41" s="466"/>
      <c r="H41" s="466"/>
      <c r="I41" s="466"/>
      <c r="J41" s="466"/>
      <c r="K41" s="466"/>
      <c r="L41" s="466"/>
      <c r="M41" s="466"/>
      <c r="N41" s="466"/>
      <c r="O41" s="466"/>
      <c r="P41" s="466"/>
      <c r="Q41" s="466"/>
      <c r="R41" s="466"/>
      <c r="S41" s="466"/>
      <c r="T41" s="2"/>
      <c r="U41" s="465" t="str">
        <f t="shared" si="1"/>
        <v/>
      </c>
      <c r="V41" s="465"/>
      <c r="W41" s="466"/>
      <c r="X41" s="466"/>
      <c r="Y41" s="466"/>
      <c r="Z41" s="466"/>
      <c r="AA41" s="466"/>
      <c r="AB41" s="466"/>
      <c r="AC41" s="466"/>
      <c r="AD41" s="466"/>
      <c r="AE41" s="466"/>
      <c r="AF41" s="466"/>
      <c r="AG41" s="466"/>
      <c r="AH41" s="466"/>
      <c r="AI41" s="466"/>
      <c r="AJ41" s="466"/>
      <c r="AK41" s="466"/>
      <c r="AL41" s="2"/>
      <c r="AM41" s="465" t="str">
        <f t="shared" si="2"/>
        <v/>
      </c>
      <c r="AN41" s="465"/>
      <c r="AO41" s="466"/>
      <c r="AP41" s="466"/>
      <c r="AQ41" s="466"/>
      <c r="AR41" s="466"/>
      <c r="AS41" s="466"/>
      <c r="AT41" s="466"/>
      <c r="AU41" s="466"/>
      <c r="AV41" s="466"/>
      <c r="AW41" s="466"/>
      <c r="AX41" s="466"/>
      <c r="AY41" s="466"/>
      <c r="AZ41" s="466"/>
      <c r="BA41" s="466"/>
      <c r="BB41" s="466"/>
      <c r="BC41" s="466"/>
      <c r="BD41" s="2"/>
      <c r="BE41" s="465" t="str">
        <f t="shared" si="3"/>
        <v/>
      </c>
      <c r="BF41" s="465"/>
      <c r="BG41" s="466"/>
      <c r="BH41" s="466"/>
      <c r="BI41" s="466"/>
      <c r="BJ41" s="466"/>
      <c r="BK41" s="466"/>
      <c r="BL41" s="466"/>
      <c r="BM41" s="466"/>
      <c r="BN41" s="466"/>
      <c r="BO41" s="466"/>
      <c r="BP41" s="466"/>
      <c r="BQ41" s="466"/>
      <c r="BR41" s="466"/>
      <c r="BS41" s="466"/>
      <c r="BT41" s="466"/>
      <c r="BU41" s="466"/>
      <c r="BV41" s="2"/>
      <c r="BW41" s="465" t="str">
        <f t="shared" si="4"/>
        <v/>
      </c>
      <c r="BX41" s="465"/>
      <c r="BY41" s="466" t="str">
        <f>IF('各会計、関係団体の財政状況及び健全化判断比率'!B75="","",'各会計、関係団体の財政状況及び健全化判断比率'!B75)</f>
        <v/>
      </c>
      <c r="BZ41" s="466"/>
      <c r="CA41" s="466"/>
      <c r="CB41" s="466"/>
      <c r="CC41" s="466"/>
      <c r="CD41" s="466"/>
      <c r="CE41" s="466"/>
      <c r="CF41" s="466"/>
      <c r="CG41" s="466"/>
      <c r="CH41" s="466"/>
      <c r="CI41" s="466"/>
      <c r="CJ41" s="466"/>
      <c r="CK41" s="466"/>
      <c r="CL41" s="466"/>
      <c r="CM41" s="466"/>
      <c r="CN41" s="2"/>
      <c r="CO41" s="465" t="str">
        <f t="shared" si="5"/>
        <v/>
      </c>
      <c r="CP41" s="465"/>
      <c r="CQ41" s="466" t="str">
        <f>IF('各会計、関係団体の財政状況及び健全化判断比率'!BS14="","",'各会計、関係団体の財政状況及び健全化判断比率'!BS14)</f>
        <v/>
      </c>
      <c r="CR41" s="466"/>
      <c r="CS41" s="466"/>
      <c r="CT41" s="466"/>
      <c r="CU41" s="466"/>
      <c r="CV41" s="466"/>
      <c r="CW41" s="466"/>
      <c r="CX41" s="466"/>
      <c r="CY41" s="466"/>
      <c r="CZ41" s="466"/>
      <c r="DA41" s="466"/>
      <c r="DB41" s="466"/>
      <c r="DC41" s="466"/>
      <c r="DD41" s="466"/>
      <c r="DE41" s="466"/>
      <c r="DG41" s="467" t="str">
        <f>IF('各会計、関係団体の財政状況及び健全化判断比率'!BR14="","",'各会計、関係団体の財政状況及び健全化判断比率'!BR14)</f>
        <v/>
      </c>
      <c r="DH41" s="467"/>
      <c r="DI41" s="19"/>
    </row>
    <row r="42" spans="1:113" ht="32.25" customHeight="1" x14ac:dyDescent="0.2">
      <c r="B42" s="5"/>
      <c r="C42" s="465" t="str">
        <f t="shared" si="0"/>
        <v/>
      </c>
      <c r="D42" s="465"/>
      <c r="E42" s="466" t="str">
        <f>IF('各会計、関係団体の財政状況及び健全化判断比率'!B15="","",'各会計、関係団体の財政状況及び健全化判断比率'!B15)</f>
        <v/>
      </c>
      <c r="F42" s="466"/>
      <c r="G42" s="466"/>
      <c r="H42" s="466"/>
      <c r="I42" s="466"/>
      <c r="J42" s="466"/>
      <c r="K42" s="466"/>
      <c r="L42" s="466"/>
      <c r="M42" s="466"/>
      <c r="N42" s="466"/>
      <c r="O42" s="466"/>
      <c r="P42" s="466"/>
      <c r="Q42" s="466"/>
      <c r="R42" s="466"/>
      <c r="S42" s="466"/>
      <c r="T42" s="2"/>
      <c r="U42" s="465" t="str">
        <f t="shared" si="1"/>
        <v/>
      </c>
      <c r="V42" s="465"/>
      <c r="W42" s="466"/>
      <c r="X42" s="466"/>
      <c r="Y42" s="466"/>
      <c r="Z42" s="466"/>
      <c r="AA42" s="466"/>
      <c r="AB42" s="466"/>
      <c r="AC42" s="466"/>
      <c r="AD42" s="466"/>
      <c r="AE42" s="466"/>
      <c r="AF42" s="466"/>
      <c r="AG42" s="466"/>
      <c r="AH42" s="466"/>
      <c r="AI42" s="466"/>
      <c r="AJ42" s="466"/>
      <c r="AK42" s="466"/>
      <c r="AL42" s="2"/>
      <c r="AM42" s="465" t="str">
        <f t="shared" si="2"/>
        <v/>
      </c>
      <c r="AN42" s="465"/>
      <c r="AO42" s="466"/>
      <c r="AP42" s="466"/>
      <c r="AQ42" s="466"/>
      <c r="AR42" s="466"/>
      <c r="AS42" s="466"/>
      <c r="AT42" s="466"/>
      <c r="AU42" s="466"/>
      <c r="AV42" s="466"/>
      <c r="AW42" s="466"/>
      <c r="AX42" s="466"/>
      <c r="AY42" s="466"/>
      <c r="AZ42" s="466"/>
      <c r="BA42" s="466"/>
      <c r="BB42" s="466"/>
      <c r="BC42" s="466"/>
      <c r="BD42" s="2"/>
      <c r="BE42" s="465" t="str">
        <f t="shared" si="3"/>
        <v/>
      </c>
      <c r="BF42" s="465"/>
      <c r="BG42" s="466"/>
      <c r="BH42" s="466"/>
      <c r="BI42" s="466"/>
      <c r="BJ42" s="466"/>
      <c r="BK42" s="466"/>
      <c r="BL42" s="466"/>
      <c r="BM42" s="466"/>
      <c r="BN42" s="466"/>
      <c r="BO42" s="466"/>
      <c r="BP42" s="466"/>
      <c r="BQ42" s="466"/>
      <c r="BR42" s="466"/>
      <c r="BS42" s="466"/>
      <c r="BT42" s="466"/>
      <c r="BU42" s="466"/>
      <c r="BV42" s="2"/>
      <c r="BW42" s="465" t="str">
        <f t="shared" si="4"/>
        <v/>
      </c>
      <c r="BX42" s="465"/>
      <c r="BY42" s="466" t="str">
        <f>IF('各会計、関係団体の財政状況及び健全化判断比率'!B76="","",'各会計、関係団体の財政状況及び健全化判断比率'!B76)</f>
        <v/>
      </c>
      <c r="BZ42" s="466"/>
      <c r="CA42" s="466"/>
      <c r="CB42" s="466"/>
      <c r="CC42" s="466"/>
      <c r="CD42" s="466"/>
      <c r="CE42" s="466"/>
      <c r="CF42" s="466"/>
      <c r="CG42" s="466"/>
      <c r="CH42" s="466"/>
      <c r="CI42" s="466"/>
      <c r="CJ42" s="466"/>
      <c r="CK42" s="466"/>
      <c r="CL42" s="466"/>
      <c r="CM42" s="466"/>
      <c r="CN42" s="2"/>
      <c r="CO42" s="465" t="str">
        <f t="shared" si="5"/>
        <v/>
      </c>
      <c r="CP42" s="465"/>
      <c r="CQ42" s="466" t="str">
        <f>IF('各会計、関係団体の財政状況及び健全化判断比率'!BS15="","",'各会計、関係団体の財政状況及び健全化判断比率'!BS15)</f>
        <v/>
      </c>
      <c r="CR42" s="466"/>
      <c r="CS42" s="466"/>
      <c r="CT42" s="466"/>
      <c r="CU42" s="466"/>
      <c r="CV42" s="466"/>
      <c r="CW42" s="466"/>
      <c r="CX42" s="466"/>
      <c r="CY42" s="466"/>
      <c r="CZ42" s="466"/>
      <c r="DA42" s="466"/>
      <c r="DB42" s="466"/>
      <c r="DC42" s="466"/>
      <c r="DD42" s="466"/>
      <c r="DE42" s="466"/>
      <c r="DG42" s="467" t="str">
        <f>IF('各会計、関係団体の財政状況及び健全化判断比率'!BR15="","",'各会計、関係団体の財政状況及び健全化判断比率'!BR15)</f>
        <v/>
      </c>
      <c r="DH42" s="467"/>
      <c r="DI42" s="19"/>
    </row>
    <row r="43" spans="1:113" ht="32.25" customHeight="1" x14ac:dyDescent="0.2">
      <c r="B43" s="5"/>
      <c r="C43" s="465" t="str">
        <f t="shared" si="0"/>
        <v/>
      </c>
      <c r="D43" s="465"/>
      <c r="E43" s="466" t="str">
        <f>IF('各会計、関係団体の財政状況及び健全化判断比率'!B16="","",'各会計、関係団体の財政状況及び健全化判断比率'!B16)</f>
        <v/>
      </c>
      <c r="F43" s="466"/>
      <c r="G43" s="466"/>
      <c r="H43" s="466"/>
      <c r="I43" s="466"/>
      <c r="J43" s="466"/>
      <c r="K43" s="466"/>
      <c r="L43" s="466"/>
      <c r="M43" s="466"/>
      <c r="N43" s="466"/>
      <c r="O43" s="466"/>
      <c r="P43" s="466"/>
      <c r="Q43" s="466"/>
      <c r="R43" s="466"/>
      <c r="S43" s="466"/>
      <c r="T43" s="2"/>
      <c r="U43" s="465" t="str">
        <f t="shared" si="1"/>
        <v/>
      </c>
      <c r="V43" s="465"/>
      <c r="W43" s="466"/>
      <c r="X43" s="466"/>
      <c r="Y43" s="466"/>
      <c r="Z43" s="466"/>
      <c r="AA43" s="466"/>
      <c r="AB43" s="466"/>
      <c r="AC43" s="466"/>
      <c r="AD43" s="466"/>
      <c r="AE43" s="466"/>
      <c r="AF43" s="466"/>
      <c r="AG43" s="466"/>
      <c r="AH43" s="466"/>
      <c r="AI43" s="466"/>
      <c r="AJ43" s="466"/>
      <c r="AK43" s="466"/>
      <c r="AL43" s="2"/>
      <c r="AM43" s="465" t="str">
        <f t="shared" si="2"/>
        <v/>
      </c>
      <c r="AN43" s="465"/>
      <c r="AO43" s="466"/>
      <c r="AP43" s="466"/>
      <c r="AQ43" s="466"/>
      <c r="AR43" s="466"/>
      <c r="AS43" s="466"/>
      <c r="AT43" s="466"/>
      <c r="AU43" s="466"/>
      <c r="AV43" s="466"/>
      <c r="AW43" s="466"/>
      <c r="AX43" s="466"/>
      <c r="AY43" s="466"/>
      <c r="AZ43" s="466"/>
      <c r="BA43" s="466"/>
      <c r="BB43" s="466"/>
      <c r="BC43" s="466"/>
      <c r="BD43" s="2"/>
      <c r="BE43" s="465" t="str">
        <f t="shared" si="3"/>
        <v/>
      </c>
      <c r="BF43" s="465"/>
      <c r="BG43" s="466"/>
      <c r="BH43" s="466"/>
      <c r="BI43" s="466"/>
      <c r="BJ43" s="466"/>
      <c r="BK43" s="466"/>
      <c r="BL43" s="466"/>
      <c r="BM43" s="466"/>
      <c r="BN43" s="466"/>
      <c r="BO43" s="466"/>
      <c r="BP43" s="466"/>
      <c r="BQ43" s="466"/>
      <c r="BR43" s="466"/>
      <c r="BS43" s="466"/>
      <c r="BT43" s="466"/>
      <c r="BU43" s="466"/>
      <c r="BV43" s="2"/>
      <c r="BW43" s="465" t="str">
        <f t="shared" si="4"/>
        <v/>
      </c>
      <c r="BX43" s="465"/>
      <c r="BY43" s="466" t="str">
        <f>IF('各会計、関係団体の財政状況及び健全化判断比率'!B77="","",'各会計、関係団体の財政状況及び健全化判断比率'!B77)</f>
        <v/>
      </c>
      <c r="BZ43" s="466"/>
      <c r="CA43" s="466"/>
      <c r="CB43" s="466"/>
      <c r="CC43" s="466"/>
      <c r="CD43" s="466"/>
      <c r="CE43" s="466"/>
      <c r="CF43" s="466"/>
      <c r="CG43" s="466"/>
      <c r="CH43" s="466"/>
      <c r="CI43" s="466"/>
      <c r="CJ43" s="466"/>
      <c r="CK43" s="466"/>
      <c r="CL43" s="466"/>
      <c r="CM43" s="466"/>
      <c r="CN43" s="2"/>
      <c r="CO43" s="465" t="str">
        <f t="shared" si="5"/>
        <v/>
      </c>
      <c r="CP43" s="465"/>
      <c r="CQ43" s="466" t="str">
        <f>IF('各会計、関係団体の財政状況及び健全化判断比率'!BS16="","",'各会計、関係団体の財政状況及び健全化判断比率'!BS16)</f>
        <v/>
      </c>
      <c r="CR43" s="466"/>
      <c r="CS43" s="466"/>
      <c r="CT43" s="466"/>
      <c r="CU43" s="466"/>
      <c r="CV43" s="466"/>
      <c r="CW43" s="466"/>
      <c r="CX43" s="466"/>
      <c r="CY43" s="466"/>
      <c r="CZ43" s="466"/>
      <c r="DA43" s="466"/>
      <c r="DB43" s="466"/>
      <c r="DC43" s="466"/>
      <c r="DD43" s="466"/>
      <c r="DE43" s="466"/>
      <c r="DG43" s="467" t="str">
        <f>IF('各会計、関係団体の財政状況及び健全化判断比率'!BR16="","",'各会計、関係団体の財政状況及び健全化判断比率'!BR16)</f>
        <v/>
      </c>
      <c r="DH43" s="467"/>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287</v>
      </c>
      <c r="E46" s="468" t="s">
        <v>288</v>
      </c>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1:113" x14ac:dyDescent="0.2">
      <c r="E47" s="468" t="s">
        <v>292</v>
      </c>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1:113" x14ac:dyDescent="0.2">
      <c r="E48" s="468" t="s">
        <v>294</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5:113" x14ac:dyDescent="0.2">
      <c r="E49" s="468" t="s">
        <v>296</v>
      </c>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5:113" x14ac:dyDescent="0.2">
      <c r="E50" s="468" t="s">
        <v>197</v>
      </c>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5:113" x14ac:dyDescent="0.2">
      <c r="E51" s="468" t="s">
        <v>298</v>
      </c>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5:113" x14ac:dyDescent="0.2">
      <c r="E52" s="468" t="s">
        <v>300</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5:113" x14ac:dyDescent="0.2">
      <c r="E53" s="468" t="s">
        <v>191</v>
      </c>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5:113" x14ac:dyDescent="0.2"/>
    <row r="55" spans="5:113" x14ac:dyDescent="0.2"/>
    <row r="56" spans="5:113" x14ac:dyDescent="0.2"/>
  </sheetData>
  <sheetProtection algorithmName="SHA-512" hashValue="+FWPkgG/YEWLVSMSaAqD34zwcjX17PywbupYaFeobCPgkyWi7FP3nN+yKrTh616nCwYo4yHcGxzeU7x7F1o0DA==" saltValue="B+WZ4L97A4+a4DXesSEBN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128</v>
      </c>
      <c r="DI1" s="549"/>
      <c r="DJ1" s="549"/>
      <c r="DK1" s="549"/>
      <c r="DL1" s="549"/>
      <c r="DM1" s="549"/>
      <c r="DN1" s="550"/>
      <c r="DO1" s="1"/>
      <c r="DP1" s="548" t="s">
        <v>247</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2">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6" t="s">
        <v>112</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305</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86"/>
      <c r="CD3" s="336" t="s">
        <v>306</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86"/>
    </row>
    <row r="4" spans="2:143" ht="11.25" customHeight="1" x14ac:dyDescent="0.2">
      <c r="B4" s="336" t="s">
        <v>5</v>
      </c>
      <c r="C4" s="337"/>
      <c r="D4" s="337"/>
      <c r="E4" s="337"/>
      <c r="F4" s="337"/>
      <c r="G4" s="337"/>
      <c r="H4" s="337"/>
      <c r="I4" s="337"/>
      <c r="J4" s="337"/>
      <c r="K4" s="337"/>
      <c r="L4" s="337"/>
      <c r="M4" s="337"/>
      <c r="N4" s="337"/>
      <c r="O4" s="337"/>
      <c r="P4" s="337"/>
      <c r="Q4" s="386"/>
      <c r="R4" s="336" t="s">
        <v>310</v>
      </c>
      <c r="S4" s="337"/>
      <c r="T4" s="337"/>
      <c r="U4" s="337"/>
      <c r="V4" s="337"/>
      <c r="W4" s="337"/>
      <c r="X4" s="337"/>
      <c r="Y4" s="386"/>
      <c r="Z4" s="336" t="s">
        <v>312</v>
      </c>
      <c r="AA4" s="337"/>
      <c r="AB4" s="337"/>
      <c r="AC4" s="386"/>
      <c r="AD4" s="336" t="s">
        <v>254</v>
      </c>
      <c r="AE4" s="337"/>
      <c r="AF4" s="337"/>
      <c r="AG4" s="337"/>
      <c r="AH4" s="337"/>
      <c r="AI4" s="337"/>
      <c r="AJ4" s="337"/>
      <c r="AK4" s="386"/>
      <c r="AL4" s="336" t="s">
        <v>312</v>
      </c>
      <c r="AM4" s="337"/>
      <c r="AN4" s="337"/>
      <c r="AO4" s="386"/>
      <c r="AP4" s="551" t="s">
        <v>314</v>
      </c>
      <c r="AQ4" s="551"/>
      <c r="AR4" s="551"/>
      <c r="AS4" s="551"/>
      <c r="AT4" s="551"/>
      <c r="AU4" s="551"/>
      <c r="AV4" s="551"/>
      <c r="AW4" s="551"/>
      <c r="AX4" s="551"/>
      <c r="AY4" s="551"/>
      <c r="AZ4" s="551"/>
      <c r="BA4" s="551"/>
      <c r="BB4" s="551"/>
      <c r="BC4" s="551"/>
      <c r="BD4" s="551"/>
      <c r="BE4" s="551"/>
      <c r="BF4" s="551"/>
      <c r="BG4" s="551" t="s">
        <v>293</v>
      </c>
      <c r="BH4" s="551"/>
      <c r="BI4" s="551"/>
      <c r="BJ4" s="551"/>
      <c r="BK4" s="551"/>
      <c r="BL4" s="551"/>
      <c r="BM4" s="551"/>
      <c r="BN4" s="551"/>
      <c r="BO4" s="551" t="s">
        <v>312</v>
      </c>
      <c r="BP4" s="551"/>
      <c r="BQ4" s="551"/>
      <c r="BR4" s="551"/>
      <c r="BS4" s="551" t="s">
        <v>316</v>
      </c>
      <c r="BT4" s="551"/>
      <c r="BU4" s="551"/>
      <c r="BV4" s="551"/>
      <c r="BW4" s="551"/>
      <c r="BX4" s="551"/>
      <c r="BY4" s="551"/>
      <c r="BZ4" s="551"/>
      <c r="CA4" s="551"/>
      <c r="CB4" s="551"/>
      <c r="CD4" s="336" t="s">
        <v>317</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86"/>
    </row>
    <row r="5" spans="2:143" ht="11.25" customHeight="1" x14ac:dyDescent="0.2">
      <c r="B5" s="552" t="s">
        <v>309</v>
      </c>
      <c r="C5" s="553"/>
      <c r="D5" s="553"/>
      <c r="E5" s="553"/>
      <c r="F5" s="553"/>
      <c r="G5" s="553"/>
      <c r="H5" s="553"/>
      <c r="I5" s="553"/>
      <c r="J5" s="553"/>
      <c r="K5" s="553"/>
      <c r="L5" s="553"/>
      <c r="M5" s="553"/>
      <c r="N5" s="553"/>
      <c r="O5" s="553"/>
      <c r="P5" s="553"/>
      <c r="Q5" s="554"/>
      <c r="R5" s="555">
        <v>636587</v>
      </c>
      <c r="S5" s="556"/>
      <c r="T5" s="556"/>
      <c r="U5" s="556"/>
      <c r="V5" s="556"/>
      <c r="W5" s="556"/>
      <c r="X5" s="556"/>
      <c r="Y5" s="557"/>
      <c r="Z5" s="558">
        <v>9.6999999999999993</v>
      </c>
      <c r="AA5" s="558"/>
      <c r="AB5" s="558"/>
      <c r="AC5" s="558"/>
      <c r="AD5" s="559">
        <v>636587</v>
      </c>
      <c r="AE5" s="559"/>
      <c r="AF5" s="559"/>
      <c r="AG5" s="559"/>
      <c r="AH5" s="559"/>
      <c r="AI5" s="559"/>
      <c r="AJ5" s="559"/>
      <c r="AK5" s="559"/>
      <c r="AL5" s="560">
        <v>22.9</v>
      </c>
      <c r="AM5" s="561"/>
      <c r="AN5" s="561"/>
      <c r="AO5" s="562"/>
      <c r="AP5" s="552" t="s">
        <v>318</v>
      </c>
      <c r="AQ5" s="553"/>
      <c r="AR5" s="553"/>
      <c r="AS5" s="553"/>
      <c r="AT5" s="553"/>
      <c r="AU5" s="553"/>
      <c r="AV5" s="553"/>
      <c r="AW5" s="553"/>
      <c r="AX5" s="553"/>
      <c r="AY5" s="553"/>
      <c r="AZ5" s="553"/>
      <c r="BA5" s="553"/>
      <c r="BB5" s="553"/>
      <c r="BC5" s="553"/>
      <c r="BD5" s="553"/>
      <c r="BE5" s="553"/>
      <c r="BF5" s="554"/>
      <c r="BG5" s="563">
        <v>636587</v>
      </c>
      <c r="BH5" s="342"/>
      <c r="BI5" s="342"/>
      <c r="BJ5" s="342"/>
      <c r="BK5" s="342"/>
      <c r="BL5" s="342"/>
      <c r="BM5" s="342"/>
      <c r="BN5" s="564"/>
      <c r="BO5" s="565">
        <v>100</v>
      </c>
      <c r="BP5" s="565"/>
      <c r="BQ5" s="565"/>
      <c r="BR5" s="565"/>
      <c r="BS5" s="566" t="s">
        <v>200</v>
      </c>
      <c r="BT5" s="566"/>
      <c r="BU5" s="566"/>
      <c r="BV5" s="566"/>
      <c r="BW5" s="566"/>
      <c r="BX5" s="566"/>
      <c r="BY5" s="566"/>
      <c r="BZ5" s="566"/>
      <c r="CA5" s="566"/>
      <c r="CB5" s="567"/>
      <c r="CD5" s="336" t="s">
        <v>314</v>
      </c>
      <c r="CE5" s="337"/>
      <c r="CF5" s="337"/>
      <c r="CG5" s="337"/>
      <c r="CH5" s="337"/>
      <c r="CI5" s="337"/>
      <c r="CJ5" s="337"/>
      <c r="CK5" s="337"/>
      <c r="CL5" s="337"/>
      <c r="CM5" s="337"/>
      <c r="CN5" s="337"/>
      <c r="CO5" s="337"/>
      <c r="CP5" s="337"/>
      <c r="CQ5" s="386"/>
      <c r="CR5" s="336" t="s">
        <v>320</v>
      </c>
      <c r="CS5" s="337"/>
      <c r="CT5" s="337"/>
      <c r="CU5" s="337"/>
      <c r="CV5" s="337"/>
      <c r="CW5" s="337"/>
      <c r="CX5" s="337"/>
      <c r="CY5" s="386"/>
      <c r="CZ5" s="336" t="s">
        <v>312</v>
      </c>
      <c r="DA5" s="337"/>
      <c r="DB5" s="337"/>
      <c r="DC5" s="386"/>
      <c r="DD5" s="336" t="s">
        <v>322</v>
      </c>
      <c r="DE5" s="337"/>
      <c r="DF5" s="337"/>
      <c r="DG5" s="337"/>
      <c r="DH5" s="337"/>
      <c r="DI5" s="337"/>
      <c r="DJ5" s="337"/>
      <c r="DK5" s="337"/>
      <c r="DL5" s="337"/>
      <c r="DM5" s="337"/>
      <c r="DN5" s="337"/>
      <c r="DO5" s="337"/>
      <c r="DP5" s="386"/>
      <c r="DQ5" s="336" t="s">
        <v>324</v>
      </c>
      <c r="DR5" s="337"/>
      <c r="DS5" s="337"/>
      <c r="DT5" s="337"/>
      <c r="DU5" s="337"/>
      <c r="DV5" s="337"/>
      <c r="DW5" s="337"/>
      <c r="DX5" s="337"/>
      <c r="DY5" s="337"/>
      <c r="DZ5" s="337"/>
      <c r="EA5" s="337"/>
      <c r="EB5" s="337"/>
      <c r="EC5" s="386"/>
    </row>
    <row r="6" spans="2:143" ht="11.25" customHeight="1" x14ac:dyDescent="0.2">
      <c r="B6" s="570" t="s">
        <v>325</v>
      </c>
      <c r="C6" s="468"/>
      <c r="D6" s="468"/>
      <c r="E6" s="468"/>
      <c r="F6" s="468"/>
      <c r="G6" s="468"/>
      <c r="H6" s="468"/>
      <c r="I6" s="468"/>
      <c r="J6" s="468"/>
      <c r="K6" s="468"/>
      <c r="L6" s="468"/>
      <c r="M6" s="468"/>
      <c r="N6" s="468"/>
      <c r="O6" s="468"/>
      <c r="P6" s="468"/>
      <c r="Q6" s="571"/>
      <c r="R6" s="563">
        <v>56862</v>
      </c>
      <c r="S6" s="342"/>
      <c r="T6" s="342"/>
      <c r="U6" s="342"/>
      <c r="V6" s="342"/>
      <c r="W6" s="342"/>
      <c r="X6" s="342"/>
      <c r="Y6" s="564"/>
      <c r="Z6" s="565">
        <v>0.9</v>
      </c>
      <c r="AA6" s="565"/>
      <c r="AB6" s="565"/>
      <c r="AC6" s="565"/>
      <c r="AD6" s="566">
        <v>56862</v>
      </c>
      <c r="AE6" s="566"/>
      <c r="AF6" s="566"/>
      <c r="AG6" s="566"/>
      <c r="AH6" s="566"/>
      <c r="AI6" s="566"/>
      <c r="AJ6" s="566"/>
      <c r="AK6" s="566"/>
      <c r="AL6" s="572">
        <v>2</v>
      </c>
      <c r="AM6" s="348"/>
      <c r="AN6" s="348"/>
      <c r="AO6" s="573"/>
      <c r="AP6" s="570" t="s">
        <v>103</v>
      </c>
      <c r="AQ6" s="468"/>
      <c r="AR6" s="468"/>
      <c r="AS6" s="468"/>
      <c r="AT6" s="468"/>
      <c r="AU6" s="468"/>
      <c r="AV6" s="468"/>
      <c r="AW6" s="468"/>
      <c r="AX6" s="468"/>
      <c r="AY6" s="468"/>
      <c r="AZ6" s="468"/>
      <c r="BA6" s="468"/>
      <c r="BB6" s="468"/>
      <c r="BC6" s="468"/>
      <c r="BD6" s="468"/>
      <c r="BE6" s="468"/>
      <c r="BF6" s="571"/>
      <c r="BG6" s="563">
        <v>636587</v>
      </c>
      <c r="BH6" s="342"/>
      <c r="BI6" s="342"/>
      <c r="BJ6" s="342"/>
      <c r="BK6" s="342"/>
      <c r="BL6" s="342"/>
      <c r="BM6" s="342"/>
      <c r="BN6" s="564"/>
      <c r="BO6" s="565">
        <v>100</v>
      </c>
      <c r="BP6" s="565"/>
      <c r="BQ6" s="565"/>
      <c r="BR6" s="565"/>
      <c r="BS6" s="566" t="s">
        <v>200</v>
      </c>
      <c r="BT6" s="566"/>
      <c r="BU6" s="566"/>
      <c r="BV6" s="566"/>
      <c r="BW6" s="566"/>
      <c r="BX6" s="566"/>
      <c r="BY6" s="566"/>
      <c r="BZ6" s="566"/>
      <c r="CA6" s="566"/>
      <c r="CB6" s="567"/>
      <c r="CD6" s="552" t="s">
        <v>326</v>
      </c>
      <c r="CE6" s="553"/>
      <c r="CF6" s="553"/>
      <c r="CG6" s="553"/>
      <c r="CH6" s="553"/>
      <c r="CI6" s="553"/>
      <c r="CJ6" s="553"/>
      <c r="CK6" s="553"/>
      <c r="CL6" s="553"/>
      <c r="CM6" s="553"/>
      <c r="CN6" s="553"/>
      <c r="CO6" s="553"/>
      <c r="CP6" s="553"/>
      <c r="CQ6" s="554"/>
      <c r="CR6" s="563">
        <v>58247</v>
      </c>
      <c r="CS6" s="342"/>
      <c r="CT6" s="342"/>
      <c r="CU6" s="342"/>
      <c r="CV6" s="342"/>
      <c r="CW6" s="342"/>
      <c r="CX6" s="342"/>
      <c r="CY6" s="564"/>
      <c r="CZ6" s="560">
        <v>0.9</v>
      </c>
      <c r="DA6" s="561"/>
      <c r="DB6" s="561"/>
      <c r="DC6" s="574"/>
      <c r="DD6" s="568" t="s">
        <v>200</v>
      </c>
      <c r="DE6" s="342"/>
      <c r="DF6" s="342"/>
      <c r="DG6" s="342"/>
      <c r="DH6" s="342"/>
      <c r="DI6" s="342"/>
      <c r="DJ6" s="342"/>
      <c r="DK6" s="342"/>
      <c r="DL6" s="342"/>
      <c r="DM6" s="342"/>
      <c r="DN6" s="342"/>
      <c r="DO6" s="342"/>
      <c r="DP6" s="564"/>
      <c r="DQ6" s="568">
        <v>58247</v>
      </c>
      <c r="DR6" s="342"/>
      <c r="DS6" s="342"/>
      <c r="DT6" s="342"/>
      <c r="DU6" s="342"/>
      <c r="DV6" s="342"/>
      <c r="DW6" s="342"/>
      <c r="DX6" s="342"/>
      <c r="DY6" s="342"/>
      <c r="DZ6" s="342"/>
      <c r="EA6" s="342"/>
      <c r="EB6" s="342"/>
      <c r="EC6" s="569"/>
    </row>
    <row r="7" spans="2:143" ht="11.25" customHeight="1" x14ac:dyDescent="0.2">
      <c r="B7" s="570" t="s">
        <v>43</v>
      </c>
      <c r="C7" s="468"/>
      <c r="D7" s="468"/>
      <c r="E7" s="468"/>
      <c r="F7" s="468"/>
      <c r="G7" s="468"/>
      <c r="H7" s="468"/>
      <c r="I7" s="468"/>
      <c r="J7" s="468"/>
      <c r="K7" s="468"/>
      <c r="L7" s="468"/>
      <c r="M7" s="468"/>
      <c r="N7" s="468"/>
      <c r="O7" s="468"/>
      <c r="P7" s="468"/>
      <c r="Q7" s="571"/>
      <c r="R7" s="563">
        <v>114</v>
      </c>
      <c r="S7" s="342"/>
      <c r="T7" s="342"/>
      <c r="U7" s="342"/>
      <c r="V7" s="342"/>
      <c r="W7" s="342"/>
      <c r="X7" s="342"/>
      <c r="Y7" s="564"/>
      <c r="Z7" s="565">
        <v>0</v>
      </c>
      <c r="AA7" s="565"/>
      <c r="AB7" s="565"/>
      <c r="AC7" s="565"/>
      <c r="AD7" s="566">
        <v>114</v>
      </c>
      <c r="AE7" s="566"/>
      <c r="AF7" s="566"/>
      <c r="AG7" s="566"/>
      <c r="AH7" s="566"/>
      <c r="AI7" s="566"/>
      <c r="AJ7" s="566"/>
      <c r="AK7" s="566"/>
      <c r="AL7" s="572">
        <v>0</v>
      </c>
      <c r="AM7" s="348"/>
      <c r="AN7" s="348"/>
      <c r="AO7" s="573"/>
      <c r="AP7" s="570" t="s">
        <v>327</v>
      </c>
      <c r="AQ7" s="468"/>
      <c r="AR7" s="468"/>
      <c r="AS7" s="468"/>
      <c r="AT7" s="468"/>
      <c r="AU7" s="468"/>
      <c r="AV7" s="468"/>
      <c r="AW7" s="468"/>
      <c r="AX7" s="468"/>
      <c r="AY7" s="468"/>
      <c r="AZ7" s="468"/>
      <c r="BA7" s="468"/>
      <c r="BB7" s="468"/>
      <c r="BC7" s="468"/>
      <c r="BD7" s="468"/>
      <c r="BE7" s="468"/>
      <c r="BF7" s="571"/>
      <c r="BG7" s="563">
        <v>238213</v>
      </c>
      <c r="BH7" s="342"/>
      <c r="BI7" s="342"/>
      <c r="BJ7" s="342"/>
      <c r="BK7" s="342"/>
      <c r="BL7" s="342"/>
      <c r="BM7" s="342"/>
      <c r="BN7" s="564"/>
      <c r="BO7" s="565">
        <v>37.4</v>
      </c>
      <c r="BP7" s="565"/>
      <c r="BQ7" s="565"/>
      <c r="BR7" s="565"/>
      <c r="BS7" s="566" t="s">
        <v>200</v>
      </c>
      <c r="BT7" s="566"/>
      <c r="BU7" s="566"/>
      <c r="BV7" s="566"/>
      <c r="BW7" s="566"/>
      <c r="BX7" s="566"/>
      <c r="BY7" s="566"/>
      <c r="BZ7" s="566"/>
      <c r="CA7" s="566"/>
      <c r="CB7" s="567"/>
      <c r="CD7" s="570" t="s">
        <v>329</v>
      </c>
      <c r="CE7" s="468"/>
      <c r="CF7" s="468"/>
      <c r="CG7" s="468"/>
      <c r="CH7" s="468"/>
      <c r="CI7" s="468"/>
      <c r="CJ7" s="468"/>
      <c r="CK7" s="468"/>
      <c r="CL7" s="468"/>
      <c r="CM7" s="468"/>
      <c r="CN7" s="468"/>
      <c r="CO7" s="468"/>
      <c r="CP7" s="468"/>
      <c r="CQ7" s="571"/>
      <c r="CR7" s="563">
        <v>1277150</v>
      </c>
      <c r="CS7" s="342"/>
      <c r="CT7" s="342"/>
      <c r="CU7" s="342"/>
      <c r="CV7" s="342"/>
      <c r="CW7" s="342"/>
      <c r="CX7" s="342"/>
      <c r="CY7" s="564"/>
      <c r="CZ7" s="565">
        <v>20.3</v>
      </c>
      <c r="DA7" s="565"/>
      <c r="DB7" s="565"/>
      <c r="DC7" s="565"/>
      <c r="DD7" s="568">
        <v>21076</v>
      </c>
      <c r="DE7" s="342"/>
      <c r="DF7" s="342"/>
      <c r="DG7" s="342"/>
      <c r="DH7" s="342"/>
      <c r="DI7" s="342"/>
      <c r="DJ7" s="342"/>
      <c r="DK7" s="342"/>
      <c r="DL7" s="342"/>
      <c r="DM7" s="342"/>
      <c r="DN7" s="342"/>
      <c r="DO7" s="342"/>
      <c r="DP7" s="564"/>
      <c r="DQ7" s="568">
        <v>570374</v>
      </c>
      <c r="DR7" s="342"/>
      <c r="DS7" s="342"/>
      <c r="DT7" s="342"/>
      <c r="DU7" s="342"/>
      <c r="DV7" s="342"/>
      <c r="DW7" s="342"/>
      <c r="DX7" s="342"/>
      <c r="DY7" s="342"/>
      <c r="DZ7" s="342"/>
      <c r="EA7" s="342"/>
      <c r="EB7" s="342"/>
      <c r="EC7" s="569"/>
    </row>
    <row r="8" spans="2:143" ht="11.25" customHeight="1" x14ac:dyDescent="0.2">
      <c r="B8" s="570" t="s">
        <v>330</v>
      </c>
      <c r="C8" s="468"/>
      <c r="D8" s="468"/>
      <c r="E8" s="468"/>
      <c r="F8" s="468"/>
      <c r="G8" s="468"/>
      <c r="H8" s="468"/>
      <c r="I8" s="468"/>
      <c r="J8" s="468"/>
      <c r="K8" s="468"/>
      <c r="L8" s="468"/>
      <c r="M8" s="468"/>
      <c r="N8" s="468"/>
      <c r="O8" s="468"/>
      <c r="P8" s="468"/>
      <c r="Q8" s="571"/>
      <c r="R8" s="563">
        <v>1521</v>
      </c>
      <c r="S8" s="342"/>
      <c r="T8" s="342"/>
      <c r="U8" s="342"/>
      <c r="V8" s="342"/>
      <c r="W8" s="342"/>
      <c r="X8" s="342"/>
      <c r="Y8" s="564"/>
      <c r="Z8" s="565">
        <v>0</v>
      </c>
      <c r="AA8" s="565"/>
      <c r="AB8" s="565"/>
      <c r="AC8" s="565"/>
      <c r="AD8" s="566">
        <v>1521</v>
      </c>
      <c r="AE8" s="566"/>
      <c r="AF8" s="566"/>
      <c r="AG8" s="566"/>
      <c r="AH8" s="566"/>
      <c r="AI8" s="566"/>
      <c r="AJ8" s="566"/>
      <c r="AK8" s="566"/>
      <c r="AL8" s="572">
        <v>0.1</v>
      </c>
      <c r="AM8" s="348"/>
      <c r="AN8" s="348"/>
      <c r="AO8" s="573"/>
      <c r="AP8" s="570" t="s">
        <v>124</v>
      </c>
      <c r="AQ8" s="468"/>
      <c r="AR8" s="468"/>
      <c r="AS8" s="468"/>
      <c r="AT8" s="468"/>
      <c r="AU8" s="468"/>
      <c r="AV8" s="468"/>
      <c r="AW8" s="468"/>
      <c r="AX8" s="468"/>
      <c r="AY8" s="468"/>
      <c r="AZ8" s="468"/>
      <c r="BA8" s="468"/>
      <c r="BB8" s="468"/>
      <c r="BC8" s="468"/>
      <c r="BD8" s="468"/>
      <c r="BE8" s="468"/>
      <c r="BF8" s="571"/>
      <c r="BG8" s="563">
        <v>10490</v>
      </c>
      <c r="BH8" s="342"/>
      <c r="BI8" s="342"/>
      <c r="BJ8" s="342"/>
      <c r="BK8" s="342"/>
      <c r="BL8" s="342"/>
      <c r="BM8" s="342"/>
      <c r="BN8" s="564"/>
      <c r="BO8" s="565">
        <v>1.6</v>
      </c>
      <c r="BP8" s="565"/>
      <c r="BQ8" s="565"/>
      <c r="BR8" s="565"/>
      <c r="BS8" s="566" t="s">
        <v>200</v>
      </c>
      <c r="BT8" s="566"/>
      <c r="BU8" s="566"/>
      <c r="BV8" s="566"/>
      <c r="BW8" s="566"/>
      <c r="BX8" s="566"/>
      <c r="BY8" s="566"/>
      <c r="BZ8" s="566"/>
      <c r="CA8" s="566"/>
      <c r="CB8" s="567"/>
      <c r="CD8" s="570" t="s">
        <v>332</v>
      </c>
      <c r="CE8" s="468"/>
      <c r="CF8" s="468"/>
      <c r="CG8" s="468"/>
      <c r="CH8" s="468"/>
      <c r="CI8" s="468"/>
      <c r="CJ8" s="468"/>
      <c r="CK8" s="468"/>
      <c r="CL8" s="468"/>
      <c r="CM8" s="468"/>
      <c r="CN8" s="468"/>
      <c r="CO8" s="468"/>
      <c r="CP8" s="468"/>
      <c r="CQ8" s="571"/>
      <c r="CR8" s="563">
        <v>1490046</v>
      </c>
      <c r="CS8" s="342"/>
      <c r="CT8" s="342"/>
      <c r="CU8" s="342"/>
      <c r="CV8" s="342"/>
      <c r="CW8" s="342"/>
      <c r="CX8" s="342"/>
      <c r="CY8" s="564"/>
      <c r="CZ8" s="565">
        <v>23.6</v>
      </c>
      <c r="DA8" s="565"/>
      <c r="DB8" s="565"/>
      <c r="DC8" s="565"/>
      <c r="DD8" s="568">
        <v>13888</v>
      </c>
      <c r="DE8" s="342"/>
      <c r="DF8" s="342"/>
      <c r="DG8" s="342"/>
      <c r="DH8" s="342"/>
      <c r="DI8" s="342"/>
      <c r="DJ8" s="342"/>
      <c r="DK8" s="342"/>
      <c r="DL8" s="342"/>
      <c r="DM8" s="342"/>
      <c r="DN8" s="342"/>
      <c r="DO8" s="342"/>
      <c r="DP8" s="564"/>
      <c r="DQ8" s="568">
        <v>808896</v>
      </c>
      <c r="DR8" s="342"/>
      <c r="DS8" s="342"/>
      <c r="DT8" s="342"/>
      <c r="DU8" s="342"/>
      <c r="DV8" s="342"/>
      <c r="DW8" s="342"/>
      <c r="DX8" s="342"/>
      <c r="DY8" s="342"/>
      <c r="DZ8" s="342"/>
      <c r="EA8" s="342"/>
      <c r="EB8" s="342"/>
      <c r="EC8" s="569"/>
    </row>
    <row r="9" spans="2:143" ht="11.25" customHeight="1" x14ac:dyDescent="0.2">
      <c r="B9" s="570" t="s">
        <v>333</v>
      </c>
      <c r="C9" s="468"/>
      <c r="D9" s="468"/>
      <c r="E9" s="468"/>
      <c r="F9" s="468"/>
      <c r="G9" s="468"/>
      <c r="H9" s="468"/>
      <c r="I9" s="468"/>
      <c r="J9" s="468"/>
      <c r="K9" s="468"/>
      <c r="L9" s="468"/>
      <c r="M9" s="468"/>
      <c r="N9" s="468"/>
      <c r="O9" s="468"/>
      <c r="P9" s="468"/>
      <c r="Q9" s="571"/>
      <c r="R9" s="563">
        <v>1237</v>
      </c>
      <c r="S9" s="342"/>
      <c r="T9" s="342"/>
      <c r="U9" s="342"/>
      <c r="V9" s="342"/>
      <c r="W9" s="342"/>
      <c r="X9" s="342"/>
      <c r="Y9" s="564"/>
      <c r="Z9" s="565">
        <v>0</v>
      </c>
      <c r="AA9" s="565"/>
      <c r="AB9" s="565"/>
      <c r="AC9" s="565"/>
      <c r="AD9" s="566">
        <v>1237</v>
      </c>
      <c r="AE9" s="566"/>
      <c r="AF9" s="566"/>
      <c r="AG9" s="566"/>
      <c r="AH9" s="566"/>
      <c r="AI9" s="566"/>
      <c r="AJ9" s="566"/>
      <c r="AK9" s="566"/>
      <c r="AL9" s="572">
        <v>0</v>
      </c>
      <c r="AM9" s="348"/>
      <c r="AN9" s="348"/>
      <c r="AO9" s="573"/>
      <c r="AP9" s="570" t="s">
        <v>335</v>
      </c>
      <c r="AQ9" s="468"/>
      <c r="AR9" s="468"/>
      <c r="AS9" s="468"/>
      <c r="AT9" s="468"/>
      <c r="AU9" s="468"/>
      <c r="AV9" s="468"/>
      <c r="AW9" s="468"/>
      <c r="AX9" s="468"/>
      <c r="AY9" s="468"/>
      <c r="AZ9" s="468"/>
      <c r="BA9" s="468"/>
      <c r="BB9" s="468"/>
      <c r="BC9" s="468"/>
      <c r="BD9" s="468"/>
      <c r="BE9" s="468"/>
      <c r="BF9" s="571"/>
      <c r="BG9" s="563">
        <v>199311</v>
      </c>
      <c r="BH9" s="342"/>
      <c r="BI9" s="342"/>
      <c r="BJ9" s="342"/>
      <c r="BK9" s="342"/>
      <c r="BL9" s="342"/>
      <c r="BM9" s="342"/>
      <c r="BN9" s="564"/>
      <c r="BO9" s="565">
        <v>31.3</v>
      </c>
      <c r="BP9" s="565"/>
      <c r="BQ9" s="565"/>
      <c r="BR9" s="565"/>
      <c r="BS9" s="566" t="s">
        <v>200</v>
      </c>
      <c r="BT9" s="566"/>
      <c r="BU9" s="566"/>
      <c r="BV9" s="566"/>
      <c r="BW9" s="566"/>
      <c r="BX9" s="566"/>
      <c r="BY9" s="566"/>
      <c r="BZ9" s="566"/>
      <c r="CA9" s="566"/>
      <c r="CB9" s="567"/>
      <c r="CD9" s="570" t="s">
        <v>337</v>
      </c>
      <c r="CE9" s="468"/>
      <c r="CF9" s="468"/>
      <c r="CG9" s="468"/>
      <c r="CH9" s="468"/>
      <c r="CI9" s="468"/>
      <c r="CJ9" s="468"/>
      <c r="CK9" s="468"/>
      <c r="CL9" s="468"/>
      <c r="CM9" s="468"/>
      <c r="CN9" s="468"/>
      <c r="CO9" s="468"/>
      <c r="CP9" s="468"/>
      <c r="CQ9" s="571"/>
      <c r="CR9" s="563">
        <v>279808</v>
      </c>
      <c r="CS9" s="342"/>
      <c r="CT9" s="342"/>
      <c r="CU9" s="342"/>
      <c r="CV9" s="342"/>
      <c r="CW9" s="342"/>
      <c r="CX9" s="342"/>
      <c r="CY9" s="564"/>
      <c r="CZ9" s="565">
        <v>4.4000000000000004</v>
      </c>
      <c r="DA9" s="565"/>
      <c r="DB9" s="565"/>
      <c r="DC9" s="565"/>
      <c r="DD9" s="568">
        <v>7094</v>
      </c>
      <c r="DE9" s="342"/>
      <c r="DF9" s="342"/>
      <c r="DG9" s="342"/>
      <c r="DH9" s="342"/>
      <c r="DI9" s="342"/>
      <c r="DJ9" s="342"/>
      <c r="DK9" s="342"/>
      <c r="DL9" s="342"/>
      <c r="DM9" s="342"/>
      <c r="DN9" s="342"/>
      <c r="DO9" s="342"/>
      <c r="DP9" s="564"/>
      <c r="DQ9" s="568">
        <v>230203</v>
      </c>
      <c r="DR9" s="342"/>
      <c r="DS9" s="342"/>
      <c r="DT9" s="342"/>
      <c r="DU9" s="342"/>
      <c r="DV9" s="342"/>
      <c r="DW9" s="342"/>
      <c r="DX9" s="342"/>
      <c r="DY9" s="342"/>
      <c r="DZ9" s="342"/>
      <c r="EA9" s="342"/>
      <c r="EB9" s="342"/>
      <c r="EC9" s="569"/>
    </row>
    <row r="10" spans="2:143" ht="11.25" customHeight="1" x14ac:dyDescent="0.2">
      <c r="B10" s="570" t="s">
        <v>132</v>
      </c>
      <c r="C10" s="468"/>
      <c r="D10" s="468"/>
      <c r="E10" s="468"/>
      <c r="F10" s="468"/>
      <c r="G10" s="468"/>
      <c r="H10" s="468"/>
      <c r="I10" s="468"/>
      <c r="J10" s="468"/>
      <c r="K10" s="468"/>
      <c r="L10" s="468"/>
      <c r="M10" s="468"/>
      <c r="N10" s="468"/>
      <c r="O10" s="468"/>
      <c r="P10" s="468"/>
      <c r="Q10" s="571"/>
      <c r="R10" s="563" t="s">
        <v>200</v>
      </c>
      <c r="S10" s="342"/>
      <c r="T10" s="342"/>
      <c r="U10" s="342"/>
      <c r="V10" s="342"/>
      <c r="W10" s="342"/>
      <c r="X10" s="342"/>
      <c r="Y10" s="564"/>
      <c r="Z10" s="565" t="s">
        <v>200</v>
      </c>
      <c r="AA10" s="565"/>
      <c r="AB10" s="565"/>
      <c r="AC10" s="565"/>
      <c r="AD10" s="566" t="s">
        <v>200</v>
      </c>
      <c r="AE10" s="566"/>
      <c r="AF10" s="566"/>
      <c r="AG10" s="566"/>
      <c r="AH10" s="566"/>
      <c r="AI10" s="566"/>
      <c r="AJ10" s="566"/>
      <c r="AK10" s="566"/>
      <c r="AL10" s="572" t="s">
        <v>200</v>
      </c>
      <c r="AM10" s="348"/>
      <c r="AN10" s="348"/>
      <c r="AO10" s="573"/>
      <c r="AP10" s="570" t="s">
        <v>189</v>
      </c>
      <c r="AQ10" s="468"/>
      <c r="AR10" s="468"/>
      <c r="AS10" s="468"/>
      <c r="AT10" s="468"/>
      <c r="AU10" s="468"/>
      <c r="AV10" s="468"/>
      <c r="AW10" s="468"/>
      <c r="AX10" s="468"/>
      <c r="AY10" s="468"/>
      <c r="AZ10" s="468"/>
      <c r="BA10" s="468"/>
      <c r="BB10" s="468"/>
      <c r="BC10" s="468"/>
      <c r="BD10" s="468"/>
      <c r="BE10" s="468"/>
      <c r="BF10" s="571"/>
      <c r="BG10" s="563">
        <v>13436</v>
      </c>
      <c r="BH10" s="342"/>
      <c r="BI10" s="342"/>
      <c r="BJ10" s="342"/>
      <c r="BK10" s="342"/>
      <c r="BL10" s="342"/>
      <c r="BM10" s="342"/>
      <c r="BN10" s="564"/>
      <c r="BO10" s="565">
        <v>2.1</v>
      </c>
      <c r="BP10" s="565"/>
      <c r="BQ10" s="565"/>
      <c r="BR10" s="565"/>
      <c r="BS10" s="566" t="s">
        <v>200</v>
      </c>
      <c r="BT10" s="566"/>
      <c r="BU10" s="566"/>
      <c r="BV10" s="566"/>
      <c r="BW10" s="566"/>
      <c r="BX10" s="566"/>
      <c r="BY10" s="566"/>
      <c r="BZ10" s="566"/>
      <c r="CA10" s="566"/>
      <c r="CB10" s="567"/>
      <c r="CD10" s="570" t="s">
        <v>226</v>
      </c>
      <c r="CE10" s="468"/>
      <c r="CF10" s="468"/>
      <c r="CG10" s="468"/>
      <c r="CH10" s="468"/>
      <c r="CI10" s="468"/>
      <c r="CJ10" s="468"/>
      <c r="CK10" s="468"/>
      <c r="CL10" s="468"/>
      <c r="CM10" s="468"/>
      <c r="CN10" s="468"/>
      <c r="CO10" s="468"/>
      <c r="CP10" s="468"/>
      <c r="CQ10" s="571"/>
      <c r="CR10" s="563" t="s">
        <v>200</v>
      </c>
      <c r="CS10" s="342"/>
      <c r="CT10" s="342"/>
      <c r="CU10" s="342"/>
      <c r="CV10" s="342"/>
      <c r="CW10" s="342"/>
      <c r="CX10" s="342"/>
      <c r="CY10" s="564"/>
      <c r="CZ10" s="565" t="s">
        <v>200</v>
      </c>
      <c r="DA10" s="565"/>
      <c r="DB10" s="565"/>
      <c r="DC10" s="565"/>
      <c r="DD10" s="568" t="s">
        <v>200</v>
      </c>
      <c r="DE10" s="342"/>
      <c r="DF10" s="342"/>
      <c r="DG10" s="342"/>
      <c r="DH10" s="342"/>
      <c r="DI10" s="342"/>
      <c r="DJ10" s="342"/>
      <c r="DK10" s="342"/>
      <c r="DL10" s="342"/>
      <c r="DM10" s="342"/>
      <c r="DN10" s="342"/>
      <c r="DO10" s="342"/>
      <c r="DP10" s="564"/>
      <c r="DQ10" s="568" t="s">
        <v>200</v>
      </c>
      <c r="DR10" s="342"/>
      <c r="DS10" s="342"/>
      <c r="DT10" s="342"/>
      <c r="DU10" s="342"/>
      <c r="DV10" s="342"/>
      <c r="DW10" s="342"/>
      <c r="DX10" s="342"/>
      <c r="DY10" s="342"/>
      <c r="DZ10" s="342"/>
      <c r="EA10" s="342"/>
      <c r="EB10" s="342"/>
      <c r="EC10" s="569"/>
    </row>
    <row r="11" spans="2:143" ht="11.25" customHeight="1" x14ac:dyDescent="0.2">
      <c r="B11" s="570" t="s">
        <v>101</v>
      </c>
      <c r="C11" s="468"/>
      <c r="D11" s="468"/>
      <c r="E11" s="468"/>
      <c r="F11" s="468"/>
      <c r="G11" s="468"/>
      <c r="H11" s="468"/>
      <c r="I11" s="468"/>
      <c r="J11" s="468"/>
      <c r="K11" s="468"/>
      <c r="L11" s="468"/>
      <c r="M11" s="468"/>
      <c r="N11" s="468"/>
      <c r="O11" s="468"/>
      <c r="P11" s="468"/>
      <c r="Q11" s="571"/>
      <c r="R11" s="563">
        <v>169664</v>
      </c>
      <c r="S11" s="342"/>
      <c r="T11" s="342"/>
      <c r="U11" s="342"/>
      <c r="V11" s="342"/>
      <c r="W11" s="342"/>
      <c r="X11" s="342"/>
      <c r="Y11" s="564"/>
      <c r="Z11" s="572">
        <v>2.6</v>
      </c>
      <c r="AA11" s="348"/>
      <c r="AB11" s="348"/>
      <c r="AC11" s="575"/>
      <c r="AD11" s="568">
        <v>169664</v>
      </c>
      <c r="AE11" s="342"/>
      <c r="AF11" s="342"/>
      <c r="AG11" s="342"/>
      <c r="AH11" s="342"/>
      <c r="AI11" s="342"/>
      <c r="AJ11" s="342"/>
      <c r="AK11" s="564"/>
      <c r="AL11" s="572">
        <v>6.1</v>
      </c>
      <c r="AM11" s="348"/>
      <c r="AN11" s="348"/>
      <c r="AO11" s="573"/>
      <c r="AP11" s="570" t="s">
        <v>339</v>
      </c>
      <c r="AQ11" s="468"/>
      <c r="AR11" s="468"/>
      <c r="AS11" s="468"/>
      <c r="AT11" s="468"/>
      <c r="AU11" s="468"/>
      <c r="AV11" s="468"/>
      <c r="AW11" s="468"/>
      <c r="AX11" s="468"/>
      <c r="AY11" s="468"/>
      <c r="AZ11" s="468"/>
      <c r="BA11" s="468"/>
      <c r="BB11" s="468"/>
      <c r="BC11" s="468"/>
      <c r="BD11" s="468"/>
      <c r="BE11" s="468"/>
      <c r="BF11" s="571"/>
      <c r="BG11" s="563">
        <v>14976</v>
      </c>
      <c r="BH11" s="342"/>
      <c r="BI11" s="342"/>
      <c r="BJ11" s="342"/>
      <c r="BK11" s="342"/>
      <c r="BL11" s="342"/>
      <c r="BM11" s="342"/>
      <c r="BN11" s="564"/>
      <c r="BO11" s="565">
        <v>2.4</v>
      </c>
      <c r="BP11" s="565"/>
      <c r="BQ11" s="565"/>
      <c r="BR11" s="565"/>
      <c r="BS11" s="566" t="s">
        <v>200</v>
      </c>
      <c r="BT11" s="566"/>
      <c r="BU11" s="566"/>
      <c r="BV11" s="566"/>
      <c r="BW11" s="566"/>
      <c r="BX11" s="566"/>
      <c r="BY11" s="566"/>
      <c r="BZ11" s="566"/>
      <c r="CA11" s="566"/>
      <c r="CB11" s="567"/>
      <c r="CD11" s="570" t="s">
        <v>342</v>
      </c>
      <c r="CE11" s="468"/>
      <c r="CF11" s="468"/>
      <c r="CG11" s="468"/>
      <c r="CH11" s="468"/>
      <c r="CI11" s="468"/>
      <c r="CJ11" s="468"/>
      <c r="CK11" s="468"/>
      <c r="CL11" s="468"/>
      <c r="CM11" s="468"/>
      <c r="CN11" s="468"/>
      <c r="CO11" s="468"/>
      <c r="CP11" s="468"/>
      <c r="CQ11" s="571"/>
      <c r="CR11" s="563">
        <v>978505</v>
      </c>
      <c r="CS11" s="342"/>
      <c r="CT11" s="342"/>
      <c r="CU11" s="342"/>
      <c r="CV11" s="342"/>
      <c r="CW11" s="342"/>
      <c r="CX11" s="342"/>
      <c r="CY11" s="564"/>
      <c r="CZ11" s="565">
        <v>15.5</v>
      </c>
      <c r="DA11" s="565"/>
      <c r="DB11" s="565"/>
      <c r="DC11" s="565"/>
      <c r="DD11" s="568">
        <v>692079</v>
      </c>
      <c r="DE11" s="342"/>
      <c r="DF11" s="342"/>
      <c r="DG11" s="342"/>
      <c r="DH11" s="342"/>
      <c r="DI11" s="342"/>
      <c r="DJ11" s="342"/>
      <c r="DK11" s="342"/>
      <c r="DL11" s="342"/>
      <c r="DM11" s="342"/>
      <c r="DN11" s="342"/>
      <c r="DO11" s="342"/>
      <c r="DP11" s="564"/>
      <c r="DQ11" s="568">
        <v>207001</v>
      </c>
      <c r="DR11" s="342"/>
      <c r="DS11" s="342"/>
      <c r="DT11" s="342"/>
      <c r="DU11" s="342"/>
      <c r="DV11" s="342"/>
      <c r="DW11" s="342"/>
      <c r="DX11" s="342"/>
      <c r="DY11" s="342"/>
      <c r="DZ11" s="342"/>
      <c r="EA11" s="342"/>
      <c r="EB11" s="342"/>
      <c r="EC11" s="569"/>
    </row>
    <row r="12" spans="2:143" ht="11.25" customHeight="1" x14ac:dyDescent="0.2">
      <c r="B12" s="570" t="s">
        <v>147</v>
      </c>
      <c r="C12" s="468"/>
      <c r="D12" s="468"/>
      <c r="E12" s="468"/>
      <c r="F12" s="468"/>
      <c r="G12" s="468"/>
      <c r="H12" s="468"/>
      <c r="I12" s="468"/>
      <c r="J12" s="468"/>
      <c r="K12" s="468"/>
      <c r="L12" s="468"/>
      <c r="M12" s="468"/>
      <c r="N12" s="468"/>
      <c r="O12" s="468"/>
      <c r="P12" s="468"/>
      <c r="Q12" s="571"/>
      <c r="R12" s="563" t="s">
        <v>200</v>
      </c>
      <c r="S12" s="342"/>
      <c r="T12" s="342"/>
      <c r="U12" s="342"/>
      <c r="V12" s="342"/>
      <c r="W12" s="342"/>
      <c r="X12" s="342"/>
      <c r="Y12" s="564"/>
      <c r="Z12" s="565" t="s">
        <v>200</v>
      </c>
      <c r="AA12" s="565"/>
      <c r="AB12" s="565"/>
      <c r="AC12" s="565"/>
      <c r="AD12" s="566" t="s">
        <v>200</v>
      </c>
      <c r="AE12" s="566"/>
      <c r="AF12" s="566"/>
      <c r="AG12" s="566"/>
      <c r="AH12" s="566"/>
      <c r="AI12" s="566"/>
      <c r="AJ12" s="566"/>
      <c r="AK12" s="566"/>
      <c r="AL12" s="572" t="s">
        <v>200</v>
      </c>
      <c r="AM12" s="348"/>
      <c r="AN12" s="348"/>
      <c r="AO12" s="573"/>
      <c r="AP12" s="570" t="s">
        <v>343</v>
      </c>
      <c r="AQ12" s="468"/>
      <c r="AR12" s="468"/>
      <c r="AS12" s="468"/>
      <c r="AT12" s="468"/>
      <c r="AU12" s="468"/>
      <c r="AV12" s="468"/>
      <c r="AW12" s="468"/>
      <c r="AX12" s="468"/>
      <c r="AY12" s="468"/>
      <c r="AZ12" s="468"/>
      <c r="BA12" s="468"/>
      <c r="BB12" s="468"/>
      <c r="BC12" s="468"/>
      <c r="BD12" s="468"/>
      <c r="BE12" s="468"/>
      <c r="BF12" s="571"/>
      <c r="BG12" s="563">
        <v>317309</v>
      </c>
      <c r="BH12" s="342"/>
      <c r="BI12" s="342"/>
      <c r="BJ12" s="342"/>
      <c r="BK12" s="342"/>
      <c r="BL12" s="342"/>
      <c r="BM12" s="342"/>
      <c r="BN12" s="564"/>
      <c r="BO12" s="565">
        <v>49.8</v>
      </c>
      <c r="BP12" s="565"/>
      <c r="BQ12" s="565"/>
      <c r="BR12" s="565"/>
      <c r="BS12" s="566" t="s">
        <v>200</v>
      </c>
      <c r="BT12" s="566"/>
      <c r="BU12" s="566"/>
      <c r="BV12" s="566"/>
      <c r="BW12" s="566"/>
      <c r="BX12" s="566"/>
      <c r="BY12" s="566"/>
      <c r="BZ12" s="566"/>
      <c r="CA12" s="566"/>
      <c r="CB12" s="567"/>
      <c r="CD12" s="570" t="s">
        <v>87</v>
      </c>
      <c r="CE12" s="468"/>
      <c r="CF12" s="468"/>
      <c r="CG12" s="468"/>
      <c r="CH12" s="468"/>
      <c r="CI12" s="468"/>
      <c r="CJ12" s="468"/>
      <c r="CK12" s="468"/>
      <c r="CL12" s="468"/>
      <c r="CM12" s="468"/>
      <c r="CN12" s="468"/>
      <c r="CO12" s="468"/>
      <c r="CP12" s="468"/>
      <c r="CQ12" s="571"/>
      <c r="CR12" s="563">
        <v>357403</v>
      </c>
      <c r="CS12" s="342"/>
      <c r="CT12" s="342"/>
      <c r="CU12" s="342"/>
      <c r="CV12" s="342"/>
      <c r="CW12" s="342"/>
      <c r="CX12" s="342"/>
      <c r="CY12" s="564"/>
      <c r="CZ12" s="565">
        <v>5.7</v>
      </c>
      <c r="DA12" s="565"/>
      <c r="DB12" s="565"/>
      <c r="DC12" s="565"/>
      <c r="DD12" s="568">
        <v>115546</v>
      </c>
      <c r="DE12" s="342"/>
      <c r="DF12" s="342"/>
      <c r="DG12" s="342"/>
      <c r="DH12" s="342"/>
      <c r="DI12" s="342"/>
      <c r="DJ12" s="342"/>
      <c r="DK12" s="342"/>
      <c r="DL12" s="342"/>
      <c r="DM12" s="342"/>
      <c r="DN12" s="342"/>
      <c r="DO12" s="342"/>
      <c r="DP12" s="564"/>
      <c r="DQ12" s="568">
        <v>194649</v>
      </c>
      <c r="DR12" s="342"/>
      <c r="DS12" s="342"/>
      <c r="DT12" s="342"/>
      <c r="DU12" s="342"/>
      <c r="DV12" s="342"/>
      <c r="DW12" s="342"/>
      <c r="DX12" s="342"/>
      <c r="DY12" s="342"/>
      <c r="DZ12" s="342"/>
      <c r="EA12" s="342"/>
      <c r="EB12" s="342"/>
      <c r="EC12" s="569"/>
    </row>
    <row r="13" spans="2:143" ht="11.25" customHeight="1" x14ac:dyDescent="0.2">
      <c r="B13" s="570" t="s">
        <v>344</v>
      </c>
      <c r="C13" s="468"/>
      <c r="D13" s="468"/>
      <c r="E13" s="468"/>
      <c r="F13" s="468"/>
      <c r="G13" s="468"/>
      <c r="H13" s="468"/>
      <c r="I13" s="468"/>
      <c r="J13" s="468"/>
      <c r="K13" s="468"/>
      <c r="L13" s="468"/>
      <c r="M13" s="468"/>
      <c r="N13" s="468"/>
      <c r="O13" s="468"/>
      <c r="P13" s="468"/>
      <c r="Q13" s="571"/>
      <c r="R13" s="563" t="s">
        <v>200</v>
      </c>
      <c r="S13" s="342"/>
      <c r="T13" s="342"/>
      <c r="U13" s="342"/>
      <c r="V13" s="342"/>
      <c r="W13" s="342"/>
      <c r="X13" s="342"/>
      <c r="Y13" s="564"/>
      <c r="Z13" s="565" t="s">
        <v>200</v>
      </c>
      <c r="AA13" s="565"/>
      <c r="AB13" s="565"/>
      <c r="AC13" s="565"/>
      <c r="AD13" s="566" t="s">
        <v>200</v>
      </c>
      <c r="AE13" s="566"/>
      <c r="AF13" s="566"/>
      <c r="AG13" s="566"/>
      <c r="AH13" s="566"/>
      <c r="AI13" s="566"/>
      <c r="AJ13" s="566"/>
      <c r="AK13" s="566"/>
      <c r="AL13" s="572" t="s">
        <v>200</v>
      </c>
      <c r="AM13" s="348"/>
      <c r="AN13" s="348"/>
      <c r="AO13" s="573"/>
      <c r="AP13" s="570" t="s">
        <v>345</v>
      </c>
      <c r="AQ13" s="468"/>
      <c r="AR13" s="468"/>
      <c r="AS13" s="468"/>
      <c r="AT13" s="468"/>
      <c r="AU13" s="468"/>
      <c r="AV13" s="468"/>
      <c r="AW13" s="468"/>
      <c r="AX13" s="468"/>
      <c r="AY13" s="468"/>
      <c r="AZ13" s="468"/>
      <c r="BA13" s="468"/>
      <c r="BB13" s="468"/>
      <c r="BC13" s="468"/>
      <c r="BD13" s="468"/>
      <c r="BE13" s="468"/>
      <c r="BF13" s="571"/>
      <c r="BG13" s="563">
        <v>297147</v>
      </c>
      <c r="BH13" s="342"/>
      <c r="BI13" s="342"/>
      <c r="BJ13" s="342"/>
      <c r="BK13" s="342"/>
      <c r="BL13" s="342"/>
      <c r="BM13" s="342"/>
      <c r="BN13" s="564"/>
      <c r="BO13" s="565">
        <v>46.7</v>
      </c>
      <c r="BP13" s="565"/>
      <c r="BQ13" s="565"/>
      <c r="BR13" s="565"/>
      <c r="BS13" s="566" t="s">
        <v>200</v>
      </c>
      <c r="BT13" s="566"/>
      <c r="BU13" s="566"/>
      <c r="BV13" s="566"/>
      <c r="BW13" s="566"/>
      <c r="BX13" s="566"/>
      <c r="BY13" s="566"/>
      <c r="BZ13" s="566"/>
      <c r="CA13" s="566"/>
      <c r="CB13" s="567"/>
      <c r="CD13" s="570" t="s">
        <v>347</v>
      </c>
      <c r="CE13" s="468"/>
      <c r="CF13" s="468"/>
      <c r="CG13" s="468"/>
      <c r="CH13" s="468"/>
      <c r="CI13" s="468"/>
      <c r="CJ13" s="468"/>
      <c r="CK13" s="468"/>
      <c r="CL13" s="468"/>
      <c r="CM13" s="468"/>
      <c r="CN13" s="468"/>
      <c r="CO13" s="468"/>
      <c r="CP13" s="468"/>
      <c r="CQ13" s="571"/>
      <c r="CR13" s="563">
        <v>576912</v>
      </c>
      <c r="CS13" s="342"/>
      <c r="CT13" s="342"/>
      <c r="CU13" s="342"/>
      <c r="CV13" s="342"/>
      <c r="CW13" s="342"/>
      <c r="CX13" s="342"/>
      <c r="CY13" s="564"/>
      <c r="CZ13" s="565">
        <v>9.1</v>
      </c>
      <c r="DA13" s="565"/>
      <c r="DB13" s="565"/>
      <c r="DC13" s="565"/>
      <c r="DD13" s="568">
        <v>390408</v>
      </c>
      <c r="DE13" s="342"/>
      <c r="DF13" s="342"/>
      <c r="DG13" s="342"/>
      <c r="DH13" s="342"/>
      <c r="DI13" s="342"/>
      <c r="DJ13" s="342"/>
      <c r="DK13" s="342"/>
      <c r="DL13" s="342"/>
      <c r="DM13" s="342"/>
      <c r="DN13" s="342"/>
      <c r="DO13" s="342"/>
      <c r="DP13" s="564"/>
      <c r="DQ13" s="568">
        <v>236820</v>
      </c>
      <c r="DR13" s="342"/>
      <c r="DS13" s="342"/>
      <c r="DT13" s="342"/>
      <c r="DU13" s="342"/>
      <c r="DV13" s="342"/>
      <c r="DW13" s="342"/>
      <c r="DX13" s="342"/>
      <c r="DY13" s="342"/>
      <c r="DZ13" s="342"/>
      <c r="EA13" s="342"/>
      <c r="EB13" s="342"/>
      <c r="EC13" s="569"/>
    </row>
    <row r="14" spans="2:143" ht="11.25" customHeight="1" x14ac:dyDescent="0.2">
      <c r="B14" s="570" t="s">
        <v>348</v>
      </c>
      <c r="C14" s="468"/>
      <c r="D14" s="468"/>
      <c r="E14" s="468"/>
      <c r="F14" s="468"/>
      <c r="G14" s="468"/>
      <c r="H14" s="468"/>
      <c r="I14" s="468"/>
      <c r="J14" s="468"/>
      <c r="K14" s="468"/>
      <c r="L14" s="468"/>
      <c r="M14" s="468"/>
      <c r="N14" s="468"/>
      <c r="O14" s="468"/>
      <c r="P14" s="468"/>
      <c r="Q14" s="571"/>
      <c r="R14" s="563" t="s">
        <v>200</v>
      </c>
      <c r="S14" s="342"/>
      <c r="T14" s="342"/>
      <c r="U14" s="342"/>
      <c r="V14" s="342"/>
      <c r="W14" s="342"/>
      <c r="X14" s="342"/>
      <c r="Y14" s="564"/>
      <c r="Z14" s="565" t="s">
        <v>200</v>
      </c>
      <c r="AA14" s="565"/>
      <c r="AB14" s="565"/>
      <c r="AC14" s="565"/>
      <c r="AD14" s="566" t="s">
        <v>200</v>
      </c>
      <c r="AE14" s="566"/>
      <c r="AF14" s="566"/>
      <c r="AG14" s="566"/>
      <c r="AH14" s="566"/>
      <c r="AI14" s="566"/>
      <c r="AJ14" s="566"/>
      <c r="AK14" s="566"/>
      <c r="AL14" s="572" t="s">
        <v>200</v>
      </c>
      <c r="AM14" s="348"/>
      <c r="AN14" s="348"/>
      <c r="AO14" s="573"/>
      <c r="AP14" s="570" t="s">
        <v>217</v>
      </c>
      <c r="AQ14" s="468"/>
      <c r="AR14" s="468"/>
      <c r="AS14" s="468"/>
      <c r="AT14" s="468"/>
      <c r="AU14" s="468"/>
      <c r="AV14" s="468"/>
      <c r="AW14" s="468"/>
      <c r="AX14" s="468"/>
      <c r="AY14" s="468"/>
      <c r="AZ14" s="468"/>
      <c r="BA14" s="468"/>
      <c r="BB14" s="468"/>
      <c r="BC14" s="468"/>
      <c r="BD14" s="468"/>
      <c r="BE14" s="468"/>
      <c r="BF14" s="571"/>
      <c r="BG14" s="563">
        <v>32364</v>
      </c>
      <c r="BH14" s="342"/>
      <c r="BI14" s="342"/>
      <c r="BJ14" s="342"/>
      <c r="BK14" s="342"/>
      <c r="BL14" s="342"/>
      <c r="BM14" s="342"/>
      <c r="BN14" s="564"/>
      <c r="BO14" s="565">
        <v>5.0999999999999996</v>
      </c>
      <c r="BP14" s="565"/>
      <c r="BQ14" s="565"/>
      <c r="BR14" s="565"/>
      <c r="BS14" s="566" t="s">
        <v>200</v>
      </c>
      <c r="BT14" s="566"/>
      <c r="BU14" s="566"/>
      <c r="BV14" s="566"/>
      <c r="BW14" s="566"/>
      <c r="BX14" s="566"/>
      <c r="BY14" s="566"/>
      <c r="BZ14" s="566"/>
      <c r="CA14" s="566"/>
      <c r="CB14" s="567"/>
      <c r="CD14" s="570" t="s">
        <v>66</v>
      </c>
      <c r="CE14" s="468"/>
      <c r="CF14" s="468"/>
      <c r="CG14" s="468"/>
      <c r="CH14" s="468"/>
      <c r="CI14" s="468"/>
      <c r="CJ14" s="468"/>
      <c r="CK14" s="468"/>
      <c r="CL14" s="468"/>
      <c r="CM14" s="468"/>
      <c r="CN14" s="468"/>
      <c r="CO14" s="468"/>
      <c r="CP14" s="468"/>
      <c r="CQ14" s="571"/>
      <c r="CR14" s="563">
        <v>185473</v>
      </c>
      <c r="CS14" s="342"/>
      <c r="CT14" s="342"/>
      <c r="CU14" s="342"/>
      <c r="CV14" s="342"/>
      <c r="CW14" s="342"/>
      <c r="CX14" s="342"/>
      <c r="CY14" s="564"/>
      <c r="CZ14" s="565">
        <v>2.9</v>
      </c>
      <c r="DA14" s="565"/>
      <c r="DB14" s="565"/>
      <c r="DC14" s="565"/>
      <c r="DD14" s="568">
        <v>5800</v>
      </c>
      <c r="DE14" s="342"/>
      <c r="DF14" s="342"/>
      <c r="DG14" s="342"/>
      <c r="DH14" s="342"/>
      <c r="DI14" s="342"/>
      <c r="DJ14" s="342"/>
      <c r="DK14" s="342"/>
      <c r="DL14" s="342"/>
      <c r="DM14" s="342"/>
      <c r="DN14" s="342"/>
      <c r="DO14" s="342"/>
      <c r="DP14" s="564"/>
      <c r="DQ14" s="568">
        <v>177022</v>
      </c>
      <c r="DR14" s="342"/>
      <c r="DS14" s="342"/>
      <c r="DT14" s="342"/>
      <c r="DU14" s="342"/>
      <c r="DV14" s="342"/>
      <c r="DW14" s="342"/>
      <c r="DX14" s="342"/>
      <c r="DY14" s="342"/>
      <c r="DZ14" s="342"/>
      <c r="EA14" s="342"/>
      <c r="EB14" s="342"/>
      <c r="EC14" s="569"/>
    </row>
    <row r="15" spans="2:143" ht="11.25" customHeight="1" x14ac:dyDescent="0.2">
      <c r="B15" s="570" t="s">
        <v>319</v>
      </c>
      <c r="C15" s="468"/>
      <c r="D15" s="468"/>
      <c r="E15" s="468"/>
      <c r="F15" s="468"/>
      <c r="G15" s="468"/>
      <c r="H15" s="468"/>
      <c r="I15" s="468"/>
      <c r="J15" s="468"/>
      <c r="K15" s="468"/>
      <c r="L15" s="468"/>
      <c r="M15" s="468"/>
      <c r="N15" s="468"/>
      <c r="O15" s="468"/>
      <c r="P15" s="468"/>
      <c r="Q15" s="571"/>
      <c r="R15" s="563" t="s">
        <v>200</v>
      </c>
      <c r="S15" s="342"/>
      <c r="T15" s="342"/>
      <c r="U15" s="342"/>
      <c r="V15" s="342"/>
      <c r="W15" s="342"/>
      <c r="X15" s="342"/>
      <c r="Y15" s="564"/>
      <c r="Z15" s="565" t="s">
        <v>200</v>
      </c>
      <c r="AA15" s="565"/>
      <c r="AB15" s="565"/>
      <c r="AC15" s="565"/>
      <c r="AD15" s="566" t="s">
        <v>200</v>
      </c>
      <c r="AE15" s="566"/>
      <c r="AF15" s="566"/>
      <c r="AG15" s="566"/>
      <c r="AH15" s="566"/>
      <c r="AI15" s="566"/>
      <c r="AJ15" s="566"/>
      <c r="AK15" s="566"/>
      <c r="AL15" s="572" t="s">
        <v>200</v>
      </c>
      <c r="AM15" s="348"/>
      <c r="AN15" s="348"/>
      <c r="AO15" s="573"/>
      <c r="AP15" s="570" t="s">
        <v>350</v>
      </c>
      <c r="AQ15" s="468"/>
      <c r="AR15" s="468"/>
      <c r="AS15" s="468"/>
      <c r="AT15" s="468"/>
      <c r="AU15" s="468"/>
      <c r="AV15" s="468"/>
      <c r="AW15" s="468"/>
      <c r="AX15" s="468"/>
      <c r="AY15" s="468"/>
      <c r="AZ15" s="468"/>
      <c r="BA15" s="468"/>
      <c r="BB15" s="468"/>
      <c r="BC15" s="468"/>
      <c r="BD15" s="468"/>
      <c r="BE15" s="468"/>
      <c r="BF15" s="571"/>
      <c r="BG15" s="563">
        <v>48701</v>
      </c>
      <c r="BH15" s="342"/>
      <c r="BI15" s="342"/>
      <c r="BJ15" s="342"/>
      <c r="BK15" s="342"/>
      <c r="BL15" s="342"/>
      <c r="BM15" s="342"/>
      <c r="BN15" s="564"/>
      <c r="BO15" s="565">
        <v>7.7</v>
      </c>
      <c r="BP15" s="565"/>
      <c r="BQ15" s="565"/>
      <c r="BR15" s="565"/>
      <c r="BS15" s="566" t="s">
        <v>200</v>
      </c>
      <c r="BT15" s="566"/>
      <c r="BU15" s="566"/>
      <c r="BV15" s="566"/>
      <c r="BW15" s="566"/>
      <c r="BX15" s="566"/>
      <c r="BY15" s="566"/>
      <c r="BZ15" s="566"/>
      <c r="CA15" s="566"/>
      <c r="CB15" s="567"/>
      <c r="CD15" s="570" t="s">
        <v>351</v>
      </c>
      <c r="CE15" s="468"/>
      <c r="CF15" s="468"/>
      <c r="CG15" s="468"/>
      <c r="CH15" s="468"/>
      <c r="CI15" s="468"/>
      <c r="CJ15" s="468"/>
      <c r="CK15" s="468"/>
      <c r="CL15" s="468"/>
      <c r="CM15" s="468"/>
      <c r="CN15" s="468"/>
      <c r="CO15" s="468"/>
      <c r="CP15" s="468"/>
      <c r="CQ15" s="571"/>
      <c r="CR15" s="563">
        <v>461640</v>
      </c>
      <c r="CS15" s="342"/>
      <c r="CT15" s="342"/>
      <c r="CU15" s="342"/>
      <c r="CV15" s="342"/>
      <c r="CW15" s="342"/>
      <c r="CX15" s="342"/>
      <c r="CY15" s="564"/>
      <c r="CZ15" s="565">
        <v>7.3</v>
      </c>
      <c r="DA15" s="565"/>
      <c r="DB15" s="565"/>
      <c r="DC15" s="565"/>
      <c r="DD15" s="568">
        <v>52664</v>
      </c>
      <c r="DE15" s="342"/>
      <c r="DF15" s="342"/>
      <c r="DG15" s="342"/>
      <c r="DH15" s="342"/>
      <c r="DI15" s="342"/>
      <c r="DJ15" s="342"/>
      <c r="DK15" s="342"/>
      <c r="DL15" s="342"/>
      <c r="DM15" s="342"/>
      <c r="DN15" s="342"/>
      <c r="DO15" s="342"/>
      <c r="DP15" s="564"/>
      <c r="DQ15" s="568">
        <v>332586</v>
      </c>
      <c r="DR15" s="342"/>
      <c r="DS15" s="342"/>
      <c r="DT15" s="342"/>
      <c r="DU15" s="342"/>
      <c r="DV15" s="342"/>
      <c r="DW15" s="342"/>
      <c r="DX15" s="342"/>
      <c r="DY15" s="342"/>
      <c r="DZ15" s="342"/>
      <c r="EA15" s="342"/>
      <c r="EB15" s="342"/>
      <c r="EC15" s="569"/>
    </row>
    <row r="16" spans="2:143" ht="11.25" customHeight="1" x14ac:dyDescent="0.2">
      <c r="B16" s="570" t="s">
        <v>352</v>
      </c>
      <c r="C16" s="468"/>
      <c r="D16" s="468"/>
      <c r="E16" s="468"/>
      <c r="F16" s="468"/>
      <c r="G16" s="468"/>
      <c r="H16" s="468"/>
      <c r="I16" s="468"/>
      <c r="J16" s="468"/>
      <c r="K16" s="468"/>
      <c r="L16" s="468"/>
      <c r="M16" s="468"/>
      <c r="N16" s="468"/>
      <c r="O16" s="468"/>
      <c r="P16" s="468"/>
      <c r="Q16" s="571"/>
      <c r="R16" s="563">
        <v>2543</v>
      </c>
      <c r="S16" s="342"/>
      <c r="T16" s="342"/>
      <c r="U16" s="342"/>
      <c r="V16" s="342"/>
      <c r="W16" s="342"/>
      <c r="X16" s="342"/>
      <c r="Y16" s="564"/>
      <c r="Z16" s="565">
        <v>0</v>
      </c>
      <c r="AA16" s="565"/>
      <c r="AB16" s="565"/>
      <c r="AC16" s="565"/>
      <c r="AD16" s="566">
        <v>2543</v>
      </c>
      <c r="AE16" s="566"/>
      <c r="AF16" s="566"/>
      <c r="AG16" s="566"/>
      <c r="AH16" s="566"/>
      <c r="AI16" s="566"/>
      <c r="AJ16" s="566"/>
      <c r="AK16" s="566"/>
      <c r="AL16" s="572">
        <v>0.1</v>
      </c>
      <c r="AM16" s="348"/>
      <c r="AN16" s="348"/>
      <c r="AO16" s="573"/>
      <c r="AP16" s="570" t="s">
        <v>353</v>
      </c>
      <c r="AQ16" s="468"/>
      <c r="AR16" s="468"/>
      <c r="AS16" s="468"/>
      <c r="AT16" s="468"/>
      <c r="AU16" s="468"/>
      <c r="AV16" s="468"/>
      <c r="AW16" s="468"/>
      <c r="AX16" s="468"/>
      <c r="AY16" s="468"/>
      <c r="AZ16" s="468"/>
      <c r="BA16" s="468"/>
      <c r="BB16" s="468"/>
      <c r="BC16" s="468"/>
      <c r="BD16" s="468"/>
      <c r="BE16" s="468"/>
      <c r="BF16" s="571"/>
      <c r="BG16" s="563" t="s">
        <v>200</v>
      </c>
      <c r="BH16" s="342"/>
      <c r="BI16" s="342"/>
      <c r="BJ16" s="342"/>
      <c r="BK16" s="342"/>
      <c r="BL16" s="342"/>
      <c r="BM16" s="342"/>
      <c r="BN16" s="564"/>
      <c r="BO16" s="565" t="s">
        <v>200</v>
      </c>
      <c r="BP16" s="565"/>
      <c r="BQ16" s="565"/>
      <c r="BR16" s="565"/>
      <c r="BS16" s="566" t="s">
        <v>200</v>
      </c>
      <c r="BT16" s="566"/>
      <c r="BU16" s="566"/>
      <c r="BV16" s="566"/>
      <c r="BW16" s="566"/>
      <c r="BX16" s="566"/>
      <c r="BY16" s="566"/>
      <c r="BZ16" s="566"/>
      <c r="CA16" s="566"/>
      <c r="CB16" s="567"/>
      <c r="CD16" s="570" t="s">
        <v>354</v>
      </c>
      <c r="CE16" s="468"/>
      <c r="CF16" s="468"/>
      <c r="CG16" s="468"/>
      <c r="CH16" s="468"/>
      <c r="CI16" s="468"/>
      <c r="CJ16" s="468"/>
      <c r="CK16" s="468"/>
      <c r="CL16" s="468"/>
      <c r="CM16" s="468"/>
      <c r="CN16" s="468"/>
      <c r="CO16" s="468"/>
      <c r="CP16" s="468"/>
      <c r="CQ16" s="571"/>
      <c r="CR16" s="563">
        <v>113986</v>
      </c>
      <c r="CS16" s="342"/>
      <c r="CT16" s="342"/>
      <c r="CU16" s="342"/>
      <c r="CV16" s="342"/>
      <c r="CW16" s="342"/>
      <c r="CX16" s="342"/>
      <c r="CY16" s="564"/>
      <c r="CZ16" s="565">
        <v>1.8</v>
      </c>
      <c r="DA16" s="565"/>
      <c r="DB16" s="565"/>
      <c r="DC16" s="565"/>
      <c r="DD16" s="568" t="s">
        <v>200</v>
      </c>
      <c r="DE16" s="342"/>
      <c r="DF16" s="342"/>
      <c r="DG16" s="342"/>
      <c r="DH16" s="342"/>
      <c r="DI16" s="342"/>
      <c r="DJ16" s="342"/>
      <c r="DK16" s="342"/>
      <c r="DL16" s="342"/>
      <c r="DM16" s="342"/>
      <c r="DN16" s="342"/>
      <c r="DO16" s="342"/>
      <c r="DP16" s="564"/>
      <c r="DQ16" s="568">
        <v>37374</v>
      </c>
      <c r="DR16" s="342"/>
      <c r="DS16" s="342"/>
      <c r="DT16" s="342"/>
      <c r="DU16" s="342"/>
      <c r="DV16" s="342"/>
      <c r="DW16" s="342"/>
      <c r="DX16" s="342"/>
      <c r="DY16" s="342"/>
      <c r="DZ16" s="342"/>
      <c r="EA16" s="342"/>
      <c r="EB16" s="342"/>
      <c r="EC16" s="569"/>
    </row>
    <row r="17" spans="2:133" ht="11.25" customHeight="1" x14ac:dyDescent="0.2">
      <c r="B17" s="570" t="s">
        <v>355</v>
      </c>
      <c r="C17" s="468"/>
      <c r="D17" s="468"/>
      <c r="E17" s="468"/>
      <c r="F17" s="468"/>
      <c r="G17" s="468"/>
      <c r="H17" s="468"/>
      <c r="I17" s="468"/>
      <c r="J17" s="468"/>
      <c r="K17" s="468"/>
      <c r="L17" s="468"/>
      <c r="M17" s="468"/>
      <c r="N17" s="468"/>
      <c r="O17" s="468"/>
      <c r="P17" s="468"/>
      <c r="Q17" s="571"/>
      <c r="R17" s="563">
        <v>8506</v>
      </c>
      <c r="S17" s="342"/>
      <c r="T17" s="342"/>
      <c r="U17" s="342"/>
      <c r="V17" s="342"/>
      <c r="W17" s="342"/>
      <c r="X17" s="342"/>
      <c r="Y17" s="564"/>
      <c r="Z17" s="565">
        <v>0.1</v>
      </c>
      <c r="AA17" s="565"/>
      <c r="AB17" s="565"/>
      <c r="AC17" s="565"/>
      <c r="AD17" s="566">
        <v>8506</v>
      </c>
      <c r="AE17" s="566"/>
      <c r="AF17" s="566"/>
      <c r="AG17" s="566"/>
      <c r="AH17" s="566"/>
      <c r="AI17" s="566"/>
      <c r="AJ17" s="566"/>
      <c r="AK17" s="566"/>
      <c r="AL17" s="572">
        <v>0.3</v>
      </c>
      <c r="AM17" s="348"/>
      <c r="AN17" s="348"/>
      <c r="AO17" s="573"/>
      <c r="AP17" s="570" t="s">
        <v>356</v>
      </c>
      <c r="AQ17" s="468"/>
      <c r="AR17" s="468"/>
      <c r="AS17" s="468"/>
      <c r="AT17" s="468"/>
      <c r="AU17" s="468"/>
      <c r="AV17" s="468"/>
      <c r="AW17" s="468"/>
      <c r="AX17" s="468"/>
      <c r="AY17" s="468"/>
      <c r="AZ17" s="468"/>
      <c r="BA17" s="468"/>
      <c r="BB17" s="468"/>
      <c r="BC17" s="468"/>
      <c r="BD17" s="468"/>
      <c r="BE17" s="468"/>
      <c r="BF17" s="571"/>
      <c r="BG17" s="563" t="s">
        <v>200</v>
      </c>
      <c r="BH17" s="342"/>
      <c r="BI17" s="342"/>
      <c r="BJ17" s="342"/>
      <c r="BK17" s="342"/>
      <c r="BL17" s="342"/>
      <c r="BM17" s="342"/>
      <c r="BN17" s="564"/>
      <c r="BO17" s="565" t="s">
        <v>200</v>
      </c>
      <c r="BP17" s="565"/>
      <c r="BQ17" s="565"/>
      <c r="BR17" s="565"/>
      <c r="BS17" s="566" t="s">
        <v>200</v>
      </c>
      <c r="BT17" s="566"/>
      <c r="BU17" s="566"/>
      <c r="BV17" s="566"/>
      <c r="BW17" s="566"/>
      <c r="BX17" s="566"/>
      <c r="BY17" s="566"/>
      <c r="BZ17" s="566"/>
      <c r="CA17" s="566"/>
      <c r="CB17" s="567"/>
      <c r="CD17" s="570" t="s">
        <v>358</v>
      </c>
      <c r="CE17" s="468"/>
      <c r="CF17" s="468"/>
      <c r="CG17" s="468"/>
      <c r="CH17" s="468"/>
      <c r="CI17" s="468"/>
      <c r="CJ17" s="468"/>
      <c r="CK17" s="468"/>
      <c r="CL17" s="468"/>
      <c r="CM17" s="468"/>
      <c r="CN17" s="468"/>
      <c r="CO17" s="468"/>
      <c r="CP17" s="468"/>
      <c r="CQ17" s="571"/>
      <c r="CR17" s="563">
        <v>527073</v>
      </c>
      <c r="CS17" s="342"/>
      <c r="CT17" s="342"/>
      <c r="CU17" s="342"/>
      <c r="CV17" s="342"/>
      <c r="CW17" s="342"/>
      <c r="CX17" s="342"/>
      <c r="CY17" s="564"/>
      <c r="CZ17" s="565">
        <v>8.4</v>
      </c>
      <c r="DA17" s="565"/>
      <c r="DB17" s="565"/>
      <c r="DC17" s="565"/>
      <c r="DD17" s="568" t="s">
        <v>200</v>
      </c>
      <c r="DE17" s="342"/>
      <c r="DF17" s="342"/>
      <c r="DG17" s="342"/>
      <c r="DH17" s="342"/>
      <c r="DI17" s="342"/>
      <c r="DJ17" s="342"/>
      <c r="DK17" s="342"/>
      <c r="DL17" s="342"/>
      <c r="DM17" s="342"/>
      <c r="DN17" s="342"/>
      <c r="DO17" s="342"/>
      <c r="DP17" s="564"/>
      <c r="DQ17" s="568">
        <v>508368</v>
      </c>
      <c r="DR17" s="342"/>
      <c r="DS17" s="342"/>
      <c r="DT17" s="342"/>
      <c r="DU17" s="342"/>
      <c r="DV17" s="342"/>
      <c r="DW17" s="342"/>
      <c r="DX17" s="342"/>
      <c r="DY17" s="342"/>
      <c r="DZ17" s="342"/>
      <c r="EA17" s="342"/>
      <c r="EB17" s="342"/>
      <c r="EC17" s="569"/>
    </row>
    <row r="18" spans="2:133" ht="11.25" customHeight="1" x14ac:dyDescent="0.2">
      <c r="B18" s="570" t="s">
        <v>359</v>
      </c>
      <c r="C18" s="468"/>
      <c r="D18" s="468"/>
      <c r="E18" s="468"/>
      <c r="F18" s="468"/>
      <c r="G18" s="468"/>
      <c r="H18" s="468"/>
      <c r="I18" s="468"/>
      <c r="J18" s="468"/>
      <c r="K18" s="468"/>
      <c r="L18" s="468"/>
      <c r="M18" s="468"/>
      <c r="N18" s="468"/>
      <c r="O18" s="468"/>
      <c r="P18" s="468"/>
      <c r="Q18" s="571"/>
      <c r="R18" s="563">
        <v>5381</v>
      </c>
      <c r="S18" s="342"/>
      <c r="T18" s="342"/>
      <c r="U18" s="342"/>
      <c r="V18" s="342"/>
      <c r="W18" s="342"/>
      <c r="X18" s="342"/>
      <c r="Y18" s="564"/>
      <c r="Z18" s="565">
        <v>0.1</v>
      </c>
      <c r="AA18" s="565"/>
      <c r="AB18" s="565"/>
      <c r="AC18" s="565"/>
      <c r="AD18" s="566">
        <v>5381</v>
      </c>
      <c r="AE18" s="566"/>
      <c r="AF18" s="566"/>
      <c r="AG18" s="566"/>
      <c r="AH18" s="566"/>
      <c r="AI18" s="566"/>
      <c r="AJ18" s="566"/>
      <c r="AK18" s="566"/>
      <c r="AL18" s="572">
        <v>0.2</v>
      </c>
      <c r="AM18" s="348"/>
      <c r="AN18" s="348"/>
      <c r="AO18" s="573"/>
      <c r="AP18" s="570" t="s">
        <v>97</v>
      </c>
      <c r="AQ18" s="468"/>
      <c r="AR18" s="468"/>
      <c r="AS18" s="468"/>
      <c r="AT18" s="468"/>
      <c r="AU18" s="468"/>
      <c r="AV18" s="468"/>
      <c r="AW18" s="468"/>
      <c r="AX18" s="468"/>
      <c r="AY18" s="468"/>
      <c r="AZ18" s="468"/>
      <c r="BA18" s="468"/>
      <c r="BB18" s="468"/>
      <c r="BC18" s="468"/>
      <c r="BD18" s="468"/>
      <c r="BE18" s="468"/>
      <c r="BF18" s="571"/>
      <c r="BG18" s="563" t="s">
        <v>200</v>
      </c>
      <c r="BH18" s="342"/>
      <c r="BI18" s="342"/>
      <c r="BJ18" s="342"/>
      <c r="BK18" s="342"/>
      <c r="BL18" s="342"/>
      <c r="BM18" s="342"/>
      <c r="BN18" s="564"/>
      <c r="BO18" s="565" t="s">
        <v>200</v>
      </c>
      <c r="BP18" s="565"/>
      <c r="BQ18" s="565"/>
      <c r="BR18" s="565"/>
      <c r="BS18" s="566" t="s">
        <v>200</v>
      </c>
      <c r="BT18" s="566"/>
      <c r="BU18" s="566"/>
      <c r="BV18" s="566"/>
      <c r="BW18" s="566"/>
      <c r="BX18" s="566"/>
      <c r="BY18" s="566"/>
      <c r="BZ18" s="566"/>
      <c r="CA18" s="566"/>
      <c r="CB18" s="567"/>
      <c r="CD18" s="570" t="s">
        <v>360</v>
      </c>
      <c r="CE18" s="468"/>
      <c r="CF18" s="468"/>
      <c r="CG18" s="468"/>
      <c r="CH18" s="468"/>
      <c r="CI18" s="468"/>
      <c r="CJ18" s="468"/>
      <c r="CK18" s="468"/>
      <c r="CL18" s="468"/>
      <c r="CM18" s="468"/>
      <c r="CN18" s="468"/>
      <c r="CO18" s="468"/>
      <c r="CP18" s="468"/>
      <c r="CQ18" s="571"/>
      <c r="CR18" s="563" t="s">
        <v>200</v>
      </c>
      <c r="CS18" s="342"/>
      <c r="CT18" s="342"/>
      <c r="CU18" s="342"/>
      <c r="CV18" s="342"/>
      <c r="CW18" s="342"/>
      <c r="CX18" s="342"/>
      <c r="CY18" s="564"/>
      <c r="CZ18" s="565" t="s">
        <v>200</v>
      </c>
      <c r="DA18" s="565"/>
      <c r="DB18" s="565"/>
      <c r="DC18" s="565"/>
      <c r="DD18" s="568" t="s">
        <v>200</v>
      </c>
      <c r="DE18" s="342"/>
      <c r="DF18" s="342"/>
      <c r="DG18" s="342"/>
      <c r="DH18" s="342"/>
      <c r="DI18" s="342"/>
      <c r="DJ18" s="342"/>
      <c r="DK18" s="342"/>
      <c r="DL18" s="342"/>
      <c r="DM18" s="342"/>
      <c r="DN18" s="342"/>
      <c r="DO18" s="342"/>
      <c r="DP18" s="564"/>
      <c r="DQ18" s="568" t="s">
        <v>200</v>
      </c>
      <c r="DR18" s="342"/>
      <c r="DS18" s="342"/>
      <c r="DT18" s="342"/>
      <c r="DU18" s="342"/>
      <c r="DV18" s="342"/>
      <c r="DW18" s="342"/>
      <c r="DX18" s="342"/>
      <c r="DY18" s="342"/>
      <c r="DZ18" s="342"/>
      <c r="EA18" s="342"/>
      <c r="EB18" s="342"/>
      <c r="EC18" s="569"/>
    </row>
    <row r="19" spans="2:133" ht="11.25" customHeight="1" x14ac:dyDescent="0.2">
      <c r="B19" s="570" t="s">
        <v>361</v>
      </c>
      <c r="C19" s="468"/>
      <c r="D19" s="468"/>
      <c r="E19" s="468"/>
      <c r="F19" s="468"/>
      <c r="G19" s="468"/>
      <c r="H19" s="468"/>
      <c r="I19" s="468"/>
      <c r="J19" s="468"/>
      <c r="K19" s="468"/>
      <c r="L19" s="468"/>
      <c r="M19" s="468"/>
      <c r="N19" s="468"/>
      <c r="O19" s="468"/>
      <c r="P19" s="468"/>
      <c r="Q19" s="571"/>
      <c r="R19" s="563">
        <v>5381</v>
      </c>
      <c r="S19" s="342"/>
      <c r="T19" s="342"/>
      <c r="U19" s="342"/>
      <c r="V19" s="342"/>
      <c r="W19" s="342"/>
      <c r="X19" s="342"/>
      <c r="Y19" s="564"/>
      <c r="Z19" s="565">
        <v>0.1</v>
      </c>
      <c r="AA19" s="565"/>
      <c r="AB19" s="565"/>
      <c r="AC19" s="565"/>
      <c r="AD19" s="566">
        <v>5381</v>
      </c>
      <c r="AE19" s="566"/>
      <c r="AF19" s="566"/>
      <c r="AG19" s="566"/>
      <c r="AH19" s="566"/>
      <c r="AI19" s="566"/>
      <c r="AJ19" s="566"/>
      <c r="AK19" s="566"/>
      <c r="AL19" s="572">
        <v>0.2</v>
      </c>
      <c r="AM19" s="348"/>
      <c r="AN19" s="348"/>
      <c r="AO19" s="573"/>
      <c r="AP19" s="570" t="s">
        <v>252</v>
      </c>
      <c r="AQ19" s="468"/>
      <c r="AR19" s="468"/>
      <c r="AS19" s="468"/>
      <c r="AT19" s="468"/>
      <c r="AU19" s="468"/>
      <c r="AV19" s="468"/>
      <c r="AW19" s="468"/>
      <c r="AX19" s="468"/>
      <c r="AY19" s="468"/>
      <c r="AZ19" s="468"/>
      <c r="BA19" s="468"/>
      <c r="BB19" s="468"/>
      <c r="BC19" s="468"/>
      <c r="BD19" s="468"/>
      <c r="BE19" s="468"/>
      <c r="BF19" s="571"/>
      <c r="BG19" s="563" t="s">
        <v>200</v>
      </c>
      <c r="BH19" s="342"/>
      <c r="BI19" s="342"/>
      <c r="BJ19" s="342"/>
      <c r="BK19" s="342"/>
      <c r="BL19" s="342"/>
      <c r="BM19" s="342"/>
      <c r="BN19" s="564"/>
      <c r="BO19" s="565" t="s">
        <v>200</v>
      </c>
      <c r="BP19" s="565"/>
      <c r="BQ19" s="565"/>
      <c r="BR19" s="565"/>
      <c r="BS19" s="566" t="s">
        <v>200</v>
      </c>
      <c r="BT19" s="566"/>
      <c r="BU19" s="566"/>
      <c r="BV19" s="566"/>
      <c r="BW19" s="566"/>
      <c r="BX19" s="566"/>
      <c r="BY19" s="566"/>
      <c r="BZ19" s="566"/>
      <c r="CA19" s="566"/>
      <c r="CB19" s="567"/>
      <c r="CD19" s="570" t="s">
        <v>362</v>
      </c>
      <c r="CE19" s="468"/>
      <c r="CF19" s="468"/>
      <c r="CG19" s="468"/>
      <c r="CH19" s="468"/>
      <c r="CI19" s="468"/>
      <c r="CJ19" s="468"/>
      <c r="CK19" s="468"/>
      <c r="CL19" s="468"/>
      <c r="CM19" s="468"/>
      <c r="CN19" s="468"/>
      <c r="CO19" s="468"/>
      <c r="CP19" s="468"/>
      <c r="CQ19" s="571"/>
      <c r="CR19" s="563" t="s">
        <v>200</v>
      </c>
      <c r="CS19" s="342"/>
      <c r="CT19" s="342"/>
      <c r="CU19" s="342"/>
      <c r="CV19" s="342"/>
      <c r="CW19" s="342"/>
      <c r="CX19" s="342"/>
      <c r="CY19" s="564"/>
      <c r="CZ19" s="565" t="s">
        <v>200</v>
      </c>
      <c r="DA19" s="565"/>
      <c r="DB19" s="565"/>
      <c r="DC19" s="565"/>
      <c r="DD19" s="568" t="s">
        <v>200</v>
      </c>
      <c r="DE19" s="342"/>
      <c r="DF19" s="342"/>
      <c r="DG19" s="342"/>
      <c r="DH19" s="342"/>
      <c r="DI19" s="342"/>
      <c r="DJ19" s="342"/>
      <c r="DK19" s="342"/>
      <c r="DL19" s="342"/>
      <c r="DM19" s="342"/>
      <c r="DN19" s="342"/>
      <c r="DO19" s="342"/>
      <c r="DP19" s="564"/>
      <c r="DQ19" s="568" t="s">
        <v>200</v>
      </c>
      <c r="DR19" s="342"/>
      <c r="DS19" s="342"/>
      <c r="DT19" s="342"/>
      <c r="DU19" s="342"/>
      <c r="DV19" s="342"/>
      <c r="DW19" s="342"/>
      <c r="DX19" s="342"/>
      <c r="DY19" s="342"/>
      <c r="DZ19" s="342"/>
      <c r="EA19" s="342"/>
      <c r="EB19" s="342"/>
      <c r="EC19" s="569"/>
    </row>
    <row r="20" spans="2:133" ht="11.25" customHeight="1" x14ac:dyDescent="0.2">
      <c r="B20" s="576" t="s">
        <v>363</v>
      </c>
      <c r="C20" s="577"/>
      <c r="D20" s="577"/>
      <c r="E20" s="577"/>
      <c r="F20" s="577"/>
      <c r="G20" s="577"/>
      <c r="H20" s="577"/>
      <c r="I20" s="577"/>
      <c r="J20" s="577"/>
      <c r="K20" s="577"/>
      <c r="L20" s="577"/>
      <c r="M20" s="577"/>
      <c r="N20" s="577"/>
      <c r="O20" s="577"/>
      <c r="P20" s="577"/>
      <c r="Q20" s="578"/>
      <c r="R20" s="563" t="s">
        <v>200</v>
      </c>
      <c r="S20" s="342"/>
      <c r="T20" s="342"/>
      <c r="U20" s="342"/>
      <c r="V20" s="342"/>
      <c r="W20" s="342"/>
      <c r="X20" s="342"/>
      <c r="Y20" s="564"/>
      <c r="Z20" s="565" t="s">
        <v>200</v>
      </c>
      <c r="AA20" s="565"/>
      <c r="AB20" s="565"/>
      <c r="AC20" s="565"/>
      <c r="AD20" s="566" t="s">
        <v>200</v>
      </c>
      <c r="AE20" s="566"/>
      <c r="AF20" s="566"/>
      <c r="AG20" s="566"/>
      <c r="AH20" s="566"/>
      <c r="AI20" s="566"/>
      <c r="AJ20" s="566"/>
      <c r="AK20" s="566"/>
      <c r="AL20" s="572" t="s">
        <v>200</v>
      </c>
      <c r="AM20" s="348"/>
      <c r="AN20" s="348"/>
      <c r="AO20" s="573"/>
      <c r="AP20" s="570" t="s">
        <v>364</v>
      </c>
      <c r="AQ20" s="468"/>
      <c r="AR20" s="468"/>
      <c r="AS20" s="468"/>
      <c r="AT20" s="468"/>
      <c r="AU20" s="468"/>
      <c r="AV20" s="468"/>
      <c r="AW20" s="468"/>
      <c r="AX20" s="468"/>
      <c r="AY20" s="468"/>
      <c r="AZ20" s="468"/>
      <c r="BA20" s="468"/>
      <c r="BB20" s="468"/>
      <c r="BC20" s="468"/>
      <c r="BD20" s="468"/>
      <c r="BE20" s="468"/>
      <c r="BF20" s="571"/>
      <c r="BG20" s="563" t="s">
        <v>200</v>
      </c>
      <c r="BH20" s="342"/>
      <c r="BI20" s="342"/>
      <c r="BJ20" s="342"/>
      <c r="BK20" s="342"/>
      <c r="BL20" s="342"/>
      <c r="BM20" s="342"/>
      <c r="BN20" s="564"/>
      <c r="BO20" s="565" t="s">
        <v>200</v>
      </c>
      <c r="BP20" s="565"/>
      <c r="BQ20" s="565"/>
      <c r="BR20" s="565"/>
      <c r="BS20" s="566" t="s">
        <v>200</v>
      </c>
      <c r="BT20" s="566"/>
      <c r="BU20" s="566"/>
      <c r="BV20" s="566"/>
      <c r="BW20" s="566"/>
      <c r="BX20" s="566"/>
      <c r="BY20" s="566"/>
      <c r="BZ20" s="566"/>
      <c r="CA20" s="566"/>
      <c r="CB20" s="567"/>
      <c r="CD20" s="570" t="s">
        <v>192</v>
      </c>
      <c r="CE20" s="468"/>
      <c r="CF20" s="468"/>
      <c r="CG20" s="468"/>
      <c r="CH20" s="468"/>
      <c r="CI20" s="468"/>
      <c r="CJ20" s="468"/>
      <c r="CK20" s="468"/>
      <c r="CL20" s="468"/>
      <c r="CM20" s="468"/>
      <c r="CN20" s="468"/>
      <c r="CO20" s="468"/>
      <c r="CP20" s="468"/>
      <c r="CQ20" s="571"/>
      <c r="CR20" s="563">
        <v>6306243</v>
      </c>
      <c r="CS20" s="342"/>
      <c r="CT20" s="342"/>
      <c r="CU20" s="342"/>
      <c r="CV20" s="342"/>
      <c r="CW20" s="342"/>
      <c r="CX20" s="342"/>
      <c r="CY20" s="564"/>
      <c r="CZ20" s="565">
        <v>100</v>
      </c>
      <c r="DA20" s="565"/>
      <c r="DB20" s="565"/>
      <c r="DC20" s="565"/>
      <c r="DD20" s="568">
        <v>1298555</v>
      </c>
      <c r="DE20" s="342"/>
      <c r="DF20" s="342"/>
      <c r="DG20" s="342"/>
      <c r="DH20" s="342"/>
      <c r="DI20" s="342"/>
      <c r="DJ20" s="342"/>
      <c r="DK20" s="342"/>
      <c r="DL20" s="342"/>
      <c r="DM20" s="342"/>
      <c r="DN20" s="342"/>
      <c r="DO20" s="342"/>
      <c r="DP20" s="564"/>
      <c r="DQ20" s="568">
        <v>3361540</v>
      </c>
      <c r="DR20" s="342"/>
      <c r="DS20" s="342"/>
      <c r="DT20" s="342"/>
      <c r="DU20" s="342"/>
      <c r="DV20" s="342"/>
      <c r="DW20" s="342"/>
      <c r="DX20" s="342"/>
      <c r="DY20" s="342"/>
      <c r="DZ20" s="342"/>
      <c r="EA20" s="342"/>
      <c r="EB20" s="342"/>
      <c r="EC20" s="569"/>
    </row>
    <row r="21" spans="2:133" ht="11.25" customHeight="1" x14ac:dyDescent="0.2">
      <c r="B21" s="570" t="s">
        <v>340</v>
      </c>
      <c r="C21" s="468"/>
      <c r="D21" s="468"/>
      <c r="E21" s="468"/>
      <c r="F21" s="468"/>
      <c r="G21" s="468"/>
      <c r="H21" s="468"/>
      <c r="I21" s="468"/>
      <c r="J21" s="468"/>
      <c r="K21" s="468"/>
      <c r="L21" s="468"/>
      <c r="M21" s="468"/>
      <c r="N21" s="468"/>
      <c r="O21" s="468"/>
      <c r="P21" s="468"/>
      <c r="Q21" s="571"/>
      <c r="R21" s="563">
        <v>2082196</v>
      </c>
      <c r="S21" s="342"/>
      <c r="T21" s="342"/>
      <c r="U21" s="342"/>
      <c r="V21" s="342"/>
      <c r="W21" s="342"/>
      <c r="X21" s="342"/>
      <c r="Y21" s="564"/>
      <c r="Z21" s="565">
        <v>31.6</v>
      </c>
      <c r="AA21" s="565"/>
      <c r="AB21" s="565"/>
      <c r="AC21" s="565"/>
      <c r="AD21" s="566">
        <v>1893015</v>
      </c>
      <c r="AE21" s="566"/>
      <c r="AF21" s="566"/>
      <c r="AG21" s="566"/>
      <c r="AH21" s="566"/>
      <c r="AI21" s="566"/>
      <c r="AJ21" s="566"/>
      <c r="AK21" s="566"/>
      <c r="AL21" s="572">
        <v>68.2</v>
      </c>
      <c r="AM21" s="348"/>
      <c r="AN21" s="348"/>
      <c r="AO21" s="573"/>
      <c r="AP21" s="570" t="s">
        <v>366</v>
      </c>
      <c r="AQ21" s="583"/>
      <c r="AR21" s="583"/>
      <c r="AS21" s="583"/>
      <c r="AT21" s="583"/>
      <c r="AU21" s="583"/>
      <c r="AV21" s="583"/>
      <c r="AW21" s="583"/>
      <c r="AX21" s="583"/>
      <c r="AY21" s="583"/>
      <c r="AZ21" s="583"/>
      <c r="BA21" s="583"/>
      <c r="BB21" s="583"/>
      <c r="BC21" s="583"/>
      <c r="BD21" s="583"/>
      <c r="BE21" s="583"/>
      <c r="BF21" s="584"/>
      <c r="BG21" s="563" t="s">
        <v>200</v>
      </c>
      <c r="BH21" s="342"/>
      <c r="BI21" s="342"/>
      <c r="BJ21" s="342"/>
      <c r="BK21" s="342"/>
      <c r="BL21" s="342"/>
      <c r="BM21" s="342"/>
      <c r="BN21" s="564"/>
      <c r="BO21" s="565" t="s">
        <v>200</v>
      </c>
      <c r="BP21" s="565"/>
      <c r="BQ21" s="565"/>
      <c r="BR21" s="565"/>
      <c r="BS21" s="566" t="s">
        <v>200</v>
      </c>
      <c r="BT21" s="566"/>
      <c r="BU21" s="566"/>
      <c r="BV21" s="566"/>
      <c r="BW21" s="566"/>
      <c r="BX21" s="566"/>
      <c r="BY21" s="566"/>
      <c r="BZ21" s="566"/>
      <c r="CA21" s="566"/>
      <c r="CB21" s="567"/>
      <c r="CD21" s="585"/>
      <c r="CE21" s="586"/>
      <c r="CF21" s="586"/>
      <c r="CG21" s="586"/>
      <c r="CH21" s="586"/>
      <c r="CI21" s="586"/>
      <c r="CJ21" s="586"/>
      <c r="CK21" s="586"/>
      <c r="CL21" s="586"/>
      <c r="CM21" s="586"/>
      <c r="CN21" s="586"/>
      <c r="CO21" s="586"/>
      <c r="CP21" s="586"/>
      <c r="CQ21" s="587"/>
      <c r="CR21" s="588"/>
      <c r="CS21" s="580"/>
      <c r="CT21" s="580"/>
      <c r="CU21" s="580"/>
      <c r="CV21" s="580"/>
      <c r="CW21" s="580"/>
      <c r="CX21" s="580"/>
      <c r="CY21" s="581"/>
      <c r="CZ21" s="589"/>
      <c r="DA21" s="589"/>
      <c r="DB21" s="589"/>
      <c r="DC21" s="589"/>
      <c r="DD21" s="579"/>
      <c r="DE21" s="580"/>
      <c r="DF21" s="580"/>
      <c r="DG21" s="580"/>
      <c r="DH21" s="580"/>
      <c r="DI21" s="580"/>
      <c r="DJ21" s="580"/>
      <c r="DK21" s="580"/>
      <c r="DL21" s="580"/>
      <c r="DM21" s="580"/>
      <c r="DN21" s="580"/>
      <c r="DO21" s="580"/>
      <c r="DP21" s="581"/>
      <c r="DQ21" s="579"/>
      <c r="DR21" s="580"/>
      <c r="DS21" s="580"/>
      <c r="DT21" s="580"/>
      <c r="DU21" s="580"/>
      <c r="DV21" s="580"/>
      <c r="DW21" s="580"/>
      <c r="DX21" s="580"/>
      <c r="DY21" s="580"/>
      <c r="DZ21" s="580"/>
      <c r="EA21" s="580"/>
      <c r="EB21" s="580"/>
      <c r="EC21" s="582"/>
    </row>
    <row r="22" spans="2:133" ht="11.25" customHeight="1" x14ac:dyDescent="0.2">
      <c r="B22" s="570" t="s">
        <v>297</v>
      </c>
      <c r="C22" s="468"/>
      <c r="D22" s="468"/>
      <c r="E22" s="468"/>
      <c r="F22" s="468"/>
      <c r="G22" s="468"/>
      <c r="H22" s="468"/>
      <c r="I22" s="468"/>
      <c r="J22" s="468"/>
      <c r="K22" s="468"/>
      <c r="L22" s="468"/>
      <c r="M22" s="468"/>
      <c r="N22" s="468"/>
      <c r="O22" s="468"/>
      <c r="P22" s="468"/>
      <c r="Q22" s="571"/>
      <c r="R22" s="563">
        <v>1893015</v>
      </c>
      <c r="S22" s="342"/>
      <c r="T22" s="342"/>
      <c r="U22" s="342"/>
      <c r="V22" s="342"/>
      <c r="W22" s="342"/>
      <c r="X22" s="342"/>
      <c r="Y22" s="564"/>
      <c r="Z22" s="565">
        <v>28.8</v>
      </c>
      <c r="AA22" s="565"/>
      <c r="AB22" s="565"/>
      <c r="AC22" s="565"/>
      <c r="AD22" s="566">
        <v>1893015</v>
      </c>
      <c r="AE22" s="566"/>
      <c r="AF22" s="566"/>
      <c r="AG22" s="566"/>
      <c r="AH22" s="566"/>
      <c r="AI22" s="566"/>
      <c r="AJ22" s="566"/>
      <c r="AK22" s="566"/>
      <c r="AL22" s="572">
        <v>68.2</v>
      </c>
      <c r="AM22" s="348"/>
      <c r="AN22" s="348"/>
      <c r="AO22" s="573"/>
      <c r="AP22" s="570" t="s">
        <v>367</v>
      </c>
      <c r="AQ22" s="583"/>
      <c r="AR22" s="583"/>
      <c r="AS22" s="583"/>
      <c r="AT22" s="583"/>
      <c r="AU22" s="583"/>
      <c r="AV22" s="583"/>
      <c r="AW22" s="583"/>
      <c r="AX22" s="583"/>
      <c r="AY22" s="583"/>
      <c r="AZ22" s="583"/>
      <c r="BA22" s="583"/>
      <c r="BB22" s="583"/>
      <c r="BC22" s="583"/>
      <c r="BD22" s="583"/>
      <c r="BE22" s="583"/>
      <c r="BF22" s="584"/>
      <c r="BG22" s="563" t="s">
        <v>200</v>
      </c>
      <c r="BH22" s="342"/>
      <c r="BI22" s="342"/>
      <c r="BJ22" s="342"/>
      <c r="BK22" s="342"/>
      <c r="BL22" s="342"/>
      <c r="BM22" s="342"/>
      <c r="BN22" s="564"/>
      <c r="BO22" s="565" t="s">
        <v>200</v>
      </c>
      <c r="BP22" s="565"/>
      <c r="BQ22" s="565"/>
      <c r="BR22" s="565"/>
      <c r="BS22" s="566" t="s">
        <v>200</v>
      </c>
      <c r="BT22" s="566"/>
      <c r="BU22" s="566"/>
      <c r="BV22" s="566"/>
      <c r="BW22" s="566"/>
      <c r="BX22" s="566"/>
      <c r="BY22" s="566"/>
      <c r="BZ22" s="566"/>
      <c r="CA22" s="566"/>
      <c r="CB22" s="567"/>
      <c r="CD22" s="336" t="s">
        <v>369</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86"/>
    </row>
    <row r="23" spans="2:133" ht="11.25" customHeight="1" x14ac:dyDescent="0.2">
      <c r="B23" s="570" t="s">
        <v>295</v>
      </c>
      <c r="C23" s="468"/>
      <c r="D23" s="468"/>
      <c r="E23" s="468"/>
      <c r="F23" s="468"/>
      <c r="G23" s="468"/>
      <c r="H23" s="468"/>
      <c r="I23" s="468"/>
      <c r="J23" s="468"/>
      <c r="K23" s="468"/>
      <c r="L23" s="468"/>
      <c r="M23" s="468"/>
      <c r="N23" s="468"/>
      <c r="O23" s="468"/>
      <c r="P23" s="468"/>
      <c r="Q23" s="571"/>
      <c r="R23" s="563">
        <v>189181</v>
      </c>
      <c r="S23" s="342"/>
      <c r="T23" s="342"/>
      <c r="U23" s="342"/>
      <c r="V23" s="342"/>
      <c r="W23" s="342"/>
      <c r="X23" s="342"/>
      <c r="Y23" s="564"/>
      <c r="Z23" s="565">
        <v>2.9</v>
      </c>
      <c r="AA23" s="565"/>
      <c r="AB23" s="565"/>
      <c r="AC23" s="565"/>
      <c r="AD23" s="566" t="s">
        <v>200</v>
      </c>
      <c r="AE23" s="566"/>
      <c r="AF23" s="566"/>
      <c r="AG23" s="566"/>
      <c r="AH23" s="566"/>
      <c r="AI23" s="566"/>
      <c r="AJ23" s="566"/>
      <c r="AK23" s="566"/>
      <c r="AL23" s="572" t="s">
        <v>200</v>
      </c>
      <c r="AM23" s="348"/>
      <c r="AN23" s="348"/>
      <c r="AO23" s="573"/>
      <c r="AP23" s="570" t="s">
        <v>118</v>
      </c>
      <c r="AQ23" s="583"/>
      <c r="AR23" s="583"/>
      <c r="AS23" s="583"/>
      <c r="AT23" s="583"/>
      <c r="AU23" s="583"/>
      <c r="AV23" s="583"/>
      <c r="AW23" s="583"/>
      <c r="AX23" s="583"/>
      <c r="AY23" s="583"/>
      <c r="AZ23" s="583"/>
      <c r="BA23" s="583"/>
      <c r="BB23" s="583"/>
      <c r="BC23" s="583"/>
      <c r="BD23" s="583"/>
      <c r="BE23" s="583"/>
      <c r="BF23" s="584"/>
      <c r="BG23" s="563" t="s">
        <v>200</v>
      </c>
      <c r="BH23" s="342"/>
      <c r="BI23" s="342"/>
      <c r="BJ23" s="342"/>
      <c r="BK23" s="342"/>
      <c r="BL23" s="342"/>
      <c r="BM23" s="342"/>
      <c r="BN23" s="564"/>
      <c r="BO23" s="565" t="s">
        <v>200</v>
      </c>
      <c r="BP23" s="565"/>
      <c r="BQ23" s="565"/>
      <c r="BR23" s="565"/>
      <c r="BS23" s="566" t="s">
        <v>200</v>
      </c>
      <c r="BT23" s="566"/>
      <c r="BU23" s="566"/>
      <c r="BV23" s="566"/>
      <c r="BW23" s="566"/>
      <c r="BX23" s="566"/>
      <c r="BY23" s="566"/>
      <c r="BZ23" s="566"/>
      <c r="CA23" s="566"/>
      <c r="CB23" s="567"/>
      <c r="CD23" s="336" t="s">
        <v>314</v>
      </c>
      <c r="CE23" s="337"/>
      <c r="CF23" s="337"/>
      <c r="CG23" s="337"/>
      <c r="CH23" s="337"/>
      <c r="CI23" s="337"/>
      <c r="CJ23" s="337"/>
      <c r="CK23" s="337"/>
      <c r="CL23" s="337"/>
      <c r="CM23" s="337"/>
      <c r="CN23" s="337"/>
      <c r="CO23" s="337"/>
      <c r="CP23" s="337"/>
      <c r="CQ23" s="386"/>
      <c r="CR23" s="336" t="s">
        <v>289</v>
      </c>
      <c r="CS23" s="337"/>
      <c r="CT23" s="337"/>
      <c r="CU23" s="337"/>
      <c r="CV23" s="337"/>
      <c r="CW23" s="337"/>
      <c r="CX23" s="337"/>
      <c r="CY23" s="386"/>
      <c r="CZ23" s="336" t="s">
        <v>370</v>
      </c>
      <c r="DA23" s="337"/>
      <c r="DB23" s="337"/>
      <c r="DC23" s="386"/>
      <c r="DD23" s="336" t="s">
        <v>302</v>
      </c>
      <c r="DE23" s="337"/>
      <c r="DF23" s="337"/>
      <c r="DG23" s="337"/>
      <c r="DH23" s="337"/>
      <c r="DI23" s="337"/>
      <c r="DJ23" s="337"/>
      <c r="DK23" s="386"/>
      <c r="DL23" s="590" t="s">
        <v>374</v>
      </c>
      <c r="DM23" s="591"/>
      <c r="DN23" s="591"/>
      <c r="DO23" s="591"/>
      <c r="DP23" s="591"/>
      <c r="DQ23" s="591"/>
      <c r="DR23" s="591"/>
      <c r="DS23" s="591"/>
      <c r="DT23" s="591"/>
      <c r="DU23" s="591"/>
      <c r="DV23" s="592"/>
      <c r="DW23" s="336" t="s">
        <v>17</v>
      </c>
      <c r="DX23" s="337"/>
      <c r="DY23" s="337"/>
      <c r="DZ23" s="337"/>
      <c r="EA23" s="337"/>
      <c r="EB23" s="337"/>
      <c r="EC23" s="386"/>
    </row>
    <row r="24" spans="2:133" ht="11.25" customHeight="1" x14ac:dyDescent="0.2">
      <c r="B24" s="570" t="s">
        <v>375</v>
      </c>
      <c r="C24" s="468"/>
      <c r="D24" s="468"/>
      <c r="E24" s="468"/>
      <c r="F24" s="468"/>
      <c r="G24" s="468"/>
      <c r="H24" s="468"/>
      <c r="I24" s="468"/>
      <c r="J24" s="468"/>
      <c r="K24" s="468"/>
      <c r="L24" s="468"/>
      <c r="M24" s="468"/>
      <c r="N24" s="468"/>
      <c r="O24" s="468"/>
      <c r="P24" s="468"/>
      <c r="Q24" s="571"/>
      <c r="R24" s="563" t="s">
        <v>200</v>
      </c>
      <c r="S24" s="342"/>
      <c r="T24" s="342"/>
      <c r="U24" s="342"/>
      <c r="V24" s="342"/>
      <c r="W24" s="342"/>
      <c r="X24" s="342"/>
      <c r="Y24" s="564"/>
      <c r="Z24" s="565" t="s">
        <v>200</v>
      </c>
      <c r="AA24" s="565"/>
      <c r="AB24" s="565"/>
      <c r="AC24" s="565"/>
      <c r="AD24" s="566" t="s">
        <v>200</v>
      </c>
      <c r="AE24" s="566"/>
      <c r="AF24" s="566"/>
      <c r="AG24" s="566"/>
      <c r="AH24" s="566"/>
      <c r="AI24" s="566"/>
      <c r="AJ24" s="566"/>
      <c r="AK24" s="566"/>
      <c r="AL24" s="572" t="s">
        <v>200</v>
      </c>
      <c r="AM24" s="348"/>
      <c r="AN24" s="348"/>
      <c r="AO24" s="573"/>
      <c r="AP24" s="570" t="s">
        <v>376</v>
      </c>
      <c r="AQ24" s="583"/>
      <c r="AR24" s="583"/>
      <c r="AS24" s="583"/>
      <c r="AT24" s="583"/>
      <c r="AU24" s="583"/>
      <c r="AV24" s="583"/>
      <c r="AW24" s="583"/>
      <c r="AX24" s="583"/>
      <c r="AY24" s="583"/>
      <c r="AZ24" s="583"/>
      <c r="BA24" s="583"/>
      <c r="BB24" s="583"/>
      <c r="BC24" s="583"/>
      <c r="BD24" s="583"/>
      <c r="BE24" s="583"/>
      <c r="BF24" s="584"/>
      <c r="BG24" s="563" t="s">
        <v>200</v>
      </c>
      <c r="BH24" s="342"/>
      <c r="BI24" s="342"/>
      <c r="BJ24" s="342"/>
      <c r="BK24" s="342"/>
      <c r="BL24" s="342"/>
      <c r="BM24" s="342"/>
      <c r="BN24" s="564"/>
      <c r="BO24" s="565" t="s">
        <v>200</v>
      </c>
      <c r="BP24" s="565"/>
      <c r="BQ24" s="565"/>
      <c r="BR24" s="565"/>
      <c r="BS24" s="566" t="s">
        <v>200</v>
      </c>
      <c r="BT24" s="566"/>
      <c r="BU24" s="566"/>
      <c r="BV24" s="566"/>
      <c r="BW24" s="566"/>
      <c r="BX24" s="566"/>
      <c r="BY24" s="566"/>
      <c r="BZ24" s="566"/>
      <c r="CA24" s="566"/>
      <c r="CB24" s="567"/>
      <c r="CD24" s="552" t="s">
        <v>377</v>
      </c>
      <c r="CE24" s="553"/>
      <c r="CF24" s="553"/>
      <c r="CG24" s="553"/>
      <c r="CH24" s="553"/>
      <c r="CI24" s="553"/>
      <c r="CJ24" s="553"/>
      <c r="CK24" s="553"/>
      <c r="CL24" s="553"/>
      <c r="CM24" s="553"/>
      <c r="CN24" s="553"/>
      <c r="CO24" s="553"/>
      <c r="CP24" s="553"/>
      <c r="CQ24" s="554"/>
      <c r="CR24" s="555">
        <v>2030410</v>
      </c>
      <c r="CS24" s="556"/>
      <c r="CT24" s="556"/>
      <c r="CU24" s="556"/>
      <c r="CV24" s="556"/>
      <c r="CW24" s="556"/>
      <c r="CX24" s="556"/>
      <c r="CY24" s="557"/>
      <c r="CZ24" s="560">
        <v>32.200000000000003</v>
      </c>
      <c r="DA24" s="561"/>
      <c r="DB24" s="561"/>
      <c r="DC24" s="574"/>
      <c r="DD24" s="593">
        <v>1462069</v>
      </c>
      <c r="DE24" s="556"/>
      <c r="DF24" s="556"/>
      <c r="DG24" s="556"/>
      <c r="DH24" s="556"/>
      <c r="DI24" s="556"/>
      <c r="DJ24" s="556"/>
      <c r="DK24" s="557"/>
      <c r="DL24" s="593">
        <v>1419675</v>
      </c>
      <c r="DM24" s="556"/>
      <c r="DN24" s="556"/>
      <c r="DO24" s="556"/>
      <c r="DP24" s="556"/>
      <c r="DQ24" s="556"/>
      <c r="DR24" s="556"/>
      <c r="DS24" s="556"/>
      <c r="DT24" s="556"/>
      <c r="DU24" s="556"/>
      <c r="DV24" s="557"/>
      <c r="DW24" s="560">
        <v>50.6</v>
      </c>
      <c r="DX24" s="561"/>
      <c r="DY24" s="561"/>
      <c r="DZ24" s="561"/>
      <c r="EA24" s="561"/>
      <c r="EB24" s="561"/>
      <c r="EC24" s="562"/>
    </row>
    <row r="25" spans="2:133" ht="11.25" customHeight="1" x14ac:dyDescent="0.2">
      <c r="B25" s="570" t="s">
        <v>57</v>
      </c>
      <c r="C25" s="468"/>
      <c r="D25" s="468"/>
      <c r="E25" s="468"/>
      <c r="F25" s="468"/>
      <c r="G25" s="468"/>
      <c r="H25" s="468"/>
      <c r="I25" s="468"/>
      <c r="J25" s="468"/>
      <c r="K25" s="468"/>
      <c r="L25" s="468"/>
      <c r="M25" s="468"/>
      <c r="N25" s="468"/>
      <c r="O25" s="468"/>
      <c r="P25" s="468"/>
      <c r="Q25" s="571"/>
      <c r="R25" s="563">
        <v>2964611</v>
      </c>
      <c r="S25" s="342"/>
      <c r="T25" s="342"/>
      <c r="U25" s="342"/>
      <c r="V25" s="342"/>
      <c r="W25" s="342"/>
      <c r="X25" s="342"/>
      <c r="Y25" s="564"/>
      <c r="Z25" s="565">
        <v>45</v>
      </c>
      <c r="AA25" s="565"/>
      <c r="AB25" s="565"/>
      <c r="AC25" s="565"/>
      <c r="AD25" s="566">
        <v>2775430</v>
      </c>
      <c r="AE25" s="566"/>
      <c r="AF25" s="566"/>
      <c r="AG25" s="566"/>
      <c r="AH25" s="566"/>
      <c r="AI25" s="566"/>
      <c r="AJ25" s="566"/>
      <c r="AK25" s="566"/>
      <c r="AL25" s="572">
        <v>100</v>
      </c>
      <c r="AM25" s="348"/>
      <c r="AN25" s="348"/>
      <c r="AO25" s="573"/>
      <c r="AP25" s="570" t="s">
        <v>273</v>
      </c>
      <c r="AQ25" s="583"/>
      <c r="AR25" s="583"/>
      <c r="AS25" s="583"/>
      <c r="AT25" s="583"/>
      <c r="AU25" s="583"/>
      <c r="AV25" s="583"/>
      <c r="AW25" s="583"/>
      <c r="AX25" s="583"/>
      <c r="AY25" s="583"/>
      <c r="AZ25" s="583"/>
      <c r="BA25" s="583"/>
      <c r="BB25" s="583"/>
      <c r="BC25" s="583"/>
      <c r="BD25" s="583"/>
      <c r="BE25" s="583"/>
      <c r="BF25" s="584"/>
      <c r="BG25" s="563" t="s">
        <v>200</v>
      </c>
      <c r="BH25" s="342"/>
      <c r="BI25" s="342"/>
      <c r="BJ25" s="342"/>
      <c r="BK25" s="342"/>
      <c r="BL25" s="342"/>
      <c r="BM25" s="342"/>
      <c r="BN25" s="564"/>
      <c r="BO25" s="565" t="s">
        <v>200</v>
      </c>
      <c r="BP25" s="565"/>
      <c r="BQ25" s="565"/>
      <c r="BR25" s="565"/>
      <c r="BS25" s="566" t="s">
        <v>200</v>
      </c>
      <c r="BT25" s="566"/>
      <c r="BU25" s="566"/>
      <c r="BV25" s="566"/>
      <c r="BW25" s="566"/>
      <c r="BX25" s="566"/>
      <c r="BY25" s="566"/>
      <c r="BZ25" s="566"/>
      <c r="CA25" s="566"/>
      <c r="CB25" s="567"/>
      <c r="CD25" s="570" t="s">
        <v>198</v>
      </c>
      <c r="CE25" s="468"/>
      <c r="CF25" s="468"/>
      <c r="CG25" s="468"/>
      <c r="CH25" s="468"/>
      <c r="CI25" s="468"/>
      <c r="CJ25" s="468"/>
      <c r="CK25" s="468"/>
      <c r="CL25" s="468"/>
      <c r="CM25" s="468"/>
      <c r="CN25" s="468"/>
      <c r="CO25" s="468"/>
      <c r="CP25" s="468"/>
      <c r="CQ25" s="571"/>
      <c r="CR25" s="563">
        <v>909484</v>
      </c>
      <c r="CS25" s="594"/>
      <c r="CT25" s="594"/>
      <c r="CU25" s="594"/>
      <c r="CV25" s="594"/>
      <c r="CW25" s="594"/>
      <c r="CX25" s="594"/>
      <c r="CY25" s="595"/>
      <c r="CZ25" s="572">
        <v>14.4</v>
      </c>
      <c r="DA25" s="596"/>
      <c r="DB25" s="596"/>
      <c r="DC25" s="598"/>
      <c r="DD25" s="568">
        <v>770016</v>
      </c>
      <c r="DE25" s="594"/>
      <c r="DF25" s="594"/>
      <c r="DG25" s="594"/>
      <c r="DH25" s="594"/>
      <c r="DI25" s="594"/>
      <c r="DJ25" s="594"/>
      <c r="DK25" s="595"/>
      <c r="DL25" s="568">
        <v>760461</v>
      </c>
      <c r="DM25" s="594"/>
      <c r="DN25" s="594"/>
      <c r="DO25" s="594"/>
      <c r="DP25" s="594"/>
      <c r="DQ25" s="594"/>
      <c r="DR25" s="594"/>
      <c r="DS25" s="594"/>
      <c r="DT25" s="594"/>
      <c r="DU25" s="594"/>
      <c r="DV25" s="595"/>
      <c r="DW25" s="572">
        <v>27.1</v>
      </c>
      <c r="DX25" s="596"/>
      <c r="DY25" s="596"/>
      <c r="DZ25" s="596"/>
      <c r="EA25" s="596"/>
      <c r="EB25" s="596"/>
      <c r="EC25" s="597"/>
    </row>
    <row r="26" spans="2:133" ht="11.25" customHeight="1" x14ac:dyDescent="0.2">
      <c r="B26" s="570" t="s">
        <v>380</v>
      </c>
      <c r="C26" s="468"/>
      <c r="D26" s="468"/>
      <c r="E26" s="468"/>
      <c r="F26" s="468"/>
      <c r="G26" s="468"/>
      <c r="H26" s="468"/>
      <c r="I26" s="468"/>
      <c r="J26" s="468"/>
      <c r="K26" s="468"/>
      <c r="L26" s="468"/>
      <c r="M26" s="468"/>
      <c r="N26" s="468"/>
      <c r="O26" s="468"/>
      <c r="P26" s="468"/>
      <c r="Q26" s="571"/>
      <c r="R26" s="563">
        <v>998</v>
      </c>
      <c r="S26" s="342"/>
      <c r="T26" s="342"/>
      <c r="U26" s="342"/>
      <c r="V26" s="342"/>
      <c r="W26" s="342"/>
      <c r="X26" s="342"/>
      <c r="Y26" s="564"/>
      <c r="Z26" s="565">
        <v>0</v>
      </c>
      <c r="AA26" s="565"/>
      <c r="AB26" s="565"/>
      <c r="AC26" s="565"/>
      <c r="AD26" s="566">
        <v>998</v>
      </c>
      <c r="AE26" s="566"/>
      <c r="AF26" s="566"/>
      <c r="AG26" s="566"/>
      <c r="AH26" s="566"/>
      <c r="AI26" s="566"/>
      <c r="AJ26" s="566"/>
      <c r="AK26" s="566"/>
      <c r="AL26" s="572">
        <v>0</v>
      </c>
      <c r="AM26" s="348"/>
      <c r="AN26" s="348"/>
      <c r="AO26" s="573"/>
      <c r="AP26" s="570" t="s">
        <v>382</v>
      </c>
      <c r="AQ26" s="583"/>
      <c r="AR26" s="583"/>
      <c r="AS26" s="583"/>
      <c r="AT26" s="583"/>
      <c r="AU26" s="583"/>
      <c r="AV26" s="583"/>
      <c r="AW26" s="583"/>
      <c r="AX26" s="583"/>
      <c r="AY26" s="583"/>
      <c r="AZ26" s="583"/>
      <c r="BA26" s="583"/>
      <c r="BB26" s="583"/>
      <c r="BC26" s="583"/>
      <c r="BD26" s="583"/>
      <c r="BE26" s="583"/>
      <c r="BF26" s="584"/>
      <c r="BG26" s="563" t="s">
        <v>200</v>
      </c>
      <c r="BH26" s="342"/>
      <c r="BI26" s="342"/>
      <c r="BJ26" s="342"/>
      <c r="BK26" s="342"/>
      <c r="BL26" s="342"/>
      <c r="BM26" s="342"/>
      <c r="BN26" s="564"/>
      <c r="BO26" s="565" t="s">
        <v>200</v>
      </c>
      <c r="BP26" s="565"/>
      <c r="BQ26" s="565"/>
      <c r="BR26" s="565"/>
      <c r="BS26" s="566" t="s">
        <v>200</v>
      </c>
      <c r="BT26" s="566"/>
      <c r="BU26" s="566"/>
      <c r="BV26" s="566"/>
      <c r="BW26" s="566"/>
      <c r="BX26" s="566"/>
      <c r="BY26" s="566"/>
      <c r="BZ26" s="566"/>
      <c r="CA26" s="566"/>
      <c r="CB26" s="567"/>
      <c r="CD26" s="570" t="s">
        <v>125</v>
      </c>
      <c r="CE26" s="468"/>
      <c r="CF26" s="468"/>
      <c r="CG26" s="468"/>
      <c r="CH26" s="468"/>
      <c r="CI26" s="468"/>
      <c r="CJ26" s="468"/>
      <c r="CK26" s="468"/>
      <c r="CL26" s="468"/>
      <c r="CM26" s="468"/>
      <c r="CN26" s="468"/>
      <c r="CO26" s="468"/>
      <c r="CP26" s="468"/>
      <c r="CQ26" s="571"/>
      <c r="CR26" s="563">
        <v>445306</v>
      </c>
      <c r="CS26" s="342"/>
      <c r="CT26" s="342"/>
      <c r="CU26" s="342"/>
      <c r="CV26" s="342"/>
      <c r="CW26" s="342"/>
      <c r="CX26" s="342"/>
      <c r="CY26" s="564"/>
      <c r="CZ26" s="572">
        <v>7.1</v>
      </c>
      <c r="DA26" s="596"/>
      <c r="DB26" s="596"/>
      <c r="DC26" s="598"/>
      <c r="DD26" s="568">
        <v>409692</v>
      </c>
      <c r="DE26" s="342"/>
      <c r="DF26" s="342"/>
      <c r="DG26" s="342"/>
      <c r="DH26" s="342"/>
      <c r="DI26" s="342"/>
      <c r="DJ26" s="342"/>
      <c r="DK26" s="564"/>
      <c r="DL26" s="568" t="s">
        <v>200</v>
      </c>
      <c r="DM26" s="342"/>
      <c r="DN26" s="342"/>
      <c r="DO26" s="342"/>
      <c r="DP26" s="342"/>
      <c r="DQ26" s="342"/>
      <c r="DR26" s="342"/>
      <c r="DS26" s="342"/>
      <c r="DT26" s="342"/>
      <c r="DU26" s="342"/>
      <c r="DV26" s="564"/>
      <c r="DW26" s="572" t="s">
        <v>200</v>
      </c>
      <c r="DX26" s="596"/>
      <c r="DY26" s="596"/>
      <c r="DZ26" s="596"/>
      <c r="EA26" s="596"/>
      <c r="EB26" s="596"/>
      <c r="EC26" s="597"/>
    </row>
    <row r="27" spans="2:133" ht="11.25" customHeight="1" x14ac:dyDescent="0.2">
      <c r="B27" s="570" t="s">
        <v>156</v>
      </c>
      <c r="C27" s="468"/>
      <c r="D27" s="468"/>
      <c r="E27" s="468"/>
      <c r="F27" s="468"/>
      <c r="G27" s="468"/>
      <c r="H27" s="468"/>
      <c r="I27" s="468"/>
      <c r="J27" s="468"/>
      <c r="K27" s="468"/>
      <c r="L27" s="468"/>
      <c r="M27" s="468"/>
      <c r="N27" s="468"/>
      <c r="O27" s="468"/>
      <c r="P27" s="468"/>
      <c r="Q27" s="571"/>
      <c r="R27" s="563">
        <v>4913</v>
      </c>
      <c r="S27" s="342"/>
      <c r="T27" s="342"/>
      <c r="U27" s="342"/>
      <c r="V27" s="342"/>
      <c r="W27" s="342"/>
      <c r="X27" s="342"/>
      <c r="Y27" s="564"/>
      <c r="Z27" s="565">
        <v>0.1</v>
      </c>
      <c r="AA27" s="565"/>
      <c r="AB27" s="565"/>
      <c r="AC27" s="565"/>
      <c r="AD27" s="566" t="s">
        <v>200</v>
      </c>
      <c r="AE27" s="566"/>
      <c r="AF27" s="566"/>
      <c r="AG27" s="566"/>
      <c r="AH27" s="566"/>
      <c r="AI27" s="566"/>
      <c r="AJ27" s="566"/>
      <c r="AK27" s="566"/>
      <c r="AL27" s="572" t="s">
        <v>200</v>
      </c>
      <c r="AM27" s="348"/>
      <c r="AN27" s="348"/>
      <c r="AO27" s="573"/>
      <c r="AP27" s="570" t="s">
        <v>384</v>
      </c>
      <c r="AQ27" s="468"/>
      <c r="AR27" s="468"/>
      <c r="AS27" s="468"/>
      <c r="AT27" s="468"/>
      <c r="AU27" s="468"/>
      <c r="AV27" s="468"/>
      <c r="AW27" s="468"/>
      <c r="AX27" s="468"/>
      <c r="AY27" s="468"/>
      <c r="AZ27" s="468"/>
      <c r="BA27" s="468"/>
      <c r="BB27" s="468"/>
      <c r="BC27" s="468"/>
      <c r="BD27" s="468"/>
      <c r="BE27" s="468"/>
      <c r="BF27" s="571"/>
      <c r="BG27" s="563">
        <v>636587</v>
      </c>
      <c r="BH27" s="342"/>
      <c r="BI27" s="342"/>
      <c r="BJ27" s="342"/>
      <c r="BK27" s="342"/>
      <c r="BL27" s="342"/>
      <c r="BM27" s="342"/>
      <c r="BN27" s="564"/>
      <c r="BO27" s="565">
        <v>100</v>
      </c>
      <c r="BP27" s="565"/>
      <c r="BQ27" s="565"/>
      <c r="BR27" s="565"/>
      <c r="BS27" s="566" t="s">
        <v>200</v>
      </c>
      <c r="BT27" s="566"/>
      <c r="BU27" s="566"/>
      <c r="BV27" s="566"/>
      <c r="BW27" s="566"/>
      <c r="BX27" s="566"/>
      <c r="BY27" s="566"/>
      <c r="BZ27" s="566"/>
      <c r="CA27" s="566"/>
      <c r="CB27" s="567"/>
      <c r="CD27" s="570" t="s">
        <v>221</v>
      </c>
      <c r="CE27" s="468"/>
      <c r="CF27" s="468"/>
      <c r="CG27" s="468"/>
      <c r="CH27" s="468"/>
      <c r="CI27" s="468"/>
      <c r="CJ27" s="468"/>
      <c r="CK27" s="468"/>
      <c r="CL27" s="468"/>
      <c r="CM27" s="468"/>
      <c r="CN27" s="468"/>
      <c r="CO27" s="468"/>
      <c r="CP27" s="468"/>
      <c r="CQ27" s="571"/>
      <c r="CR27" s="563">
        <v>593853</v>
      </c>
      <c r="CS27" s="594"/>
      <c r="CT27" s="594"/>
      <c r="CU27" s="594"/>
      <c r="CV27" s="594"/>
      <c r="CW27" s="594"/>
      <c r="CX27" s="594"/>
      <c r="CY27" s="595"/>
      <c r="CZ27" s="572">
        <v>9.4</v>
      </c>
      <c r="DA27" s="596"/>
      <c r="DB27" s="596"/>
      <c r="DC27" s="598"/>
      <c r="DD27" s="568">
        <v>183685</v>
      </c>
      <c r="DE27" s="594"/>
      <c r="DF27" s="594"/>
      <c r="DG27" s="594"/>
      <c r="DH27" s="594"/>
      <c r="DI27" s="594"/>
      <c r="DJ27" s="594"/>
      <c r="DK27" s="595"/>
      <c r="DL27" s="568">
        <v>179737</v>
      </c>
      <c r="DM27" s="594"/>
      <c r="DN27" s="594"/>
      <c r="DO27" s="594"/>
      <c r="DP27" s="594"/>
      <c r="DQ27" s="594"/>
      <c r="DR27" s="594"/>
      <c r="DS27" s="594"/>
      <c r="DT27" s="594"/>
      <c r="DU27" s="594"/>
      <c r="DV27" s="595"/>
      <c r="DW27" s="572">
        <v>6.4</v>
      </c>
      <c r="DX27" s="596"/>
      <c r="DY27" s="596"/>
      <c r="DZ27" s="596"/>
      <c r="EA27" s="596"/>
      <c r="EB27" s="596"/>
      <c r="EC27" s="597"/>
    </row>
    <row r="28" spans="2:133" ht="11.25" customHeight="1" x14ac:dyDescent="0.2">
      <c r="B28" s="570" t="s">
        <v>313</v>
      </c>
      <c r="C28" s="468"/>
      <c r="D28" s="468"/>
      <c r="E28" s="468"/>
      <c r="F28" s="468"/>
      <c r="G28" s="468"/>
      <c r="H28" s="468"/>
      <c r="I28" s="468"/>
      <c r="J28" s="468"/>
      <c r="K28" s="468"/>
      <c r="L28" s="468"/>
      <c r="M28" s="468"/>
      <c r="N28" s="468"/>
      <c r="O28" s="468"/>
      <c r="P28" s="468"/>
      <c r="Q28" s="571"/>
      <c r="R28" s="563">
        <v>128032</v>
      </c>
      <c r="S28" s="342"/>
      <c r="T28" s="342"/>
      <c r="U28" s="342"/>
      <c r="V28" s="342"/>
      <c r="W28" s="342"/>
      <c r="X28" s="342"/>
      <c r="Y28" s="564"/>
      <c r="Z28" s="565">
        <v>1.9</v>
      </c>
      <c r="AA28" s="565"/>
      <c r="AB28" s="565"/>
      <c r="AC28" s="565"/>
      <c r="AD28" s="566" t="s">
        <v>200</v>
      </c>
      <c r="AE28" s="566"/>
      <c r="AF28" s="566"/>
      <c r="AG28" s="566"/>
      <c r="AH28" s="566"/>
      <c r="AI28" s="566"/>
      <c r="AJ28" s="566"/>
      <c r="AK28" s="566"/>
      <c r="AL28" s="572" t="s">
        <v>200</v>
      </c>
      <c r="AM28" s="348"/>
      <c r="AN28" s="348"/>
      <c r="AO28" s="573"/>
      <c r="AP28" s="570"/>
      <c r="AQ28" s="468"/>
      <c r="AR28" s="468"/>
      <c r="AS28" s="468"/>
      <c r="AT28" s="468"/>
      <c r="AU28" s="468"/>
      <c r="AV28" s="468"/>
      <c r="AW28" s="468"/>
      <c r="AX28" s="468"/>
      <c r="AY28" s="468"/>
      <c r="AZ28" s="468"/>
      <c r="BA28" s="468"/>
      <c r="BB28" s="468"/>
      <c r="BC28" s="468"/>
      <c r="BD28" s="468"/>
      <c r="BE28" s="468"/>
      <c r="BF28" s="571"/>
      <c r="BG28" s="563"/>
      <c r="BH28" s="342"/>
      <c r="BI28" s="342"/>
      <c r="BJ28" s="342"/>
      <c r="BK28" s="342"/>
      <c r="BL28" s="342"/>
      <c r="BM28" s="342"/>
      <c r="BN28" s="564"/>
      <c r="BO28" s="565"/>
      <c r="BP28" s="565"/>
      <c r="BQ28" s="565"/>
      <c r="BR28" s="565"/>
      <c r="BS28" s="568"/>
      <c r="BT28" s="342"/>
      <c r="BU28" s="342"/>
      <c r="BV28" s="342"/>
      <c r="BW28" s="342"/>
      <c r="BX28" s="342"/>
      <c r="BY28" s="342"/>
      <c r="BZ28" s="342"/>
      <c r="CA28" s="342"/>
      <c r="CB28" s="569"/>
      <c r="CD28" s="570" t="s">
        <v>378</v>
      </c>
      <c r="CE28" s="468"/>
      <c r="CF28" s="468"/>
      <c r="CG28" s="468"/>
      <c r="CH28" s="468"/>
      <c r="CI28" s="468"/>
      <c r="CJ28" s="468"/>
      <c r="CK28" s="468"/>
      <c r="CL28" s="468"/>
      <c r="CM28" s="468"/>
      <c r="CN28" s="468"/>
      <c r="CO28" s="468"/>
      <c r="CP28" s="468"/>
      <c r="CQ28" s="571"/>
      <c r="CR28" s="563">
        <v>527073</v>
      </c>
      <c r="CS28" s="342"/>
      <c r="CT28" s="342"/>
      <c r="CU28" s="342"/>
      <c r="CV28" s="342"/>
      <c r="CW28" s="342"/>
      <c r="CX28" s="342"/>
      <c r="CY28" s="564"/>
      <c r="CZ28" s="572">
        <v>8.4</v>
      </c>
      <c r="DA28" s="596"/>
      <c r="DB28" s="596"/>
      <c r="DC28" s="598"/>
      <c r="DD28" s="568">
        <v>508368</v>
      </c>
      <c r="DE28" s="342"/>
      <c r="DF28" s="342"/>
      <c r="DG28" s="342"/>
      <c r="DH28" s="342"/>
      <c r="DI28" s="342"/>
      <c r="DJ28" s="342"/>
      <c r="DK28" s="564"/>
      <c r="DL28" s="568">
        <v>479477</v>
      </c>
      <c r="DM28" s="342"/>
      <c r="DN28" s="342"/>
      <c r="DO28" s="342"/>
      <c r="DP28" s="342"/>
      <c r="DQ28" s="342"/>
      <c r="DR28" s="342"/>
      <c r="DS28" s="342"/>
      <c r="DT28" s="342"/>
      <c r="DU28" s="342"/>
      <c r="DV28" s="564"/>
      <c r="DW28" s="572">
        <v>17.100000000000001</v>
      </c>
      <c r="DX28" s="596"/>
      <c r="DY28" s="596"/>
      <c r="DZ28" s="596"/>
      <c r="EA28" s="596"/>
      <c r="EB28" s="596"/>
      <c r="EC28" s="597"/>
    </row>
    <row r="29" spans="2:133" ht="11.25" customHeight="1" x14ac:dyDescent="0.2">
      <c r="B29" s="570" t="s">
        <v>20</v>
      </c>
      <c r="C29" s="468"/>
      <c r="D29" s="468"/>
      <c r="E29" s="468"/>
      <c r="F29" s="468"/>
      <c r="G29" s="468"/>
      <c r="H29" s="468"/>
      <c r="I29" s="468"/>
      <c r="J29" s="468"/>
      <c r="K29" s="468"/>
      <c r="L29" s="468"/>
      <c r="M29" s="468"/>
      <c r="N29" s="468"/>
      <c r="O29" s="468"/>
      <c r="P29" s="468"/>
      <c r="Q29" s="571"/>
      <c r="R29" s="563">
        <v>4098</v>
      </c>
      <c r="S29" s="342"/>
      <c r="T29" s="342"/>
      <c r="U29" s="342"/>
      <c r="V29" s="342"/>
      <c r="W29" s="342"/>
      <c r="X29" s="342"/>
      <c r="Y29" s="564"/>
      <c r="Z29" s="565">
        <v>0.1</v>
      </c>
      <c r="AA29" s="565"/>
      <c r="AB29" s="565"/>
      <c r="AC29" s="565"/>
      <c r="AD29" s="566" t="s">
        <v>200</v>
      </c>
      <c r="AE29" s="566"/>
      <c r="AF29" s="566"/>
      <c r="AG29" s="566"/>
      <c r="AH29" s="566"/>
      <c r="AI29" s="566"/>
      <c r="AJ29" s="566"/>
      <c r="AK29" s="566"/>
      <c r="AL29" s="572" t="s">
        <v>200</v>
      </c>
      <c r="AM29" s="348"/>
      <c r="AN29" s="348"/>
      <c r="AO29" s="573"/>
      <c r="AP29" s="585"/>
      <c r="AQ29" s="586"/>
      <c r="AR29" s="586"/>
      <c r="AS29" s="586"/>
      <c r="AT29" s="586"/>
      <c r="AU29" s="586"/>
      <c r="AV29" s="586"/>
      <c r="AW29" s="586"/>
      <c r="AX29" s="586"/>
      <c r="AY29" s="586"/>
      <c r="AZ29" s="586"/>
      <c r="BA29" s="586"/>
      <c r="BB29" s="586"/>
      <c r="BC29" s="586"/>
      <c r="BD29" s="586"/>
      <c r="BE29" s="586"/>
      <c r="BF29" s="587"/>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34" t="s">
        <v>173</v>
      </c>
      <c r="CE29" s="455"/>
      <c r="CF29" s="570" t="s">
        <v>25</v>
      </c>
      <c r="CG29" s="468"/>
      <c r="CH29" s="468"/>
      <c r="CI29" s="468"/>
      <c r="CJ29" s="468"/>
      <c r="CK29" s="468"/>
      <c r="CL29" s="468"/>
      <c r="CM29" s="468"/>
      <c r="CN29" s="468"/>
      <c r="CO29" s="468"/>
      <c r="CP29" s="468"/>
      <c r="CQ29" s="571"/>
      <c r="CR29" s="563">
        <v>527073</v>
      </c>
      <c r="CS29" s="594"/>
      <c r="CT29" s="594"/>
      <c r="CU29" s="594"/>
      <c r="CV29" s="594"/>
      <c r="CW29" s="594"/>
      <c r="CX29" s="594"/>
      <c r="CY29" s="595"/>
      <c r="CZ29" s="572">
        <v>8.4</v>
      </c>
      <c r="DA29" s="596"/>
      <c r="DB29" s="596"/>
      <c r="DC29" s="598"/>
      <c r="DD29" s="568">
        <v>508368</v>
      </c>
      <c r="DE29" s="594"/>
      <c r="DF29" s="594"/>
      <c r="DG29" s="594"/>
      <c r="DH29" s="594"/>
      <c r="DI29" s="594"/>
      <c r="DJ29" s="594"/>
      <c r="DK29" s="595"/>
      <c r="DL29" s="568">
        <v>479477</v>
      </c>
      <c r="DM29" s="594"/>
      <c r="DN29" s="594"/>
      <c r="DO29" s="594"/>
      <c r="DP29" s="594"/>
      <c r="DQ29" s="594"/>
      <c r="DR29" s="594"/>
      <c r="DS29" s="594"/>
      <c r="DT29" s="594"/>
      <c r="DU29" s="594"/>
      <c r="DV29" s="595"/>
      <c r="DW29" s="572">
        <v>17.100000000000001</v>
      </c>
      <c r="DX29" s="596"/>
      <c r="DY29" s="596"/>
      <c r="DZ29" s="596"/>
      <c r="EA29" s="596"/>
      <c r="EB29" s="596"/>
      <c r="EC29" s="597"/>
    </row>
    <row r="30" spans="2:133" ht="11.25" customHeight="1" x14ac:dyDescent="0.2">
      <c r="B30" s="570" t="s">
        <v>341</v>
      </c>
      <c r="C30" s="468"/>
      <c r="D30" s="468"/>
      <c r="E30" s="468"/>
      <c r="F30" s="468"/>
      <c r="G30" s="468"/>
      <c r="H30" s="468"/>
      <c r="I30" s="468"/>
      <c r="J30" s="468"/>
      <c r="K30" s="468"/>
      <c r="L30" s="468"/>
      <c r="M30" s="468"/>
      <c r="N30" s="468"/>
      <c r="O30" s="468"/>
      <c r="P30" s="468"/>
      <c r="Q30" s="571"/>
      <c r="R30" s="563">
        <v>851807</v>
      </c>
      <c r="S30" s="342"/>
      <c r="T30" s="342"/>
      <c r="U30" s="342"/>
      <c r="V30" s="342"/>
      <c r="W30" s="342"/>
      <c r="X30" s="342"/>
      <c r="Y30" s="564"/>
      <c r="Z30" s="565">
        <v>12.9</v>
      </c>
      <c r="AA30" s="565"/>
      <c r="AB30" s="565"/>
      <c r="AC30" s="565"/>
      <c r="AD30" s="566" t="s">
        <v>200</v>
      </c>
      <c r="AE30" s="566"/>
      <c r="AF30" s="566"/>
      <c r="AG30" s="566"/>
      <c r="AH30" s="566"/>
      <c r="AI30" s="566"/>
      <c r="AJ30" s="566"/>
      <c r="AK30" s="566"/>
      <c r="AL30" s="572" t="s">
        <v>200</v>
      </c>
      <c r="AM30" s="348"/>
      <c r="AN30" s="348"/>
      <c r="AO30" s="573"/>
      <c r="AP30" s="336" t="s">
        <v>314</v>
      </c>
      <c r="AQ30" s="337"/>
      <c r="AR30" s="337"/>
      <c r="AS30" s="337"/>
      <c r="AT30" s="337"/>
      <c r="AU30" s="337"/>
      <c r="AV30" s="337"/>
      <c r="AW30" s="337"/>
      <c r="AX30" s="337"/>
      <c r="AY30" s="337"/>
      <c r="AZ30" s="337"/>
      <c r="BA30" s="337"/>
      <c r="BB30" s="337"/>
      <c r="BC30" s="337"/>
      <c r="BD30" s="337"/>
      <c r="BE30" s="337"/>
      <c r="BF30" s="386"/>
      <c r="BG30" s="336" t="s">
        <v>386</v>
      </c>
      <c r="BH30" s="599"/>
      <c r="BI30" s="599"/>
      <c r="BJ30" s="599"/>
      <c r="BK30" s="599"/>
      <c r="BL30" s="599"/>
      <c r="BM30" s="599"/>
      <c r="BN30" s="599"/>
      <c r="BO30" s="599"/>
      <c r="BP30" s="599"/>
      <c r="BQ30" s="600"/>
      <c r="BR30" s="336" t="s">
        <v>387</v>
      </c>
      <c r="BS30" s="599"/>
      <c r="BT30" s="599"/>
      <c r="BU30" s="599"/>
      <c r="BV30" s="599"/>
      <c r="BW30" s="599"/>
      <c r="BX30" s="599"/>
      <c r="BY30" s="599"/>
      <c r="BZ30" s="599"/>
      <c r="CA30" s="599"/>
      <c r="CB30" s="600"/>
      <c r="CD30" s="535"/>
      <c r="CE30" s="458"/>
      <c r="CF30" s="570" t="s">
        <v>388</v>
      </c>
      <c r="CG30" s="468"/>
      <c r="CH30" s="468"/>
      <c r="CI30" s="468"/>
      <c r="CJ30" s="468"/>
      <c r="CK30" s="468"/>
      <c r="CL30" s="468"/>
      <c r="CM30" s="468"/>
      <c r="CN30" s="468"/>
      <c r="CO30" s="468"/>
      <c r="CP30" s="468"/>
      <c r="CQ30" s="571"/>
      <c r="CR30" s="563">
        <v>513319</v>
      </c>
      <c r="CS30" s="342"/>
      <c r="CT30" s="342"/>
      <c r="CU30" s="342"/>
      <c r="CV30" s="342"/>
      <c r="CW30" s="342"/>
      <c r="CX30" s="342"/>
      <c r="CY30" s="564"/>
      <c r="CZ30" s="572">
        <v>8.1</v>
      </c>
      <c r="DA30" s="596"/>
      <c r="DB30" s="596"/>
      <c r="DC30" s="598"/>
      <c r="DD30" s="568">
        <v>496116</v>
      </c>
      <c r="DE30" s="342"/>
      <c r="DF30" s="342"/>
      <c r="DG30" s="342"/>
      <c r="DH30" s="342"/>
      <c r="DI30" s="342"/>
      <c r="DJ30" s="342"/>
      <c r="DK30" s="564"/>
      <c r="DL30" s="568">
        <v>467225</v>
      </c>
      <c r="DM30" s="342"/>
      <c r="DN30" s="342"/>
      <c r="DO30" s="342"/>
      <c r="DP30" s="342"/>
      <c r="DQ30" s="342"/>
      <c r="DR30" s="342"/>
      <c r="DS30" s="342"/>
      <c r="DT30" s="342"/>
      <c r="DU30" s="342"/>
      <c r="DV30" s="564"/>
      <c r="DW30" s="572">
        <v>16.7</v>
      </c>
      <c r="DX30" s="596"/>
      <c r="DY30" s="596"/>
      <c r="DZ30" s="596"/>
      <c r="EA30" s="596"/>
      <c r="EB30" s="596"/>
      <c r="EC30" s="597"/>
    </row>
    <row r="31" spans="2:133" ht="11.25" customHeight="1" x14ac:dyDescent="0.2">
      <c r="B31" s="576" t="s">
        <v>51</v>
      </c>
      <c r="C31" s="577"/>
      <c r="D31" s="577"/>
      <c r="E31" s="577"/>
      <c r="F31" s="577"/>
      <c r="G31" s="577"/>
      <c r="H31" s="577"/>
      <c r="I31" s="577"/>
      <c r="J31" s="577"/>
      <c r="K31" s="577"/>
      <c r="L31" s="577"/>
      <c r="M31" s="577"/>
      <c r="N31" s="577"/>
      <c r="O31" s="577"/>
      <c r="P31" s="577"/>
      <c r="Q31" s="578"/>
      <c r="R31" s="563" t="s">
        <v>200</v>
      </c>
      <c r="S31" s="342"/>
      <c r="T31" s="342"/>
      <c r="U31" s="342"/>
      <c r="V31" s="342"/>
      <c r="W31" s="342"/>
      <c r="X31" s="342"/>
      <c r="Y31" s="564"/>
      <c r="Z31" s="565" t="s">
        <v>200</v>
      </c>
      <c r="AA31" s="565"/>
      <c r="AB31" s="565"/>
      <c r="AC31" s="565"/>
      <c r="AD31" s="566" t="s">
        <v>200</v>
      </c>
      <c r="AE31" s="566"/>
      <c r="AF31" s="566"/>
      <c r="AG31" s="566"/>
      <c r="AH31" s="566"/>
      <c r="AI31" s="566"/>
      <c r="AJ31" s="566"/>
      <c r="AK31" s="566"/>
      <c r="AL31" s="572" t="s">
        <v>200</v>
      </c>
      <c r="AM31" s="348"/>
      <c r="AN31" s="348"/>
      <c r="AO31" s="573"/>
      <c r="AP31" s="526" t="s">
        <v>4</v>
      </c>
      <c r="AQ31" s="527"/>
      <c r="AR31" s="527"/>
      <c r="AS31" s="527"/>
      <c r="AT31" s="646" t="s">
        <v>389</v>
      </c>
      <c r="AU31" s="42"/>
      <c r="AV31" s="42"/>
      <c r="AW31" s="42"/>
      <c r="AX31" s="552" t="s">
        <v>274</v>
      </c>
      <c r="AY31" s="553"/>
      <c r="AZ31" s="553"/>
      <c r="BA31" s="553"/>
      <c r="BB31" s="553"/>
      <c r="BC31" s="553"/>
      <c r="BD31" s="553"/>
      <c r="BE31" s="553"/>
      <c r="BF31" s="554"/>
      <c r="BG31" s="601">
        <v>98.8</v>
      </c>
      <c r="BH31" s="602"/>
      <c r="BI31" s="602"/>
      <c r="BJ31" s="602"/>
      <c r="BK31" s="602"/>
      <c r="BL31" s="602"/>
      <c r="BM31" s="561">
        <v>94.6</v>
      </c>
      <c r="BN31" s="602"/>
      <c r="BO31" s="602"/>
      <c r="BP31" s="602"/>
      <c r="BQ31" s="603"/>
      <c r="BR31" s="601">
        <v>98.6</v>
      </c>
      <c r="BS31" s="602"/>
      <c r="BT31" s="602"/>
      <c r="BU31" s="602"/>
      <c r="BV31" s="602"/>
      <c r="BW31" s="602"/>
      <c r="BX31" s="561">
        <v>94.3</v>
      </c>
      <c r="BY31" s="602"/>
      <c r="BZ31" s="602"/>
      <c r="CA31" s="602"/>
      <c r="CB31" s="603"/>
      <c r="CD31" s="535"/>
      <c r="CE31" s="458"/>
      <c r="CF31" s="570" t="s">
        <v>315</v>
      </c>
      <c r="CG31" s="468"/>
      <c r="CH31" s="468"/>
      <c r="CI31" s="468"/>
      <c r="CJ31" s="468"/>
      <c r="CK31" s="468"/>
      <c r="CL31" s="468"/>
      <c r="CM31" s="468"/>
      <c r="CN31" s="468"/>
      <c r="CO31" s="468"/>
      <c r="CP31" s="468"/>
      <c r="CQ31" s="571"/>
      <c r="CR31" s="563">
        <v>13754</v>
      </c>
      <c r="CS31" s="594"/>
      <c r="CT31" s="594"/>
      <c r="CU31" s="594"/>
      <c r="CV31" s="594"/>
      <c r="CW31" s="594"/>
      <c r="CX31" s="594"/>
      <c r="CY31" s="595"/>
      <c r="CZ31" s="572">
        <v>0.2</v>
      </c>
      <c r="DA31" s="596"/>
      <c r="DB31" s="596"/>
      <c r="DC31" s="598"/>
      <c r="DD31" s="568">
        <v>12252</v>
      </c>
      <c r="DE31" s="594"/>
      <c r="DF31" s="594"/>
      <c r="DG31" s="594"/>
      <c r="DH31" s="594"/>
      <c r="DI31" s="594"/>
      <c r="DJ31" s="594"/>
      <c r="DK31" s="595"/>
      <c r="DL31" s="568">
        <v>12252</v>
      </c>
      <c r="DM31" s="594"/>
      <c r="DN31" s="594"/>
      <c r="DO31" s="594"/>
      <c r="DP31" s="594"/>
      <c r="DQ31" s="594"/>
      <c r="DR31" s="594"/>
      <c r="DS31" s="594"/>
      <c r="DT31" s="594"/>
      <c r="DU31" s="594"/>
      <c r="DV31" s="595"/>
      <c r="DW31" s="572">
        <v>0.4</v>
      </c>
      <c r="DX31" s="596"/>
      <c r="DY31" s="596"/>
      <c r="DZ31" s="596"/>
      <c r="EA31" s="596"/>
      <c r="EB31" s="596"/>
      <c r="EC31" s="597"/>
    </row>
    <row r="32" spans="2:133" ht="11.25" customHeight="1" x14ac:dyDescent="0.2">
      <c r="B32" s="570" t="s">
        <v>390</v>
      </c>
      <c r="C32" s="468"/>
      <c r="D32" s="468"/>
      <c r="E32" s="468"/>
      <c r="F32" s="468"/>
      <c r="G32" s="468"/>
      <c r="H32" s="468"/>
      <c r="I32" s="468"/>
      <c r="J32" s="468"/>
      <c r="K32" s="468"/>
      <c r="L32" s="468"/>
      <c r="M32" s="468"/>
      <c r="N32" s="468"/>
      <c r="O32" s="468"/>
      <c r="P32" s="468"/>
      <c r="Q32" s="571"/>
      <c r="R32" s="563">
        <v>969488</v>
      </c>
      <c r="S32" s="342"/>
      <c r="T32" s="342"/>
      <c r="U32" s="342"/>
      <c r="V32" s="342"/>
      <c r="W32" s="342"/>
      <c r="X32" s="342"/>
      <c r="Y32" s="564"/>
      <c r="Z32" s="565">
        <v>14.7</v>
      </c>
      <c r="AA32" s="565"/>
      <c r="AB32" s="565"/>
      <c r="AC32" s="565"/>
      <c r="AD32" s="566" t="s">
        <v>200</v>
      </c>
      <c r="AE32" s="566"/>
      <c r="AF32" s="566"/>
      <c r="AG32" s="566"/>
      <c r="AH32" s="566"/>
      <c r="AI32" s="566"/>
      <c r="AJ32" s="566"/>
      <c r="AK32" s="566"/>
      <c r="AL32" s="572" t="s">
        <v>200</v>
      </c>
      <c r="AM32" s="348"/>
      <c r="AN32" s="348"/>
      <c r="AO32" s="573"/>
      <c r="AP32" s="645"/>
      <c r="AQ32" s="513"/>
      <c r="AR32" s="513"/>
      <c r="AS32" s="513"/>
      <c r="AT32" s="647"/>
      <c r="AU32" s="1" t="s">
        <v>244</v>
      </c>
      <c r="AX32" s="570" t="s">
        <v>290</v>
      </c>
      <c r="AY32" s="468"/>
      <c r="AZ32" s="468"/>
      <c r="BA32" s="468"/>
      <c r="BB32" s="468"/>
      <c r="BC32" s="468"/>
      <c r="BD32" s="468"/>
      <c r="BE32" s="468"/>
      <c r="BF32" s="571"/>
      <c r="BG32" s="604">
        <v>98.7</v>
      </c>
      <c r="BH32" s="594"/>
      <c r="BI32" s="594"/>
      <c r="BJ32" s="594"/>
      <c r="BK32" s="594"/>
      <c r="BL32" s="594"/>
      <c r="BM32" s="348">
        <v>93.6</v>
      </c>
      <c r="BN32" s="594"/>
      <c r="BO32" s="594"/>
      <c r="BP32" s="594"/>
      <c r="BQ32" s="605"/>
      <c r="BR32" s="604">
        <v>98.2</v>
      </c>
      <c r="BS32" s="594"/>
      <c r="BT32" s="594"/>
      <c r="BU32" s="594"/>
      <c r="BV32" s="594"/>
      <c r="BW32" s="594"/>
      <c r="BX32" s="348">
        <v>93.3</v>
      </c>
      <c r="BY32" s="594"/>
      <c r="BZ32" s="594"/>
      <c r="CA32" s="594"/>
      <c r="CB32" s="605"/>
      <c r="CD32" s="536"/>
      <c r="CE32" s="538"/>
      <c r="CF32" s="570" t="s">
        <v>391</v>
      </c>
      <c r="CG32" s="468"/>
      <c r="CH32" s="468"/>
      <c r="CI32" s="468"/>
      <c r="CJ32" s="468"/>
      <c r="CK32" s="468"/>
      <c r="CL32" s="468"/>
      <c r="CM32" s="468"/>
      <c r="CN32" s="468"/>
      <c r="CO32" s="468"/>
      <c r="CP32" s="468"/>
      <c r="CQ32" s="571"/>
      <c r="CR32" s="563" t="s">
        <v>200</v>
      </c>
      <c r="CS32" s="342"/>
      <c r="CT32" s="342"/>
      <c r="CU32" s="342"/>
      <c r="CV32" s="342"/>
      <c r="CW32" s="342"/>
      <c r="CX32" s="342"/>
      <c r="CY32" s="564"/>
      <c r="CZ32" s="572" t="s">
        <v>200</v>
      </c>
      <c r="DA32" s="596"/>
      <c r="DB32" s="596"/>
      <c r="DC32" s="598"/>
      <c r="DD32" s="568" t="s">
        <v>200</v>
      </c>
      <c r="DE32" s="342"/>
      <c r="DF32" s="342"/>
      <c r="DG32" s="342"/>
      <c r="DH32" s="342"/>
      <c r="DI32" s="342"/>
      <c r="DJ32" s="342"/>
      <c r="DK32" s="564"/>
      <c r="DL32" s="568" t="s">
        <v>200</v>
      </c>
      <c r="DM32" s="342"/>
      <c r="DN32" s="342"/>
      <c r="DO32" s="342"/>
      <c r="DP32" s="342"/>
      <c r="DQ32" s="342"/>
      <c r="DR32" s="342"/>
      <c r="DS32" s="342"/>
      <c r="DT32" s="342"/>
      <c r="DU32" s="342"/>
      <c r="DV32" s="564"/>
      <c r="DW32" s="572" t="s">
        <v>200</v>
      </c>
      <c r="DX32" s="596"/>
      <c r="DY32" s="596"/>
      <c r="DZ32" s="596"/>
      <c r="EA32" s="596"/>
      <c r="EB32" s="596"/>
      <c r="EC32" s="597"/>
    </row>
    <row r="33" spans="2:133" ht="11.25" customHeight="1" x14ac:dyDescent="0.2">
      <c r="B33" s="570" t="s">
        <v>232</v>
      </c>
      <c r="C33" s="468"/>
      <c r="D33" s="468"/>
      <c r="E33" s="468"/>
      <c r="F33" s="468"/>
      <c r="G33" s="468"/>
      <c r="H33" s="468"/>
      <c r="I33" s="468"/>
      <c r="J33" s="468"/>
      <c r="K33" s="468"/>
      <c r="L33" s="468"/>
      <c r="M33" s="468"/>
      <c r="N33" s="468"/>
      <c r="O33" s="468"/>
      <c r="P33" s="468"/>
      <c r="Q33" s="571"/>
      <c r="R33" s="563">
        <v>13286</v>
      </c>
      <c r="S33" s="342"/>
      <c r="T33" s="342"/>
      <c r="U33" s="342"/>
      <c r="V33" s="342"/>
      <c r="W33" s="342"/>
      <c r="X33" s="342"/>
      <c r="Y33" s="564"/>
      <c r="Z33" s="565">
        <v>0.2</v>
      </c>
      <c r="AA33" s="565"/>
      <c r="AB33" s="565"/>
      <c r="AC33" s="565"/>
      <c r="AD33" s="566" t="s">
        <v>200</v>
      </c>
      <c r="AE33" s="566"/>
      <c r="AF33" s="566"/>
      <c r="AG33" s="566"/>
      <c r="AH33" s="566"/>
      <c r="AI33" s="566"/>
      <c r="AJ33" s="566"/>
      <c r="AK33" s="566"/>
      <c r="AL33" s="572" t="s">
        <v>200</v>
      </c>
      <c r="AM33" s="348"/>
      <c r="AN33" s="348"/>
      <c r="AO33" s="573"/>
      <c r="AP33" s="529"/>
      <c r="AQ33" s="530"/>
      <c r="AR33" s="530"/>
      <c r="AS33" s="530"/>
      <c r="AT33" s="648"/>
      <c r="AU33" s="43"/>
      <c r="AV33" s="43"/>
      <c r="AW33" s="43"/>
      <c r="AX33" s="585" t="s">
        <v>158</v>
      </c>
      <c r="AY33" s="586"/>
      <c r="AZ33" s="586"/>
      <c r="BA33" s="586"/>
      <c r="BB33" s="586"/>
      <c r="BC33" s="586"/>
      <c r="BD33" s="586"/>
      <c r="BE33" s="586"/>
      <c r="BF33" s="587"/>
      <c r="BG33" s="606">
        <v>98.7</v>
      </c>
      <c r="BH33" s="607"/>
      <c r="BI33" s="607"/>
      <c r="BJ33" s="607"/>
      <c r="BK33" s="607"/>
      <c r="BL33" s="607"/>
      <c r="BM33" s="608">
        <v>94.8</v>
      </c>
      <c r="BN33" s="607"/>
      <c r="BO33" s="607"/>
      <c r="BP33" s="607"/>
      <c r="BQ33" s="609"/>
      <c r="BR33" s="606">
        <v>98.7</v>
      </c>
      <c r="BS33" s="607"/>
      <c r="BT33" s="607"/>
      <c r="BU33" s="607"/>
      <c r="BV33" s="607"/>
      <c r="BW33" s="607"/>
      <c r="BX33" s="608">
        <v>94.3</v>
      </c>
      <c r="BY33" s="607"/>
      <c r="BZ33" s="607"/>
      <c r="CA33" s="607"/>
      <c r="CB33" s="609"/>
      <c r="CD33" s="570" t="s">
        <v>393</v>
      </c>
      <c r="CE33" s="468"/>
      <c r="CF33" s="468"/>
      <c r="CG33" s="468"/>
      <c r="CH33" s="468"/>
      <c r="CI33" s="468"/>
      <c r="CJ33" s="468"/>
      <c r="CK33" s="468"/>
      <c r="CL33" s="468"/>
      <c r="CM33" s="468"/>
      <c r="CN33" s="468"/>
      <c r="CO33" s="468"/>
      <c r="CP33" s="468"/>
      <c r="CQ33" s="571"/>
      <c r="CR33" s="563">
        <v>2863292</v>
      </c>
      <c r="CS33" s="594"/>
      <c r="CT33" s="594"/>
      <c r="CU33" s="594"/>
      <c r="CV33" s="594"/>
      <c r="CW33" s="594"/>
      <c r="CX33" s="594"/>
      <c r="CY33" s="595"/>
      <c r="CZ33" s="572">
        <v>45.4</v>
      </c>
      <c r="DA33" s="596"/>
      <c r="DB33" s="596"/>
      <c r="DC33" s="598"/>
      <c r="DD33" s="568">
        <v>1661577</v>
      </c>
      <c r="DE33" s="594"/>
      <c r="DF33" s="594"/>
      <c r="DG33" s="594"/>
      <c r="DH33" s="594"/>
      <c r="DI33" s="594"/>
      <c r="DJ33" s="594"/>
      <c r="DK33" s="595"/>
      <c r="DL33" s="568">
        <v>1148815</v>
      </c>
      <c r="DM33" s="594"/>
      <c r="DN33" s="594"/>
      <c r="DO33" s="594"/>
      <c r="DP33" s="594"/>
      <c r="DQ33" s="594"/>
      <c r="DR33" s="594"/>
      <c r="DS33" s="594"/>
      <c r="DT33" s="594"/>
      <c r="DU33" s="594"/>
      <c r="DV33" s="595"/>
      <c r="DW33" s="572">
        <v>41</v>
      </c>
      <c r="DX33" s="596"/>
      <c r="DY33" s="596"/>
      <c r="DZ33" s="596"/>
      <c r="EA33" s="596"/>
      <c r="EB33" s="596"/>
      <c r="EC33" s="597"/>
    </row>
    <row r="34" spans="2:133" ht="11.25" customHeight="1" x14ac:dyDescent="0.2">
      <c r="B34" s="570" t="s">
        <v>148</v>
      </c>
      <c r="C34" s="468"/>
      <c r="D34" s="468"/>
      <c r="E34" s="468"/>
      <c r="F34" s="468"/>
      <c r="G34" s="468"/>
      <c r="H34" s="468"/>
      <c r="I34" s="468"/>
      <c r="J34" s="468"/>
      <c r="K34" s="468"/>
      <c r="L34" s="468"/>
      <c r="M34" s="468"/>
      <c r="N34" s="468"/>
      <c r="O34" s="468"/>
      <c r="P34" s="468"/>
      <c r="Q34" s="571"/>
      <c r="R34" s="563">
        <v>652605</v>
      </c>
      <c r="S34" s="342"/>
      <c r="T34" s="342"/>
      <c r="U34" s="342"/>
      <c r="V34" s="342"/>
      <c r="W34" s="342"/>
      <c r="X34" s="342"/>
      <c r="Y34" s="564"/>
      <c r="Z34" s="565">
        <v>9.9</v>
      </c>
      <c r="AA34" s="565"/>
      <c r="AB34" s="565"/>
      <c r="AC34" s="565"/>
      <c r="AD34" s="566" t="s">
        <v>200</v>
      </c>
      <c r="AE34" s="566"/>
      <c r="AF34" s="566"/>
      <c r="AG34" s="566"/>
      <c r="AH34" s="566"/>
      <c r="AI34" s="566"/>
      <c r="AJ34" s="566"/>
      <c r="AK34" s="566"/>
      <c r="AL34" s="572" t="s">
        <v>200</v>
      </c>
      <c r="AM34" s="348"/>
      <c r="AN34" s="348"/>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396</v>
      </c>
      <c r="CE34" s="468"/>
      <c r="CF34" s="468"/>
      <c r="CG34" s="468"/>
      <c r="CH34" s="468"/>
      <c r="CI34" s="468"/>
      <c r="CJ34" s="468"/>
      <c r="CK34" s="468"/>
      <c r="CL34" s="468"/>
      <c r="CM34" s="468"/>
      <c r="CN34" s="468"/>
      <c r="CO34" s="468"/>
      <c r="CP34" s="468"/>
      <c r="CQ34" s="571"/>
      <c r="CR34" s="563">
        <v>1103347</v>
      </c>
      <c r="CS34" s="342"/>
      <c r="CT34" s="342"/>
      <c r="CU34" s="342"/>
      <c r="CV34" s="342"/>
      <c r="CW34" s="342"/>
      <c r="CX34" s="342"/>
      <c r="CY34" s="564"/>
      <c r="CZ34" s="572">
        <v>17.5</v>
      </c>
      <c r="DA34" s="596"/>
      <c r="DB34" s="596"/>
      <c r="DC34" s="598"/>
      <c r="DD34" s="568">
        <v>521437</v>
      </c>
      <c r="DE34" s="342"/>
      <c r="DF34" s="342"/>
      <c r="DG34" s="342"/>
      <c r="DH34" s="342"/>
      <c r="DI34" s="342"/>
      <c r="DJ34" s="342"/>
      <c r="DK34" s="564"/>
      <c r="DL34" s="568">
        <v>422120</v>
      </c>
      <c r="DM34" s="342"/>
      <c r="DN34" s="342"/>
      <c r="DO34" s="342"/>
      <c r="DP34" s="342"/>
      <c r="DQ34" s="342"/>
      <c r="DR34" s="342"/>
      <c r="DS34" s="342"/>
      <c r="DT34" s="342"/>
      <c r="DU34" s="342"/>
      <c r="DV34" s="564"/>
      <c r="DW34" s="572">
        <v>15</v>
      </c>
      <c r="DX34" s="596"/>
      <c r="DY34" s="596"/>
      <c r="DZ34" s="596"/>
      <c r="EA34" s="596"/>
      <c r="EB34" s="596"/>
      <c r="EC34" s="597"/>
    </row>
    <row r="35" spans="2:133" ht="11.25" customHeight="1" x14ac:dyDescent="0.2">
      <c r="B35" s="570" t="s">
        <v>398</v>
      </c>
      <c r="C35" s="468"/>
      <c r="D35" s="468"/>
      <c r="E35" s="468"/>
      <c r="F35" s="468"/>
      <c r="G35" s="468"/>
      <c r="H35" s="468"/>
      <c r="I35" s="468"/>
      <c r="J35" s="468"/>
      <c r="K35" s="468"/>
      <c r="L35" s="468"/>
      <c r="M35" s="468"/>
      <c r="N35" s="468"/>
      <c r="O35" s="468"/>
      <c r="P35" s="468"/>
      <c r="Q35" s="571"/>
      <c r="R35" s="563">
        <v>290193</v>
      </c>
      <c r="S35" s="342"/>
      <c r="T35" s="342"/>
      <c r="U35" s="342"/>
      <c r="V35" s="342"/>
      <c r="W35" s="342"/>
      <c r="X35" s="342"/>
      <c r="Y35" s="564"/>
      <c r="Z35" s="565">
        <v>4.4000000000000004</v>
      </c>
      <c r="AA35" s="565"/>
      <c r="AB35" s="565"/>
      <c r="AC35" s="565"/>
      <c r="AD35" s="566" t="s">
        <v>200</v>
      </c>
      <c r="AE35" s="566"/>
      <c r="AF35" s="566"/>
      <c r="AG35" s="566"/>
      <c r="AH35" s="566"/>
      <c r="AI35" s="566"/>
      <c r="AJ35" s="566"/>
      <c r="AK35" s="566"/>
      <c r="AL35" s="572" t="s">
        <v>200</v>
      </c>
      <c r="AM35" s="348"/>
      <c r="AN35" s="348"/>
      <c r="AO35" s="573"/>
      <c r="AP35" s="16"/>
      <c r="AQ35" s="336" t="s">
        <v>399</v>
      </c>
      <c r="AR35" s="337"/>
      <c r="AS35" s="337"/>
      <c r="AT35" s="337"/>
      <c r="AU35" s="337"/>
      <c r="AV35" s="337"/>
      <c r="AW35" s="337"/>
      <c r="AX35" s="337"/>
      <c r="AY35" s="337"/>
      <c r="AZ35" s="337"/>
      <c r="BA35" s="337"/>
      <c r="BB35" s="337"/>
      <c r="BC35" s="337"/>
      <c r="BD35" s="337"/>
      <c r="BE35" s="337"/>
      <c r="BF35" s="386"/>
      <c r="BG35" s="336" t="s">
        <v>209</v>
      </c>
      <c r="BH35" s="337"/>
      <c r="BI35" s="337"/>
      <c r="BJ35" s="337"/>
      <c r="BK35" s="337"/>
      <c r="BL35" s="337"/>
      <c r="BM35" s="337"/>
      <c r="BN35" s="337"/>
      <c r="BO35" s="337"/>
      <c r="BP35" s="337"/>
      <c r="BQ35" s="337"/>
      <c r="BR35" s="337"/>
      <c r="BS35" s="337"/>
      <c r="BT35" s="337"/>
      <c r="BU35" s="337"/>
      <c r="BV35" s="337"/>
      <c r="BW35" s="337"/>
      <c r="BX35" s="337"/>
      <c r="BY35" s="337"/>
      <c r="BZ35" s="337"/>
      <c r="CA35" s="337"/>
      <c r="CB35" s="386"/>
      <c r="CD35" s="570" t="s">
        <v>401</v>
      </c>
      <c r="CE35" s="468"/>
      <c r="CF35" s="468"/>
      <c r="CG35" s="468"/>
      <c r="CH35" s="468"/>
      <c r="CI35" s="468"/>
      <c r="CJ35" s="468"/>
      <c r="CK35" s="468"/>
      <c r="CL35" s="468"/>
      <c r="CM35" s="468"/>
      <c r="CN35" s="468"/>
      <c r="CO35" s="468"/>
      <c r="CP35" s="468"/>
      <c r="CQ35" s="571"/>
      <c r="CR35" s="563">
        <v>37511</v>
      </c>
      <c r="CS35" s="594"/>
      <c r="CT35" s="594"/>
      <c r="CU35" s="594"/>
      <c r="CV35" s="594"/>
      <c r="CW35" s="594"/>
      <c r="CX35" s="594"/>
      <c r="CY35" s="595"/>
      <c r="CZ35" s="572">
        <v>0.6</v>
      </c>
      <c r="DA35" s="596"/>
      <c r="DB35" s="596"/>
      <c r="DC35" s="598"/>
      <c r="DD35" s="568">
        <v>18030</v>
      </c>
      <c r="DE35" s="594"/>
      <c r="DF35" s="594"/>
      <c r="DG35" s="594"/>
      <c r="DH35" s="594"/>
      <c r="DI35" s="594"/>
      <c r="DJ35" s="594"/>
      <c r="DK35" s="595"/>
      <c r="DL35" s="568">
        <v>15665</v>
      </c>
      <c r="DM35" s="594"/>
      <c r="DN35" s="594"/>
      <c r="DO35" s="594"/>
      <c r="DP35" s="594"/>
      <c r="DQ35" s="594"/>
      <c r="DR35" s="594"/>
      <c r="DS35" s="594"/>
      <c r="DT35" s="594"/>
      <c r="DU35" s="594"/>
      <c r="DV35" s="595"/>
      <c r="DW35" s="572">
        <v>0.6</v>
      </c>
      <c r="DX35" s="596"/>
      <c r="DY35" s="596"/>
      <c r="DZ35" s="596"/>
      <c r="EA35" s="596"/>
      <c r="EB35" s="596"/>
      <c r="EC35" s="597"/>
    </row>
    <row r="36" spans="2:133" ht="11.25" customHeight="1" x14ac:dyDescent="0.2">
      <c r="B36" s="570" t="s">
        <v>291</v>
      </c>
      <c r="C36" s="468"/>
      <c r="D36" s="468"/>
      <c r="E36" s="468"/>
      <c r="F36" s="468"/>
      <c r="G36" s="468"/>
      <c r="H36" s="468"/>
      <c r="I36" s="468"/>
      <c r="J36" s="468"/>
      <c r="K36" s="468"/>
      <c r="L36" s="468"/>
      <c r="M36" s="468"/>
      <c r="N36" s="468"/>
      <c r="O36" s="468"/>
      <c r="P36" s="468"/>
      <c r="Q36" s="571"/>
      <c r="R36" s="563">
        <v>245587</v>
      </c>
      <c r="S36" s="342"/>
      <c r="T36" s="342"/>
      <c r="U36" s="342"/>
      <c r="V36" s="342"/>
      <c r="W36" s="342"/>
      <c r="X36" s="342"/>
      <c r="Y36" s="564"/>
      <c r="Z36" s="565">
        <v>3.7</v>
      </c>
      <c r="AA36" s="565"/>
      <c r="AB36" s="565"/>
      <c r="AC36" s="565"/>
      <c r="AD36" s="566" t="s">
        <v>200</v>
      </c>
      <c r="AE36" s="566"/>
      <c r="AF36" s="566"/>
      <c r="AG36" s="566"/>
      <c r="AH36" s="566"/>
      <c r="AI36" s="566"/>
      <c r="AJ36" s="566"/>
      <c r="AK36" s="566"/>
      <c r="AL36" s="572" t="s">
        <v>200</v>
      </c>
      <c r="AM36" s="348"/>
      <c r="AN36" s="348"/>
      <c r="AO36" s="573"/>
      <c r="AP36" s="16"/>
      <c r="AQ36" s="610" t="s">
        <v>384</v>
      </c>
      <c r="AR36" s="611"/>
      <c r="AS36" s="611"/>
      <c r="AT36" s="611"/>
      <c r="AU36" s="611"/>
      <c r="AV36" s="611"/>
      <c r="AW36" s="611"/>
      <c r="AX36" s="611"/>
      <c r="AY36" s="612"/>
      <c r="AZ36" s="555">
        <v>472191</v>
      </c>
      <c r="BA36" s="556"/>
      <c r="BB36" s="556"/>
      <c r="BC36" s="556"/>
      <c r="BD36" s="556"/>
      <c r="BE36" s="556"/>
      <c r="BF36" s="613"/>
      <c r="BG36" s="552" t="s">
        <v>403</v>
      </c>
      <c r="BH36" s="553"/>
      <c r="BI36" s="553"/>
      <c r="BJ36" s="553"/>
      <c r="BK36" s="553"/>
      <c r="BL36" s="553"/>
      <c r="BM36" s="553"/>
      <c r="BN36" s="553"/>
      <c r="BO36" s="553"/>
      <c r="BP36" s="553"/>
      <c r="BQ36" s="553"/>
      <c r="BR36" s="553"/>
      <c r="BS36" s="553"/>
      <c r="BT36" s="553"/>
      <c r="BU36" s="554"/>
      <c r="BV36" s="555">
        <v>31655</v>
      </c>
      <c r="BW36" s="556"/>
      <c r="BX36" s="556"/>
      <c r="BY36" s="556"/>
      <c r="BZ36" s="556"/>
      <c r="CA36" s="556"/>
      <c r="CB36" s="613"/>
      <c r="CD36" s="570" t="s">
        <v>29</v>
      </c>
      <c r="CE36" s="468"/>
      <c r="CF36" s="468"/>
      <c r="CG36" s="468"/>
      <c r="CH36" s="468"/>
      <c r="CI36" s="468"/>
      <c r="CJ36" s="468"/>
      <c r="CK36" s="468"/>
      <c r="CL36" s="468"/>
      <c r="CM36" s="468"/>
      <c r="CN36" s="468"/>
      <c r="CO36" s="468"/>
      <c r="CP36" s="468"/>
      <c r="CQ36" s="571"/>
      <c r="CR36" s="563">
        <v>812348</v>
      </c>
      <c r="CS36" s="342"/>
      <c r="CT36" s="342"/>
      <c r="CU36" s="342"/>
      <c r="CV36" s="342"/>
      <c r="CW36" s="342"/>
      <c r="CX36" s="342"/>
      <c r="CY36" s="564"/>
      <c r="CZ36" s="572">
        <v>12.9</v>
      </c>
      <c r="DA36" s="596"/>
      <c r="DB36" s="596"/>
      <c r="DC36" s="598"/>
      <c r="DD36" s="568">
        <v>567094</v>
      </c>
      <c r="DE36" s="342"/>
      <c r="DF36" s="342"/>
      <c r="DG36" s="342"/>
      <c r="DH36" s="342"/>
      <c r="DI36" s="342"/>
      <c r="DJ36" s="342"/>
      <c r="DK36" s="564"/>
      <c r="DL36" s="568">
        <v>329499</v>
      </c>
      <c r="DM36" s="342"/>
      <c r="DN36" s="342"/>
      <c r="DO36" s="342"/>
      <c r="DP36" s="342"/>
      <c r="DQ36" s="342"/>
      <c r="DR36" s="342"/>
      <c r="DS36" s="342"/>
      <c r="DT36" s="342"/>
      <c r="DU36" s="342"/>
      <c r="DV36" s="564"/>
      <c r="DW36" s="572">
        <v>11.7</v>
      </c>
      <c r="DX36" s="596"/>
      <c r="DY36" s="596"/>
      <c r="DZ36" s="596"/>
      <c r="EA36" s="596"/>
      <c r="EB36" s="596"/>
      <c r="EC36" s="597"/>
    </row>
    <row r="37" spans="2:133" ht="11.25" customHeight="1" x14ac:dyDescent="0.2">
      <c r="B37" s="570" t="s">
        <v>394</v>
      </c>
      <c r="C37" s="468"/>
      <c r="D37" s="468"/>
      <c r="E37" s="468"/>
      <c r="F37" s="468"/>
      <c r="G37" s="468"/>
      <c r="H37" s="468"/>
      <c r="I37" s="468"/>
      <c r="J37" s="468"/>
      <c r="K37" s="468"/>
      <c r="L37" s="468"/>
      <c r="M37" s="468"/>
      <c r="N37" s="468"/>
      <c r="O37" s="468"/>
      <c r="P37" s="468"/>
      <c r="Q37" s="571"/>
      <c r="R37" s="563">
        <v>68302</v>
      </c>
      <c r="S37" s="342"/>
      <c r="T37" s="342"/>
      <c r="U37" s="342"/>
      <c r="V37" s="342"/>
      <c r="W37" s="342"/>
      <c r="X37" s="342"/>
      <c r="Y37" s="564"/>
      <c r="Z37" s="565">
        <v>1</v>
      </c>
      <c r="AA37" s="565"/>
      <c r="AB37" s="565"/>
      <c r="AC37" s="565"/>
      <c r="AD37" s="566">
        <v>3</v>
      </c>
      <c r="AE37" s="566"/>
      <c r="AF37" s="566"/>
      <c r="AG37" s="566"/>
      <c r="AH37" s="566"/>
      <c r="AI37" s="566"/>
      <c r="AJ37" s="566"/>
      <c r="AK37" s="566"/>
      <c r="AL37" s="572">
        <v>0</v>
      </c>
      <c r="AM37" s="348"/>
      <c r="AN37" s="348"/>
      <c r="AO37" s="573"/>
      <c r="AQ37" s="614" t="s">
        <v>404</v>
      </c>
      <c r="AR37" s="345"/>
      <c r="AS37" s="345"/>
      <c r="AT37" s="345"/>
      <c r="AU37" s="345"/>
      <c r="AV37" s="345"/>
      <c r="AW37" s="345"/>
      <c r="AX37" s="345"/>
      <c r="AY37" s="615"/>
      <c r="AZ37" s="563">
        <v>92968</v>
      </c>
      <c r="BA37" s="342"/>
      <c r="BB37" s="342"/>
      <c r="BC37" s="342"/>
      <c r="BD37" s="594"/>
      <c r="BE37" s="594"/>
      <c r="BF37" s="605"/>
      <c r="BG37" s="570" t="s">
        <v>405</v>
      </c>
      <c r="BH37" s="468"/>
      <c r="BI37" s="468"/>
      <c r="BJ37" s="468"/>
      <c r="BK37" s="468"/>
      <c r="BL37" s="468"/>
      <c r="BM37" s="468"/>
      <c r="BN37" s="468"/>
      <c r="BO37" s="468"/>
      <c r="BP37" s="468"/>
      <c r="BQ37" s="468"/>
      <c r="BR37" s="468"/>
      <c r="BS37" s="468"/>
      <c r="BT37" s="468"/>
      <c r="BU37" s="571"/>
      <c r="BV37" s="563">
        <v>27634</v>
      </c>
      <c r="BW37" s="342"/>
      <c r="BX37" s="342"/>
      <c r="BY37" s="342"/>
      <c r="BZ37" s="342"/>
      <c r="CA37" s="342"/>
      <c r="CB37" s="569"/>
      <c r="CD37" s="570" t="s">
        <v>160</v>
      </c>
      <c r="CE37" s="468"/>
      <c r="CF37" s="468"/>
      <c r="CG37" s="468"/>
      <c r="CH37" s="468"/>
      <c r="CI37" s="468"/>
      <c r="CJ37" s="468"/>
      <c r="CK37" s="468"/>
      <c r="CL37" s="468"/>
      <c r="CM37" s="468"/>
      <c r="CN37" s="468"/>
      <c r="CO37" s="468"/>
      <c r="CP37" s="468"/>
      <c r="CQ37" s="571"/>
      <c r="CR37" s="563">
        <v>6352</v>
      </c>
      <c r="CS37" s="594"/>
      <c r="CT37" s="594"/>
      <c r="CU37" s="594"/>
      <c r="CV37" s="594"/>
      <c r="CW37" s="594"/>
      <c r="CX37" s="594"/>
      <c r="CY37" s="595"/>
      <c r="CZ37" s="572">
        <v>0.1</v>
      </c>
      <c r="DA37" s="596"/>
      <c r="DB37" s="596"/>
      <c r="DC37" s="598"/>
      <c r="DD37" s="568">
        <v>6352</v>
      </c>
      <c r="DE37" s="594"/>
      <c r="DF37" s="594"/>
      <c r="DG37" s="594"/>
      <c r="DH37" s="594"/>
      <c r="DI37" s="594"/>
      <c r="DJ37" s="594"/>
      <c r="DK37" s="595"/>
      <c r="DL37" s="568">
        <v>6352</v>
      </c>
      <c r="DM37" s="594"/>
      <c r="DN37" s="594"/>
      <c r="DO37" s="594"/>
      <c r="DP37" s="594"/>
      <c r="DQ37" s="594"/>
      <c r="DR37" s="594"/>
      <c r="DS37" s="594"/>
      <c r="DT37" s="594"/>
      <c r="DU37" s="594"/>
      <c r="DV37" s="595"/>
      <c r="DW37" s="572">
        <v>0.2</v>
      </c>
      <c r="DX37" s="596"/>
      <c r="DY37" s="596"/>
      <c r="DZ37" s="596"/>
      <c r="EA37" s="596"/>
      <c r="EB37" s="596"/>
      <c r="EC37" s="597"/>
    </row>
    <row r="38" spans="2:133" ht="11.25" customHeight="1" x14ac:dyDescent="0.2">
      <c r="B38" s="570" t="s">
        <v>407</v>
      </c>
      <c r="C38" s="468"/>
      <c r="D38" s="468"/>
      <c r="E38" s="468"/>
      <c r="F38" s="468"/>
      <c r="G38" s="468"/>
      <c r="H38" s="468"/>
      <c r="I38" s="468"/>
      <c r="J38" s="468"/>
      <c r="K38" s="468"/>
      <c r="L38" s="468"/>
      <c r="M38" s="468"/>
      <c r="N38" s="468"/>
      <c r="O38" s="468"/>
      <c r="P38" s="468"/>
      <c r="Q38" s="571"/>
      <c r="R38" s="563">
        <v>387893</v>
      </c>
      <c r="S38" s="342"/>
      <c r="T38" s="342"/>
      <c r="U38" s="342"/>
      <c r="V38" s="342"/>
      <c r="W38" s="342"/>
      <c r="X38" s="342"/>
      <c r="Y38" s="564"/>
      <c r="Z38" s="565">
        <v>5.9</v>
      </c>
      <c r="AA38" s="565"/>
      <c r="AB38" s="565"/>
      <c r="AC38" s="565"/>
      <c r="AD38" s="566" t="s">
        <v>200</v>
      </c>
      <c r="AE38" s="566"/>
      <c r="AF38" s="566"/>
      <c r="AG38" s="566"/>
      <c r="AH38" s="566"/>
      <c r="AI38" s="566"/>
      <c r="AJ38" s="566"/>
      <c r="AK38" s="566"/>
      <c r="AL38" s="572" t="s">
        <v>200</v>
      </c>
      <c r="AM38" s="348"/>
      <c r="AN38" s="348"/>
      <c r="AO38" s="573"/>
      <c r="AQ38" s="614" t="s">
        <v>307</v>
      </c>
      <c r="AR38" s="345"/>
      <c r="AS38" s="345"/>
      <c r="AT38" s="345"/>
      <c r="AU38" s="345"/>
      <c r="AV38" s="345"/>
      <c r="AW38" s="345"/>
      <c r="AX38" s="345"/>
      <c r="AY38" s="615"/>
      <c r="AZ38" s="563">
        <v>3236</v>
      </c>
      <c r="BA38" s="342"/>
      <c r="BB38" s="342"/>
      <c r="BC38" s="342"/>
      <c r="BD38" s="594"/>
      <c r="BE38" s="594"/>
      <c r="BF38" s="605"/>
      <c r="BG38" s="570" t="s">
        <v>408</v>
      </c>
      <c r="BH38" s="468"/>
      <c r="BI38" s="468"/>
      <c r="BJ38" s="468"/>
      <c r="BK38" s="468"/>
      <c r="BL38" s="468"/>
      <c r="BM38" s="468"/>
      <c r="BN38" s="468"/>
      <c r="BO38" s="468"/>
      <c r="BP38" s="468"/>
      <c r="BQ38" s="468"/>
      <c r="BR38" s="468"/>
      <c r="BS38" s="468"/>
      <c r="BT38" s="468"/>
      <c r="BU38" s="571"/>
      <c r="BV38" s="563">
        <v>1201</v>
      </c>
      <c r="BW38" s="342"/>
      <c r="BX38" s="342"/>
      <c r="BY38" s="342"/>
      <c r="BZ38" s="342"/>
      <c r="CA38" s="342"/>
      <c r="CB38" s="569"/>
      <c r="CD38" s="570" t="s">
        <v>409</v>
      </c>
      <c r="CE38" s="468"/>
      <c r="CF38" s="468"/>
      <c r="CG38" s="468"/>
      <c r="CH38" s="468"/>
      <c r="CI38" s="468"/>
      <c r="CJ38" s="468"/>
      <c r="CK38" s="468"/>
      <c r="CL38" s="468"/>
      <c r="CM38" s="468"/>
      <c r="CN38" s="468"/>
      <c r="CO38" s="468"/>
      <c r="CP38" s="468"/>
      <c r="CQ38" s="571"/>
      <c r="CR38" s="563">
        <v>468955</v>
      </c>
      <c r="CS38" s="342"/>
      <c r="CT38" s="342"/>
      <c r="CU38" s="342"/>
      <c r="CV38" s="342"/>
      <c r="CW38" s="342"/>
      <c r="CX38" s="342"/>
      <c r="CY38" s="564"/>
      <c r="CZ38" s="572">
        <v>7.4</v>
      </c>
      <c r="DA38" s="596"/>
      <c r="DB38" s="596"/>
      <c r="DC38" s="598"/>
      <c r="DD38" s="568">
        <v>386509</v>
      </c>
      <c r="DE38" s="342"/>
      <c r="DF38" s="342"/>
      <c r="DG38" s="342"/>
      <c r="DH38" s="342"/>
      <c r="DI38" s="342"/>
      <c r="DJ38" s="342"/>
      <c r="DK38" s="564"/>
      <c r="DL38" s="568">
        <v>381531</v>
      </c>
      <c r="DM38" s="342"/>
      <c r="DN38" s="342"/>
      <c r="DO38" s="342"/>
      <c r="DP38" s="342"/>
      <c r="DQ38" s="342"/>
      <c r="DR38" s="342"/>
      <c r="DS38" s="342"/>
      <c r="DT38" s="342"/>
      <c r="DU38" s="342"/>
      <c r="DV38" s="564"/>
      <c r="DW38" s="572">
        <v>13.6</v>
      </c>
      <c r="DX38" s="596"/>
      <c r="DY38" s="596"/>
      <c r="DZ38" s="596"/>
      <c r="EA38" s="596"/>
      <c r="EB38" s="596"/>
      <c r="EC38" s="597"/>
    </row>
    <row r="39" spans="2:133" ht="11.25" customHeight="1" x14ac:dyDescent="0.2">
      <c r="B39" s="570" t="s">
        <v>410</v>
      </c>
      <c r="C39" s="468"/>
      <c r="D39" s="468"/>
      <c r="E39" s="468"/>
      <c r="F39" s="468"/>
      <c r="G39" s="468"/>
      <c r="H39" s="468"/>
      <c r="I39" s="468"/>
      <c r="J39" s="468"/>
      <c r="K39" s="468"/>
      <c r="L39" s="468"/>
      <c r="M39" s="468"/>
      <c r="N39" s="468"/>
      <c r="O39" s="468"/>
      <c r="P39" s="468"/>
      <c r="Q39" s="571"/>
      <c r="R39" s="563" t="s">
        <v>200</v>
      </c>
      <c r="S39" s="342"/>
      <c r="T39" s="342"/>
      <c r="U39" s="342"/>
      <c r="V39" s="342"/>
      <c r="W39" s="342"/>
      <c r="X39" s="342"/>
      <c r="Y39" s="564"/>
      <c r="Z39" s="565" t="s">
        <v>200</v>
      </c>
      <c r="AA39" s="565"/>
      <c r="AB39" s="565"/>
      <c r="AC39" s="565"/>
      <c r="AD39" s="566" t="s">
        <v>200</v>
      </c>
      <c r="AE39" s="566"/>
      <c r="AF39" s="566"/>
      <c r="AG39" s="566"/>
      <c r="AH39" s="566"/>
      <c r="AI39" s="566"/>
      <c r="AJ39" s="566"/>
      <c r="AK39" s="566"/>
      <c r="AL39" s="572" t="s">
        <v>200</v>
      </c>
      <c r="AM39" s="348"/>
      <c r="AN39" s="348"/>
      <c r="AO39" s="573"/>
      <c r="AQ39" s="614" t="s">
        <v>411</v>
      </c>
      <c r="AR39" s="345"/>
      <c r="AS39" s="345"/>
      <c r="AT39" s="345"/>
      <c r="AU39" s="345"/>
      <c r="AV39" s="345"/>
      <c r="AW39" s="345"/>
      <c r="AX39" s="345"/>
      <c r="AY39" s="615"/>
      <c r="AZ39" s="563" t="s">
        <v>200</v>
      </c>
      <c r="BA39" s="342"/>
      <c r="BB39" s="342"/>
      <c r="BC39" s="342"/>
      <c r="BD39" s="594"/>
      <c r="BE39" s="594"/>
      <c r="BF39" s="605"/>
      <c r="BG39" s="570" t="s">
        <v>334</v>
      </c>
      <c r="BH39" s="468"/>
      <c r="BI39" s="468"/>
      <c r="BJ39" s="468"/>
      <c r="BK39" s="468"/>
      <c r="BL39" s="468"/>
      <c r="BM39" s="468"/>
      <c r="BN39" s="468"/>
      <c r="BO39" s="468"/>
      <c r="BP39" s="468"/>
      <c r="BQ39" s="468"/>
      <c r="BR39" s="468"/>
      <c r="BS39" s="468"/>
      <c r="BT39" s="468"/>
      <c r="BU39" s="571"/>
      <c r="BV39" s="563">
        <v>2057</v>
      </c>
      <c r="BW39" s="342"/>
      <c r="BX39" s="342"/>
      <c r="BY39" s="342"/>
      <c r="BZ39" s="342"/>
      <c r="CA39" s="342"/>
      <c r="CB39" s="569"/>
      <c r="CD39" s="570" t="s">
        <v>412</v>
      </c>
      <c r="CE39" s="468"/>
      <c r="CF39" s="468"/>
      <c r="CG39" s="468"/>
      <c r="CH39" s="468"/>
      <c r="CI39" s="468"/>
      <c r="CJ39" s="468"/>
      <c r="CK39" s="468"/>
      <c r="CL39" s="468"/>
      <c r="CM39" s="468"/>
      <c r="CN39" s="468"/>
      <c r="CO39" s="468"/>
      <c r="CP39" s="468"/>
      <c r="CQ39" s="571"/>
      <c r="CR39" s="563">
        <v>422131</v>
      </c>
      <c r="CS39" s="594"/>
      <c r="CT39" s="594"/>
      <c r="CU39" s="594"/>
      <c r="CV39" s="594"/>
      <c r="CW39" s="594"/>
      <c r="CX39" s="594"/>
      <c r="CY39" s="595"/>
      <c r="CZ39" s="572">
        <v>6.7</v>
      </c>
      <c r="DA39" s="596"/>
      <c r="DB39" s="596"/>
      <c r="DC39" s="598"/>
      <c r="DD39" s="568">
        <v>168507</v>
      </c>
      <c r="DE39" s="594"/>
      <c r="DF39" s="594"/>
      <c r="DG39" s="594"/>
      <c r="DH39" s="594"/>
      <c r="DI39" s="594"/>
      <c r="DJ39" s="594"/>
      <c r="DK39" s="595"/>
      <c r="DL39" s="568" t="s">
        <v>200</v>
      </c>
      <c r="DM39" s="594"/>
      <c r="DN39" s="594"/>
      <c r="DO39" s="594"/>
      <c r="DP39" s="594"/>
      <c r="DQ39" s="594"/>
      <c r="DR39" s="594"/>
      <c r="DS39" s="594"/>
      <c r="DT39" s="594"/>
      <c r="DU39" s="594"/>
      <c r="DV39" s="595"/>
      <c r="DW39" s="572" t="s">
        <v>200</v>
      </c>
      <c r="DX39" s="596"/>
      <c r="DY39" s="596"/>
      <c r="DZ39" s="596"/>
      <c r="EA39" s="596"/>
      <c r="EB39" s="596"/>
      <c r="EC39" s="597"/>
    </row>
    <row r="40" spans="2:133" ht="11.25" customHeight="1" x14ac:dyDescent="0.2">
      <c r="B40" s="570" t="s">
        <v>416</v>
      </c>
      <c r="C40" s="468"/>
      <c r="D40" s="468"/>
      <c r="E40" s="468"/>
      <c r="F40" s="468"/>
      <c r="G40" s="468"/>
      <c r="H40" s="468"/>
      <c r="I40" s="468"/>
      <c r="J40" s="468"/>
      <c r="K40" s="468"/>
      <c r="L40" s="468"/>
      <c r="M40" s="468"/>
      <c r="N40" s="468"/>
      <c r="O40" s="468"/>
      <c r="P40" s="468"/>
      <c r="Q40" s="571"/>
      <c r="R40" s="563">
        <v>28393</v>
      </c>
      <c r="S40" s="342"/>
      <c r="T40" s="342"/>
      <c r="U40" s="342"/>
      <c r="V40" s="342"/>
      <c r="W40" s="342"/>
      <c r="X40" s="342"/>
      <c r="Y40" s="564"/>
      <c r="Z40" s="565">
        <v>0.4</v>
      </c>
      <c r="AA40" s="565"/>
      <c r="AB40" s="565"/>
      <c r="AC40" s="565"/>
      <c r="AD40" s="566" t="s">
        <v>200</v>
      </c>
      <c r="AE40" s="566"/>
      <c r="AF40" s="566"/>
      <c r="AG40" s="566"/>
      <c r="AH40" s="566"/>
      <c r="AI40" s="566"/>
      <c r="AJ40" s="566"/>
      <c r="AK40" s="566"/>
      <c r="AL40" s="572" t="s">
        <v>200</v>
      </c>
      <c r="AM40" s="348"/>
      <c r="AN40" s="348"/>
      <c r="AO40" s="573"/>
      <c r="AQ40" s="614" t="s">
        <v>418</v>
      </c>
      <c r="AR40" s="345"/>
      <c r="AS40" s="345"/>
      <c r="AT40" s="345"/>
      <c r="AU40" s="345"/>
      <c r="AV40" s="345"/>
      <c r="AW40" s="345"/>
      <c r="AX40" s="345"/>
      <c r="AY40" s="615"/>
      <c r="AZ40" s="563" t="s">
        <v>200</v>
      </c>
      <c r="BA40" s="342"/>
      <c r="BB40" s="342"/>
      <c r="BC40" s="342"/>
      <c r="BD40" s="594"/>
      <c r="BE40" s="594"/>
      <c r="BF40" s="605"/>
      <c r="BG40" s="645" t="s">
        <v>420</v>
      </c>
      <c r="BH40" s="513"/>
      <c r="BI40" s="513"/>
      <c r="BJ40" s="513"/>
      <c r="BK40" s="513"/>
      <c r="BL40" s="7"/>
      <c r="BM40" s="468" t="s">
        <v>421</v>
      </c>
      <c r="BN40" s="468"/>
      <c r="BO40" s="468"/>
      <c r="BP40" s="468"/>
      <c r="BQ40" s="468"/>
      <c r="BR40" s="468"/>
      <c r="BS40" s="468"/>
      <c r="BT40" s="468"/>
      <c r="BU40" s="571"/>
      <c r="BV40" s="563">
        <v>99</v>
      </c>
      <c r="BW40" s="342"/>
      <c r="BX40" s="342"/>
      <c r="BY40" s="342"/>
      <c r="BZ40" s="342"/>
      <c r="CA40" s="342"/>
      <c r="CB40" s="569"/>
      <c r="CD40" s="570" t="s">
        <v>368</v>
      </c>
      <c r="CE40" s="468"/>
      <c r="CF40" s="468"/>
      <c r="CG40" s="468"/>
      <c r="CH40" s="468"/>
      <c r="CI40" s="468"/>
      <c r="CJ40" s="468"/>
      <c r="CK40" s="468"/>
      <c r="CL40" s="468"/>
      <c r="CM40" s="468"/>
      <c r="CN40" s="468"/>
      <c r="CO40" s="468"/>
      <c r="CP40" s="468"/>
      <c r="CQ40" s="571"/>
      <c r="CR40" s="563">
        <v>19000</v>
      </c>
      <c r="CS40" s="342"/>
      <c r="CT40" s="342"/>
      <c r="CU40" s="342"/>
      <c r="CV40" s="342"/>
      <c r="CW40" s="342"/>
      <c r="CX40" s="342"/>
      <c r="CY40" s="564"/>
      <c r="CZ40" s="572">
        <v>0.3</v>
      </c>
      <c r="DA40" s="596"/>
      <c r="DB40" s="596"/>
      <c r="DC40" s="598"/>
      <c r="DD40" s="568" t="s">
        <v>200</v>
      </c>
      <c r="DE40" s="342"/>
      <c r="DF40" s="342"/>
      <c r="DG40" s="342"/>
      <c r="DH40" s="342"/>
      <c r="DI40" s="342"/>
      <c r="DJ40" s="342"/>
      <c r="DK40" s="564"/>
      <c r="DL40" s="568" t="s">
        <v>200</v>
      </c>
      <c r="DM40" s="342"/>
      <c r="DN40" s="342"/>
      <c r="DO40" s="342"/>
      <c r="DP40" s="342"/>
      <c r="DQ40" s="342"/>
      <c r="DR40" s="342"/>
      <c r="DS40" s="342"/>
      <c r="DT40" s="342"/>
      <c r="DU40" s="342"/>
      <c r="DV40" s="564"/>
      <c r="DW40" s="572" t="s">
        <v>200</v>
      </c>
      <c r="DX40" s="596"/>
      <c r="DY40" s="596"/>
      <c r="DZ40" s="596"/>
      <c r="EA40" s="596"/>
      <c r="EB40" s="596"/>
      <c r="EC40" s="597"/>
    </row>
    <row r="41" spans="2:133" ht="11.25" customHeight="1" x14ac:dyDescent="0.2">
      <c r="B41" s="585" t="s">
        <v>417</v>
      </c>
      <c r="C41" s="586"/>
      <c r="D41" s="586"/>
      <c r="E41" s="586"/>
      <c r="F41" s="586"/>
      <c r="G41" s="586"/>
      <c r="H41" s="586"/>
      <c r="I41" s="586"/>
      <c r="J41" s="586"/>
      <c r="K41" s="586"/>
      <c r="L41" s="586"/>
      <c r="M41" s="586"/>
      <c r="N41" s="586"/>
      <c r="O41" s="586"/>
      <c r="P41" s="586"/>
      <c r="Q41" s="587"/>
      <c r="R41" s="616">
        <v>6581813</v>
      </c>
      <c r="S41" s="617"/>
      <c r="T41" s="617"/>
      <c r="U41" s="617"/>
      <c r="V41" s="617"/>
      <c r="W41" s="617"/>
      <c r="X41" s="617"/>
      <c r="Y41" s="618"/>
      <c r="Z41" s="619">
        <v>100</v>
      </c>
      <c r="AA41" s="619"/>
      <c r="AB41" s="619"/>
      <c r="AC41" s="619"/>
      <c r="AD41" s="620">
        <v>2776431</v>
      </c>
      <c r="AE41" s="620"/>
      <c r="AF41" s="620"/>
      <c r="AG41" s="620"/>
      <c r="AH41" s="620"/>
      <c r="AI41" s="620"/>
      <c r="AJ41" s="620"/>
      <c r="AK41" s="620"/>
      <c r="AL41" s="621">
        <v>100</v>
      </c>
      <c r="AM41" s="608"/>
      <c r="AN41" s="608"/>
      <c r="AO41" s="622"/>
      <c r="AQ41" s="614" t="s">
        <v>422</v>
      </c>
      <c r="AR41" s="345"/>
      <c r="AS41" s="345"/>
      <c r="AT41" s="345"/>
      <c r="AU41" s="345"/>
      <c r="AV41" s="345"/>
      <c r="AW41" s="345"/>
      <c r="AX41" s="345"/>
      <c r="AY41" s="615"/>
      <c r="AZ41" s="563">
        <v>84783</v>
      </c>
      <c r="BA41" s="342"/>
      <c r="BB41" s="342"/>
      <c r="BC41" s="342"/>
      <c r="BD41" s="594"/>
      <c r="BE41" s="594"/>
      <c r="BF41" s="605"/>
      <c r="BG41" s="645"/>
      <c r="BH41" s="513"/>
      <c r="BI41" s="513"/>
      <c r="BJ41" s="513"/>
      <c r="BK41" s="513"/>
      <c r="BL41" s="7"/>
      <c r="BM41" s="468" t="s">
        <v>341</v>
      </c>
      <c r="BN41" s="468"/>
      <c r="BO41" s="468"/>
      <c r="BP41" s="468"/>
      <c r="BQ41" s="468"/>
      <c r="BR41" s="468"/>
      <c r="BS41" s="468"/>
      <c r="BT41" s="468"/>
      <c r="BU41" s="571"/>
      <c r="BV41" s="563" t="s">
        <v>200</v>
      </c>
      <c r="BW41" s="342"/>
      <c r="BX41" s="342"/>
      <c r="BY41" s="342"/>
      <c r="BZ41" s="342"/>
      <c r="CA41" s="342"/>
      <c r="CB41" s="569"/>
      <c r="CD41" s="570" t="s">
        <v>285</v>
      </c>
      <c r="CE41" s="468"/>
      <c r="CF41" s="468"/>
      <c r="CG41" s="468"/>
      <c r="CH41" s="468"/>
      <c r="CI41" s="468"/>
      <c r="CJ41" s="468"/>
      <c r="CK41" s="468"/>
      <c r="CL41" s="468"/>
      <c r="CM41" s="468"/>
      <c r="CN41" s="468"/>
      <c r="CO41" s="468"/>
      <c r="CP41" s="468"/>
      <c r="CQ41" s="571"/>
      <c r="CR41" s="563" t="s">
        <v>200</v>
      </c>
      <c r="CS41" s="594"/>
      <c r="CT41" s="594"/>
      <c r="CU41" s="594"/>
      <c r="CV41" s="594"/>
      <c r="CW41" s="594"/>
      <c r="CX41" s="594"/>
      <c r="CY41" s="595"/>
      <c r="CZ41" s="572" t="s">
        <v>200</v>
      </c>
      <c r="DA41" s="596"/>
      <c r="DB41" s="596"/>
      <c r="DC41" s="598"/>
      <c r="DD41" s="568" t="s">
        <v>200</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2">
      <c r="AQ42" s="629" t="s">
        <v>423</v>
      </c>
      <c r="AR42" s="630"/>
      <c r="AS42" s="630"/>
      <c r="AT42" s="630"/>
      <c r="AU42" s="630"/>
      <c r="AV42" s="630"/>
      <c r="AW42" s="630"/>
      <c r="AX42" s="630"/>
      <c r="AY42" s="631"/>
      <c r="AZ42" s="616">
        <v>291204</v>
      </c>
      <c r="BA42" s="617"/>
      <c r="BB42" s="617"/>
      <c r="BC42" s="617"/>
      <c r="BD42" s="607"/>
      <c r="BE42" s="607"/>
      <c r="BF42" s="609"/>
      <c r="BG42" s="529"/>
      <c r="BH42" s="530"/>
      <c r="BI42" s="530"/>
      <c r="BJ42" s="530"/>
      <c r="BK42" s="530"/>
      <c r="BL42" s="20"/>
      <c r="BM42" s="586" t="s">
        <v>424</v>
      </c>
      <c r="BN42" s="586"/>
      <c r="BO42" s="586"/>
      <c r="BP42" s="586"/>
      <c r="BQ42" s="586"/>
      <c r="BR42" s="586"/>
      <c r="BS42" s="586"/>
      <c r="BT42" s="586"/>
      <c r="BU42" s="587"/>
      <c r="BV42" s="616">
        <v>342</v>
      </c>
      <c r="BW42" s="617"/>
      <c r="BX42" s="617"/>
      <c r="BY42" s="617"/>
      <c r="BZ42" s="617"/>
      <c r="CA42" s="617"/>
      <c r="CB42" s="632"/>
      <c r="CD42" s="570" t="s">
        <v>278</v>
      </c>
      <c r="CE42" s="468"/>
      <c r="CF42" s="468"/>
      <c r="CG42" s="468"/>
      <c r="CH42" s="468"/>
      <c r="CI42" s="468"/>
      <c r="CJ42" s="468"/>
      <c r="CK42" s="468"/>
      <c r="CL42" s="468"/>
      <c r="CM42" s="468"/>
      <c r="CN42" s="468"/>
      <c r="CO42" s="468"/>
      <c r="CP42" s="468"/>
      <c r="CQ42" s="571"/>
      <c r="CR42" s="563">
        <v>1412541</v>
      </c>
      <c r="CS42" s="594"/>
      <c r="CT42" s="594"/>
      <c r="CU42" s="594"/>
      <c r="CV42" s="594"/>
      <c r="CW42" s="594"/>
      <c r="CX42" s="594"/>
      <c r="CY42" s="595"/>
      <c r="CZ42" s="572">
        <v>22.4</v>
      </c>
      <c r="DA42" s="596"/>
      <c r="DB42" s="596"/>
      <c r="DC42" s="598"/>
      <c r="DD42" s="568">
        <v>237894</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2">
      <c r="B43" s="1" t="s">
        <v>48</v>
      </c>
      <c r="CD43" s="570" t="s">
        <v>56</v>
      </c>
      <c r="CE43" s="468"/>
      <c r="CF43" s="468"/>
      <c r="CG43" s="468"/>
      <c r="CH43" s="468"/>
      <c r="CI43" s="468"/>
      <c r="CJ43" s="468"/>
      <c r="CK43" s="468"/>
      <c r="CL43" s="468"/>
      <c r="CM43" s="468"/>
      <c r="CN43" s="468"/>
      <c r="CO43" s="468"/>
      <c r="CP43" s="468"/>
      <c r="CQ43" s="571"/>
      <c r="CR43" s="563">
        <v>11206</v>
      </c>
      <c r="CS43" s="594"/>
      <c r="CT43" s="594"/>
      <c r="CU43" s="594"/>
      <c r="CV43" s="594"/>
      <c r="CW43" s="594"/>
      <c r="CX43" s="594"/>
      <c r="CY43" s="595"/>
      <c r="CZ43" s="572">
        <v>0.2</v>
      </c>
      <c r="DA43" s="596"/>
      <c r="DB43" s="596"/>
      <c r="DC43" s="598"/>
      <c r="DD43" s="568">
        <v>11206</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2">
      <c r="B44" s="633" t="s">
        <v>400</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34" t="s">
        <v>173</v>
      </c>
      <c r="CE44" s="455"/>
      <c r="CF44" s="570" t="s">
        <v>425</v>
      </c>
      <c r="CG44" s="468"/>
      <c r="CH44" s="468"/>
      <c r="CI44" s="468"/>
      <c r="CJ44" s="468"/>
      <c r="CK44" s="468"/>
      <c r="CL44" s="468"/>
      <c r="CM44" s="468"/>
      <c r="CN44" s="468"/>
      <c r="CO44" s="468"/>
      <c r="CP44" s="468"/>
      <c r="CQ44" s="571"/>
      <c r="CR44" s="563">
        <v>1298555</v>
      </c>
      <c r="CS44" s="342"/>
      <c r="CT44" s="342"/>
      <c r="CU44" s="342"/>
      <c r="CV44" s="342"/>
      <c r="CW44" s="342"/>
      <c r="CX44" s="342"/>
      <c r="CY44" s="564"/>
      <c r="CZ44" s="572">
        <v>20.6</v>
      </c>
      <c r="DA44" s="348"/>
      <c r="DB44" s="348"/>
      <c r="DC44" s="575"/>
      <c r="DD44" s="568">
        <v>200520</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2">
      <c r="B45" s="633" t="s">
        <v>261</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35"/>
      <c r="CE45" s="458"/>
      <c r="CF45" s="570" t="s">
        <v>426</v>
      </c>
      <c r="CG45" s="468"/>
      <c r="CH45" s="468"/>
      <c r="CI45" s="468"/>
      <c r="CJ45" s="468"/>
      <c r="CK45" s="468"/>
      <c r="CL45" s="468"/>
      <c r="CM45" s="468"/>
      <c r="CN45" s="468"/>
      <c r="CO45" s="468"/>
      <c r="CP45" s="468"/>
      <c r="CQ45" s="571"/>
      <c r="CR45" s="563">
        <v>267077</v>
      </c>
      <c r="CS45" s="594"/>
      <c r="CT45" s="594"/>
      <c r="CU45" s="594"/>
      <c r="CV45" s="594"/>
      <c r="CW45" s="594"/>
      <c r="CX45" s="594"/>
      <c r="CY45" s="595"/>
      <c r="CZ45" s="572">
        <v>4.2</v>
      </c>
      <c r="DA45" s="596"/>
      <c r="DB45" s="596"/>
      <c r="DC45" s="598"/>
      <c r="DD45" s="568">
        <v>27762</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2">
      <c r="B46" s="41"/>
      <c r="CD46" s="535"/>
      <c r="CE46" s="458"/>
      <c r="CF46" s="570" t="s">
        <v>427</v>
      </c>
      <c r="CG46" s="468"/>
      <c r="CH46" s="468"/>
      <c r="CI46" s="468"/>
      <c r="CJ46" s="468"/>
      <c r="CK46" s="468"/>
      <c r="CL46" s="468"/>
      <c r="CM46" s="468"/>
      <c r="CN46" s="468"/>
      <c r="CO46" s="468"/>
      <c r="CP46" s="468"/>
      <c r="CQ46" s="571"/>
      <c r="CR46" s="563">
        <v>1031478</v>
      </c>
      <c r="CS46" s="342"/>
      <c r="CT46" s="342"/>
      <c r="CU46" s="342"/>
      <c r="CV46" s="342"/>
      <c r="CW46" s="342"/>
      <c r="CX46" s="342"/>
      <c r="CY46" s="564"/>
      <c r="CZ46" s="572">
        <v>16.399999999999999</v>
      </c>
      <c r="DA46" s="348"/>
      <c r="DB46" s="348"/>
      <c r="DC46" s="575"/>
      <c r="DD46" s="568">
        <v>172758</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2">
      <c r="B47" s="41"/>
      <c r="CD47" s="535"/>
      <c r="CE47" s="458"/>
      <c r="CF47" s="570" t="s">
        <v>429</v>
      </c>
      <c r="CG47" s="468"/>
      <c r="CH47" s="468"/>
      <c r="CI47" s="468"/>
      <c r="CJ47" s="468"/>
      <c r="CK47" s="468"/>
      <c r="CL47" s="468"/>
      <c r="CM47" s="468"/>
      <c r="CN47" s="468"/>
      <c r="CO47" s="468"/>
      <c r="CP47" s="468"/>
      <c r="CQ47" s="571"/>
      <c r="CR47" s="563">
        <v>113986</v>
      </c>
      <c r="CS47" s="594"/>
      <c r="CT47" s="594"/>
      <c r="CU47" s="594"/>
      <c r="CV47" s="594"/>
      <c r="CW47" s="594"/>
      <c r="CX47" s="594"/>
      <c r="CY47" s="595"/>
      <c r="CZ47" s="572">
        <v>1.8</v>
      </c>
      <c r="DA47" s="596"/>
      <c r="DB47" s="596"/>
      <c r="DC47" s="598"/>
      <c r="DD47" s="568">
        <v>37374</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ht="10.8" x14ac:dyDescent="0.2">
      <c r="B48" s="41"/>
      <c r="CD48" s="536"/>
      <c r="CE48" s="538"/>
      <c r="CF48" s="570" t="s">
        <v>162</v>
      </c>
      <c r="CG48" s="468"/>
      <c r="CH48" s="468"/>
      <c r="CI48" s="468"/>
      <c r="CJ48" s="468"/>
      <c r="CK48" s="468"/>
      <c r="CL48" s="468"/>
      <c r="CM48" s="468"/>
      <c r="CN48" s="468"/>
      <c r="CO48" s="468"/>
      <c r="CP48" s="468"/>
      <c r="CQ48" s="571"/>
      <c r="CR48" s="563" t="s">
        <v>200</v>
      </c>
      <c r="CS48" s="342"/>
      <c r="CT48" s="342"/>
      <c r="CU48" s="342"/>
      <c r="CV48" s="342"/>
      <c r="CW48" s="342"/>
      <c r="CX48" s="342"/>
      <c r="CY48" s="564"/>
      <c r="CZ48" s="572" t="s">
        <v>200</v>
      </c>
      <c r="DA48" s="348"/>
      <c r="DB48" s="348"/>
      <c r="DC48" s="575"/>
      <c r="DD48" s="568" t="s">
        <v>200</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2">
      <c r="B49" s="41"/>
      <c r="CD49" s="585" t="s">
        <v>192</v>
      </c>
      <c r="CE49" s="586"/>
      <c r="CF49" s="586"/>
      <c r="CG49" s="586"/>
      <c r="CH49" s="586"/>
      <c r="CI49" s="586"/>
      <c r="CJ49" s="586"/>
      <c r="CK49" s="586"/>
      <c r="CL49" s="586"/>
      <c r="CM49" s="586"/>
      <c r="CN49" s="586"/>
      <c r="CO49" s="586"/>
      <c r="CP49" s="586"/>
      <c r="CQ49" s="587"/>
      <c r="CR49" s="616">
        <v>6306243</v>
      </c>
      <c r="CS49" s="607"/>
      <c r="CT49" s="607"/>
      <c r="CU49" s="607"/>
      <c r="CV49" s="607"/>
      <c r="CW49" s="607"/>
      <c r="CX49" s="607"/>
      <c r="CY49" s="635"/>
      <c r="CZ49" s="621">
        <v>100</v>
      </c>
      <c r="DA49" s="636"/>
      <c r="DB49" s="636"/>
      <c r="DC49" s="637"/>
      <c r="DD49" s="638">
        <v>3361540</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TDqIhq6zHikrW+iCxlUxwyg4MczmZAeGY4kYBiKOTs+eusbJYpQrLbMxP3kK7UD1UFkv3WDo9/mGh1s+NSYrwQ==" saltValue="ROj30xvsKTzQbMFgYK6oF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Q103" sqref="BQ103:DZ103"/>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49" t="s">
        <v>299</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128</v>
      </c>
      <c r="DK2" s="651"/>
      <c r="DL2" s="651"/>
      <c r="DM2" s="651"/>
      <c r="DN2" s="651"/>
      <c r="DO2" s="652"/>
      <c r="DP2" s="50"/>
      <c r="DQ2" s="650" t="s">
        <v>247</v>
      </c>
      <c r="DR2" s="651"/>
      <c r="DS2" s="651"/>
      <c r="DT2" s="651"/>
      <c r="DU2" s="651"/>
      <c r="DV2" s="651"/>
      <c r="DW2" s="651"/>
      <c r="DX2" s="651"/>
      <c r="DY2" s="651"/>
      <c r="DZ2" s="652"/>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3" t="s">
        <v>431</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432</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2">
      <c r="A5" s="677" t="s">
        <v>433</v>
      </c>
      <c r="B5" s="678"/>
      <c r="C5" s="678"/>
      <c r="D5" s="678"/>
      <c r="E5" s="678"/>
      <c r="F5" s="678"/>
      <c r="G5" s="678"/>
      <c r="H5" s="678"/>
      <c r="I5" s="678"/>
      <c r="J5" s="678"/>
      <c r="K5" s="678"/>
      <c r="L5" s="678"/>
      <c r="M5" s="678"/>
      <c r="N5" s="678"/>
      <c r="O5" s="678"/>
      <c r="P5" s="679"/>
      <c r="Q5" s="671" t="s">
        <v>179</v>
      </c>
      <c r="R5" s="672"/>
      <c r="S5" s="672"/>
      <c r="T5" s="672"/>
      <c r="U5" s="683"/>
      <c r="V5" s="671" t="s">
        <v>435</v>
      </c>
      <c r="W5" s="672"/>
      <c r="X5" s="672"/>
      <c r="Y5" s="672"/>
      <c r="Z5" s="683"/>
      <c r="AA5" s="671" t="s">
        <v>436</v>
      </c>
      <c r="AB5" s="672"/>
      <c r="AC5" s="672"/>
      <c r="AD5" s="672"/>
      <c r="AE5" s="672"/>
      <c r="AF5" s="961" t="s">
        <v>176</v>
      </c>
      <c r="AG5" s="672"/>
      <c r="AH5" s="672"/>
      <c r="AI5" s="672"/>
      <c r="AJ5" s="673"/>
      <c r="AK5" s="672" t="s">
        <v>437</v>
      </c>
      <c r="AL5" s="672"/>
      <c r="AM5" s="672"/>
      <c r="AN5" s="672"/>
      <c r="AO5" s="683"/>
      <c r="AP5" s="671" t="s">
        <v>438</v>
      </c>
      <c r="AQ5" s="672"/>
      <c r="AR5" s="672"/>
      <c r="AS5" s="672"/>
      <c r="AT5" s="683"/>
      <c r="AU5" s="671" t="s">
        <v>440</v>
      </c>
      <c r="AV5" s="672"/>
      <c r="AW5" s="672"/>
      <c r="AX5" s="672"/>
      <c r="AY5" s="673"/>
      <c r="AZ5" s="56"/>
      <c r="BA5" s="56"/>
      <c r="BB5" s="56"/>
      <c r="BC5" s="56"/>
      <c r="BD5" s="56"/>
      <c r="BE5" s="67"/>
      <c r="BF5" s="67"/>
      <c r="BG5" s="67"/>
      <c r="BH5" s="67"/>
      <c r="BI5" s="67"/>
      <c r="BJ5" s="67"/>
      <c r="BK5" s="67"/>
      <c r="BL5" s="67"/>
      <c r="BM5" s="67"/>
      <c r="BN5" s="67"/>
      <c r="BO5" s="67"/>
      <c r="BP5" s="67"/>
      <c r="BQ5" s="677" t="s">
        <v>441</v>
      </c>
      <c r="BR5" s="678"/>
      <c r="BS5" s="678"/>
      <c r="BT5" s="678"/>
      <c r="BU5" s="678"/>
      <c r="BV5" s="678"/>
      <c r="BW5" s="678"/>
      <c r="BX5" s="678"/>
      <c r="BY5" s="678"/>
      <c r="BZ5" s="678"/>
      <c r="CA5" s="678"/>
      <c r="CB5" s="678"/>
      <c r="CC5" s="678"/>
      <c r="CD5" s="678"/>
      <c r="CE5" s="678"/>
      <c r="CF5" s="678"/>
      <c r="CG5" s="679"/>
      <c r="CH5" s="671" t="s">
        <v>365</v>
      </c>
      <c r="CI5" s="672"/>
      <c r="CJ5" s="672"/>
      <c r="CK5" s="672"/>
      <c r="CL5" s="683"/>
      <c r="CM5" s="671" t="s">
        <v>321</v>
      </c>
      <c r="CN5" s="672"/>
      <c r="CO5" s="672"/>
      <c r="CP5" s="672"/>
      <c r="CQ5" s="683"/>
      <c r="CR5" s="671" t="s">
        <v>240</v>
      </c>
      <c r="CS5" s="672"/>
      <c r="CT5" s="672"/>
      <c r="CU5" s="672"/>
      <c r="CV5" s="683"/>
      <c r="CW5" s="671" t="s">
        <v>50</v>
      </c>
      <c r="CX5" s="672"/>
      <c r="CY5" s="672"/>
      <c r="CZ5" s="672"/>
      <c r="DA5" s="683"/>
      <c r="DB5" s="671" t="s">
        <v>442</v>
      </c>
      <c r="DC5" s="672"/>
      <c r="DD5" s="672"/>
      <c r="DE5" s="672"/>
      <c r="DF5" s="683"/>
      <c r="DG5" s="685" t="s">
        <v>237</v>
      </c>
      <c r="DH5" s="686"/>
      <c r="DI5" s="686"/>
      <c r="DJ5" s="686"/>
      <c r="DK5" s="687"/>
      <c r="DL5" s="685" t="s">
        <v>445</v>
      </c>
      <c r="DM5" s="686"/>
      <c r="DN5" s="686"/>
      <c r="DO5" s="686"/>
      <c r="DP5" s="687"/>
      <c r="DQ5" s="671" t="s">
        <v>446</v>
      </c>
      <c r="DR5" s="672"/>
      <c r="DS5" s="672"/>
      <c r="DT5" s="672"/>
      <c r="DU5" s="683"/>
      <c r="DV5" s="671" t="s">
        <v>440</v>
      </c>
      <c r="DW5" s="672"/>
      <c r="DX5" s="672"/>
      <c r="DY5" s="672"/>
      <c r="DZ5" s="673"/>
      <c r="EA5" s="67"/>
    </row>
    <row r="6" spans="1:131" s="47" customFormat="1" ht="26.25" customHeight="1" x14ac:dyDescent="0.2">
      <c r="A6" s="680"/>
      <c r="B6" s="681"/>
      <c r="C6" s="681"/>
      <c r="D6" s="681"/>
      <c r="E6" s="681"/>
      <c r="F6" s="681"/>
      <c r="G6" s="681"/>
      <c r="H6" s="681"/>
      <c r="I6" s="681"/>
      <c r="J6" s="681"/>
      <c r="K6" s="681"/>
      <c r="L6" s="681"/>
      <c r="M6" s="681"/>
      <c r="N6" s="681"/>
      <c r="O6" s="681"/>
      <c r="P6" s="682"/>
      <c r="Q6" s="674"/>
      <c r="R6" s="675"/>
      <c r="S6" s="675"/>
      <c r="T6" s="675"/>
      <c r="U6" s="684"/>
      <c r="V6" s="674"/>
      <c r="W6" s="675"/>
      <c r="X6" s="675"/>
      <c r="Y6" s="675"/>
      <c r="Z6" s="684"/>
      <c r="AA6" s="674"/>
      <c r="AB6" s="675"/>
      <c r="AC6" s="675"/>
      <c r="AD6" s="675"/>
      <c r="AE6" s="675"/>
      <c r="AF6" s="962"/>
      <c r="AG6" s="675"/>
      <c r="AH6" s="675"/>
      <c r="AI6" s="675"/>
      <c r="AJ6" s="676"/>
      <c r="AK6" s="675"/>
      <c r="AL6" s="675"/>
      <c r="AM6" s="675"/>
      <c r="AN6" s="675"/>
      <c r="AO6" s="684"/>
      <c r="AP6" s="674"/>
      <c r="AQ6" s="675"/>
      <c r="AR6" s="675"/>
      <c r="AS6" s="675"/>
      <c r="AT6" s="684"/>
      <c r="AU6" s="674"/>
      <c r="AV6" s="675"/>
      <c r="AW6" s="675"/>
      <c r="AX6" s="675"/>
      <c r="AY6" s="676"/>
      <c r="AZ6" s="56"/>
      <c r="BA6" s="56"/>
      <c r="BB6" s="56"/>
      <c r="BC6" s="56"/>
      <c r="BD6" s="56"/>
      <c r="BE6" s="67"/>
      <c r="BF6" s="67"/>
      <c r="BG6" s="67"/>
      <c r="BH6" s="67"/>
      <c r="BI6" s="67"/>
      <c r="BJ6" s="67"/>
      <c r="BK6" s="67"/>
      <c r="BL6" s="67"/>
      <c r="BM6" s="67"/>
      <c r="BN6" s="67"/>
      <c r="BO6" s="67"/>
      <c r="BP6" s="67"/>
      <c r="BQ6" s="680"/>
      <c r="BR6" s="681"/>
      <c r="BS6" s="681"/>
      <c r="BT6" s="681"/>
      <c r="BU6" s="681"/>
      <c r="BV6" s="681"/>
      <c r="BW6" s="681"/>
      <c r="BX6" s="681"/>
      <c r="BY6" s="681"/>
      <c r="BZ6" s="681"/>
      <c r="CA6" s="681"/>
      <c r="CB6" s="681"/>
      <c r="CC6" s="681"/>
      <c r="CD6" s="681"/>
      <c r="CE6" s="681"/>
      <c r="CF6" s="681"/>
      <c r="CG6" s="682"/>
      <c r="CH6" s="674"/>
      <c r="CI6" s="675"/>
      <c r="CJ6" s="675"/>
      <c r="CK6" s="675"/>
      <c r="CL6" s="684"/>
      <c r="CM6" s="674"/>
      <c r="CN6" s="675"/>
      <c r="CO6" s="675"/>
      <c r="CP6" s="675"/>
      <c r="CQ6" s="684"/>
      <c r="CR6" s="674"/>
      <c r="CS6" s="675"/>
      <c r="CT6" s="675"/>
      <c r="CU6" s="675"/>
      <c r="CV6" s="684"/>
      <c r="CW6" s="674"/>
      <c r="CX6" s="675"/>
      <c r="CY6" s="675"/>
      <c r="CZ6" s="675"/>
      <c r="DA6" s="684"/>
      <c r="DB6" s="674"/>
      <c r="DC6" s="675"/>
      <c r="DD6" s="675"/>
      <c r="DE6" s="675"/>
      <c r="DF6" s="684"/>
      <c r="DG6" s="688"/>
      <c r="DH6" s="689"/>
      <c r="DI6" s="689"/>
      <c r="DJ6" s="689"/>
      <c r="DK6" s="690"/>
      <c r="DL6" s="688"/>
      <c r="DM6" s="689"/>
      <c r="DN6" s="689"/>
      <c r="DO6" s="689"/>
      <c r="DP6" s="690"/>
      <c r="DQ6" s="674"/>
      <c r="DR6" s="675"/>
      <c r="DS6" s="675"/>
      <c r="DT6" s="675"/>
      <c r="DU6" s="684"/>
      <c r="DV6" s="674"/>
      <c r="DW6" s="675"/>
      <c r="DX6" s="675"/>
      <c r="DY6" s="675"/>
      <c r="DZ6" s="676"/>
      <c r="EA6" s="67"/>
    </row>
    <row r="7" spans="1:131" s="47" customFormat="1" ht="26.25" customHeight="1" x14ac:dyDescent="0.2">
      <c r="A7" s="51">
        <v>1</v>
      </c>
      <c r="B7" s="655" t="s">
        <v>264</v>
      </c>
      <c r="C7" s="656"/>
      <c r="D7" s="656"/>
      <c r="E7" s="656"/>
      <c r="F7" s="656"/>
      <c r="G7" s="656"/>
      <c r="H7" s="656"/>
      <c r="I7" s="656"/>
      <c r="J7" s="656"/>
      <c r="K7" s="656"/>
      <c r="L7" s="656"/>
      <c r="M7" s="656"/>
      <c r="N7" s="656"/>
      <c r="O7" s="656"/>
      <c r="P7" s="657"/>
      <c r="Q7" s="658">
        <v>6582</v>
      </c>
      <c r="R7" s="659"/>
      <c r="S7" s="659"/>
      <c r="T7" s="659"/>
      <c r="U7" s="659"/>
      <c r="V7" s="659">
        <v>6306</v>
      </c>
      <c r="W7" s="659"/>
      <c r="X7" s="659"/>
      <c r="Y7" s="659"/>
      <c r="Z7" s="659"/>
      <c r="AA7" s="659">
        <v>276</v>
      </c>
      <c r="AB7" s="659"/>
      <c r="AC7" s="659"/>
      <c r="AD7" s="659"/>
      <c r="AE7" s="660"/>
      <c r="AF7" s="661">
        <v>216</v>
      </c>
      <c r="AG7" s="662"/>
      <c r="AH7" s="662"/>
      <c r="AI7" s="662"/>
      <c r="AJ7" s="663"/>
      <c r="AK7" s="664">
        <v>290</v>
      </c>
      <c r="AL7" s="659"/>
      <c r="AM7" s="659"/>
      <c r="AN7" s="659"/>
      <c r="AO7" s="659"/>
      <c r="AP7" s="659">
        <v>4225</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534</v>
      </c>
      <c r="BT7" s="656"/>
      <c r="BU7" s="656"/>
      <c r="BV7" s="656"/>
      <c r="BW7" s="656"/>
      <c r="BX7" s="656"/>
      <c r="BY7" s="656"/>
      <c r="BZ7" s="656"/>
      <c r="CA7" s="656"/>
      <c r="CB7" s="656"/>
      <c r="CC7" s="656"/>
      <c r="CD7" s="656"/>
      <c r="CE7" s="656"/>
      <c r="CF7" s="656"/>
      <c r="CG7" s="657"/>
      <c r="CH7" s="667">
        <v>0</v>
      </c>
      <c r="CI7" s="668"/>
      <c r="CJ7" s="668"/>
      <c r="CK7" s="668"/>
      <c r="CL7" s="669"/>
      <c r="CM7" s="667">
        <v>19</v>
      </c>
      <c r="CN7" s="668"/>
      <c r="CO7" s="668"/>
      <c r="CP7" s="668"/>
      <c r="CQ7" s="669"/>
      <c r="CR7" s="667">
        <v>5</v>
      </c>
      <c r="CS7" s="668"/>
      <c r="CT7" s="668"/>
      <c r="CU7" s="668"/>
      <c r="CV7" s="669"/>
      <c r="CW7" s="667" t="s">
        <v>200</v>
      </c>
      <c r="CX7" s="668"/>
      <c r="CY7" s="668"/>
      <c r="CZ7" s="668"/>
      <c r="DA7" s="669"/>
      <c r="DB7" s="667">
        <v>84</v>
      </c>
      <c r="DC7" s="668"/>
      <c r="DD7" s="668"/>
      <c r="DE7" s="668"/>
      <c r="DF7" s="669"/>
      <c r="DG7" s="667" t="s">
        <v>200</v>
      </c>
      <c r="DH7" s="668"/>
      <c r="DI7" s="668"/>
      <c r="DJ7" s="668"/>
      <c r="DK7" s="669"/>
      <c r="DL7" s="667">
        <v>84</v>
      </c>
      <c r="DM7" s="668"/>
      <c r="DN7" s="668"/>
      <c r="DO7" s="668"/>
      <c r="DP7" s="669"/>
      <c r="DQ7" s="667" t="s">
        <v>200</v>
      </c>
      <c r="DR7" s="668"/>
      <c r="DS7" s="668"/>
      <c r="DT7" s="668"/>
      <c r="DU7" s="669"/>
      <c r="DV7" s="655"/>
      <c r="DW7" s="656"/>
      <c r="DX7" s="656"/>
      <c r="DY7" s="656"/>
      <c r="DZ7" s="670"/>
      <c r="EA7" s="67"/>
    </row>
    <row r="8" spans="1:131" s="47" customFormat="1" ht="26.25" customHeight="1" x14ac:dyDescent="0.2">
      <c r="A8" s="52">
        <v>2</v>
      </c>
      <c r="B8" s="691"/>
      <c r="C8" s="692"/>
      <c r="D8" s="692"/>
      <c r="E8" s="692"/>
      <c r="F8" s="692"/>
      <c r="G8" s="692"/>
      <c r="H8" s="692"/>
      <c r="I8" s="692"/>
      <c r="J8" s="692"/>
      <c r="K8" s="692"/>
      <c r="L8" s="692"/>
      <c r="M8" s="692"/>
      <c r="N8" s="692"/>
      <c r="O8" s="692"/>
      <c r="P8" s="693"/>
      <c r="Q8" s="694"/>
      <c r="R8" s="695"/>
      <c r="S8" s="695"/>
      <c r="T8" s="695"/>
      <c r="U8" s="695"/>
      <c r="V8" s="695"/>
      <c r="W8" s="695"/>
      <c r="X8" s="695"/>
      <c r="Y8" s="695"/>
      <c r="Z8" s="695"/>
      <c r="AA8" s="695"/>
      <c r="AB8" s="695"/>
      <c r="AC8" s="695"/>
      <c r="AD8" s="695"/>
      <c r="AE8" s="696"/>
      <c r="AF8" s="697"/>
      <c r="AG8" s="698"/>
      <c r="AH8" s="698"/>
      <c r="AI8" s="698"/>
      <c r="AJ8" s="699"/>
      <c r="AK8" s="700"/>
      <c r="AL8" s="695"/>
      <c r="AM8" s="695"/>
      <c r="AN8" s="695"/>
      <c r="AO8" s="695"/>
      <c r="AP8" s="695"/>
      <c r="AQ8" s="695"/>
      <c r="AR8" s="695"/>
      <c r="AS8" s="695"/>
      <c r="AT8" s="695"/>
      <c r="AU8" s="701"/>
      <c r="AV8" s="701"/>
      <c r="AW8" s="701"/>
      <c r="AX8" s="701"/>
      <c r="AY8" s="702"/>
      <c r="AZ8" s="56"/>
      <c r="BA8" s="56"/>
      <c r="BB8" s="56"/>
      <c r="BC8" s="56"/>
      <c r="BD8" s="56"/>
      <c r="BE8" s="67"/>
      <c r="BF8" s="67"/>
      <c r="BG8" s="67"/>
      <c r="BH8" s="67"/>
      <c r="BI8" s="67"/>
      <c r="BJ8" s="67"/>
      <c r="BK8" s="67"/>
      <c r="BL8" s="67"/>
      <c r="BM8" s="67"/>
      <c r="BN8" s="67"/>
      <c r="BO8" s="67"/>
      <c r="BP8" s="67"/>
      <c r="BQ8" s="52">
        <v>2</v>
      </c>
      <c r="BR8" s="72"/>
      <c r="BS8" s="691" t="s">
        <v>531</v>
      </c>
      <c r="BT8" s="692"/>
      <c r="BU8" s="692"/>
      <c r="BV8" s="692"/>
      <c r="BW8" s="692"/>
      <c r="BX8" s="692"/>
      <c r="BY8" s="692"/>
      <c r="BZ8" s="692"/>
      <c r="CA8" s="692"/>
      <c r="CB8" s="692"/>
      <c r="CC8" s="692"/>
      <c r="CD8" s="692"/>
      <c r="CE8" s="692"/>
      <c r="CF8" s="692"/>
      <c r="CG8" s="693"/>
      <c r="CH8" s="703" t="s">
        <v>372</v>
      </c>
      <c r="CI8" s="698"/>
      <c r="CJ8" s="698"/>
      <c r="CK8" s="698"/>
      <c r="CL8" s="704"/>
      <c r="CM8" s="703">
        <v>18</v>
      </c>
      <c r="CN8" s="698"/>
      <c r="CO8" s="698"/>
      <c r="CP8" s="698"/>
      <c r="CQ8" s="704"/>
      <c r="CR8" s="703">
        <v>0</v>
      </c>
      <c r="CS8" s="698"/>
      <c r="CT8" s="698"/>
      <c r="CU8" s="698"/>
      <c r="CV8" s="704"/>
      <c r="CW8" s="703" t="s">
        <v>200</v>
      </c>
      <c r="CX8" s="698"/>
      <c r="CY8" s="698"/>
      <c r="CZ8" s="698"/>
      <c r="DA8" s="704"/>
      <c r="DB8" s="703" t="s">
        <v>200</v>
      </c>
      <c r="DC8" s="698"/>
      <c r="DD8" s="698"/>
      <c r="DE8" s="698"/>
      <c r="DF8" s="704"/>
      <c r="DG8" s="703" t="s">
        <v>200</v>
      </c>
      <c r="DH8" s="698"/>
      <c r="DI8" s="698"/>
      <c r="DJ8" s="698"/>
      <c r="DK8" s="704"/>
      <c r="DL8" s="703" t="s">
        <v>200</v>
      </c>
      <c r="DM8" s="698"/>
      <c r="DN8" s="698"/>
      <c r="DO8" s="698"/>
      <c r="DP8" s="704"/>
      <c r="DQ8" s="703" t="s">
        <v>200</v>
      </c>
      <c r="DR8" s="698"/>
      <c r="DS8" s="698"/>
      <c r="DT8" s="698"/>
      <c r="DU8" s="704"/>
      <c r="DV8" s="691"/>
      <c r="DW8" s="692"/>
      <c r="DX8" s="692"/>
      <c r="DY8" s="692"/>
      <c r="DZ8" s="705"/>
      <c r="EA8" s="67"/>
    </row>
    <row r="9" spans="1:131" s="47" customFormat="1" ht="26.25" customHeight="1" x14ac:dyDescent="0.2">
      <c r="A9" s="52">
        <v>3</v>
      </c>
      <c r="B9" s="691"/>
      <c r="C9" s="692"/>
      <c r="D9" s="692"/>
      <c r="E9" s="692"/>
      <c r="F9" s="692"/>
      <c r="G9" s="692"/>
      <c r="H9" s="692"/>
      <c r="I9" s="692"/>
      <c r="J9" s="692"/>
      <c r="K9" s="692"/>
      <c r="L9" s="692"/>
      <c r="M9" s="692"/>
      <c r="N9" s="692"/>
      <c r="O9" s="692"/>
      <c r="P9" s="693"/>
      <c r="Q9" s="694"/>
      <c r="R9" s="695"/>
      <c r="S9" s="695"/>
      <c r="T9" s="695"/>
      <c r="U9" s="695"/>
      <c r="V9" s="695"/>
      <c r="W9" s="695"/>
      <c r="X9" s="695"/>
      <c r="Y9" s="695"/>
      <c r="Z9" s="695"/>
      <c r="AA9" s="695"/>
      <c r="AB9" s="695"/>
      <c r="AC9" s="695"/>
      <c r="AD9" s="695"/>
      <c r="AE9" s="696"/>
      <c r="AF9" s="697"/>
      <c r="AG9" s="698"/>
      <c r="AH9" s="698"/>
      <c r="AI9" s="698"/>
      <c r="AJ9" s="699"/>
      <c r="AK9" s="700"/>
      <c r="AL9" s="695"/>
      <c r="AM9" s="695"/>
      <c r="AN9" s="695"/>
      <c r="AO9" s="695"/>
      <c r="AP9" s="695"/>
      <c r="AQ9" s="695"/>
      <c r="AR9" s="695"/>
      <c r="AS9" s="695"/>
      <c r="AT9" s="695"/>
      <c r="AU9" s="701"/>
      <c r="AV9" s="701"/>
      <c r="AW9" s="701"/>
      <c r="AX9" s="701"/>
      <c r="AY9" s="702"/>
      <c r="AZ9" s="56"/>
      <c r="BA9" s="56"/>
      <c r="BB9" s="56"/>
      <c r="BC9" s="56"/>
      <c r="BD9" s="56"/>
      <c r="BE9" s="67"/>
      <c r="BF9" s="67"/>
      <c r="BG9" s="67"/>
      <c r="BH9" s="67"/>
      <c r="BI9" s="67"/>
      <c r="BJ9" s="67"/>
      <c r="BK9" s="67"/>
      <c r="BL9" s="67"/>
      <c r="BM9" s="67"/>
      <c r="BN9" s="67"/>
      <c r="BO9" s="67"/>
      <c r="BP9" s="67"/>
      <c r="BQ9" s="52">
        <v>3</v>
      </c>
      <c r="BR9" s="72"/>
      <c r="BS9" s="691"/>
      <c r="BT9" s="692"/>
      <c r="BU9" s="692"/>
      <c r="BV9" s="692"/>
      <c r="BW9" s="692"/>
      <c r="BX9" s="692"/>
      <c r="BY9" s="692"/>
      <c r="BZ9" s="692"/>
      <c r="CA9" s="692"/>
      <c r="CB9" s="692"/>
      <c r="CC9" s="692"/>
      <c r="CD9" s="692"/>
      <c r="CE9" s="692"/>
      <c r="CF9" s="692"/>
      <c r="CG9" s="693"/>
      <c r="CH9" s="703"/>
      <c r="CI9" s="698"/>
      <c r="CJ9" s="698"/>
      <c r="CK9" s="698"/>
      <c r="CL9" s="704"/>
      <c r="CM9" s="703"/>
      <c r="CN9" s="698"/>
      <c r="CO9" s="698"/>
      <c r="CP9" s="698"/>
      <c r="CQ9" s="704"/>
      <c r="CR9" s="703"/>
      <c r="CS9" s="698"/>
      <c r="CT9" s="698"/>
      <c r="CU9" s="698"/>
      <c r="CV9" s="704"/>
      <c r="CW9" s="703"/>
      <c r="CX9" s="698"/>
      <c r="CY9" s="698"/>
      <c r="CZ9" s="698"/>
      <c r="DA9" s="704"/>
      <c r="DB9" s="703"/>
      <c r="DC9" s="698"/>
      <c r="DD9" s="698"/>
      <c r="DE9" s="698"/>
      <c r="DF9" s="704"/>
      <c r="DG9" s="703"/>
      <c r="DH9" s="698"/>
      <c r="DI9" s="698"/>
      <c r="DJ9" s="698"/>
      <c r="DK9" s="704"/>
      <c r="DL9" s="703"/>
      <c r="DM9" s="698"/>
      <c r="DN9" s="698"/>
      <c r="DO9" s="698"/>
      <c r="DP9" s="704"/>
      <c r="DQ9" s="703"/>
      <c r="DR9" s="698"/>
      <c r="DS9" s="698"/>
      <c r="DT9" s="698"/>
      <c r="DU9" s="704"/>
      <c r="DV9" s="691"/>
      <c r="DW9" s="692"/>
      <c r="DX9" s="692"/>
      <c r="DY9" s="692"/>
      <c r="DZ9" s="705"/>
      <c r="EA9" s="67"/>
    </row>
    <row r="10" spans="1:131" s="47" customFormat="1" ht="26.25" customHeight="1" x14ac:dyDescent="0.2">
      <c r="A10" s="52">
        <v>4</v>
      </c>
      <c r="B10" s="691"/>
      <c r="C10" s="692"/>
      <c r="D10" s="692"/>
      <c r="E10" s="692"/>
      <c r="F10" s="692"/>
      <c r="G10" s="692"/>
      <c r="H10" s="692"/>
      <c r="I10" s="692"/>
      <c r="J10" s="692"/>
      <c r="K10" s="692"/>
      <c r="L10" s="692"/>
      <c r="M10" s="692"/>
      <c r="N10" s="692"/>
      <c r="O10" s="692"/>
      <c r="P10" s="693"/>
      <c r="Q10" s="694"/>
      <c r="R10" s="695"/>
      <c r="S10" s="695"/>
      <c r="T10" s="695"/>
      <c r="U10" s="695"/>
      <c r="V10" s="695"/>
      <c r="W10" s="695"/>
      <c r="X10" s="695"/>
      <c r="Y10" s="695"/>
      <c r="Z10" s="695"/>
      <c r="AA10" s="695"/>
      <c r="AB10" s="695"/>
      <c r="AC10" s="695"/>
      <c r="AD10" s="695"/>
      <c r="AE10" s="696"/>
      <c r="AF10" s="697"/>
      <c r="AG10" s="698"/>
      <c r="AH10" s="698"/>
      <c r="AI10" s="698"/>
      <c r="AJ10" s="699"/>
      <c r="AK10" s="700"/>
      <c r="AL10" s="695"/>
      <c r="AM10" s="695"/>
      <c r="AN10" s="695"/>
      <c r="AO10" s="695"/>
      <c r="AP10" s="695"/>
      <c r="AQ10" s="695"/>
      <c r="AR10" s="695"/>
      <c r="AS10" s="695"/>
      <c r="AT10" s="695"/>
      <c r="AU10" s="701"/>
      <c r="AV10" s="701"/>
      <c r="AW10" s="701"/>
      <c r="AX10" s="701"/>
      <c r="AY10" s="702"/>
      <c r="AZ10" s="56"/>
      <c r="BA10" s="56"/>
      <c r="BB10" s="56"/>
      <c r="BC10" s="56"/>
      <c r="BD10" s="56"/>
      <c r="BE10" s="67"/>
      <c r="BF10" s="67"/>
      <c r="BG10" s="67"/>
      <c r="BH10" s="67"/>
      <c r="BI10" s="67"/>
      <c r="BJ10" s="67"/>
      <c r="BK10" s="67"/>
      <c r="BL10" s="67"/>
      <c r="BM10" s="67"/>
      <c r="BN10" s="67"/>
      <c r="BO10" s="67"/>
      <c r="BP10" s="67"/>
      <c r="BQ10" s="52">
        <v>4</v>
      </c>
      <c r="BR10" s="72"/>
      <c r="BS10" s="691"/>
      <c r="BT10" s="692"/>
      <c r="BU10" s="692"/>
      <c r="BV10" s="692"/>
      <c r="BW10" s="692"/>
      <c r="BX10" s="692"/>
      <c r="BY10" s="692"/>
      <c r="BZ10" s="692"/>
      <c r="CA10" s="692"/>
      <c r="CB10" s="692"/>
      <c r="CC10" s="692"/>
      <c r="CD10" s="692"/>
      <c r="CE10" s="692"/>
      <c r="CF10" s="692"/>
      <c r="CG10" s="693"/>
      <c r="CH10" s="703"/>
      <c r="CI10" s="698"/>
      <c r="CJ10" s="698"/>
      <c r="CK10" s="698"/>
      <c r="CL10" s="704"/>
      <c r="CM10" s="703"/>
      <c r="CN10" s="698"/>
      <c r="CO10" s="698"/>
      <c r="CP10" s="698"/>
      <c r="CQ10" s="704"/>
      <c r="CR10" s="703"/>
      <c r="CS10" s="698"/>
      <c r="CT10" s="698"/>
      <c r="CU10" s="698"/>
      <c r="CV10" s="704"/>
      <c r="CW10" s="703"/>
      <c r="CX10" s="698"/>
      <c r="CY10" s="698"/>
      <c r="CZ10" s="698"/>
      <c r="DA10" s="704"/>
      <c r="DB10" s="703"/>
      <c r="DC10" s="698"/>
      <c r="DD10" s="698"/>
      <c r="DE10" s="698"/>
      <c r="DF10" s="704"/>
      <c r="DG10" s="703"/>
      <c r="DH10" s="698"/>
      <c r="DI10" s="698"/>
      <c r="DJ10" s="698"/>
      <c r="DK10" s="704"/>
      <c r="DL10" s="703"/>
      <c r="DM10" s="698"/>
      <c r="DN10" s="698"/>
      <c r="DO10" s="698"/>
      <c r="DP10" s="704"/>
      <c r="DQ10" s="703"/>
      <c r="DR10" s="698"/>
      <c r="DS10" s="698"/>
      <c r="DT10" s="698"/>
      <c r="DU10" s="704"/>
      <c r="DV10" s="691"/>
      <c r="DW10" s="692"/>
      <c r="DX10" s="692"/>
      <c r="DY10" s="692"/>
      <c r="DZ10" s="705"/>
      <c r="EA10" s="67"/>
    </row>
    <row r="11" spans="1:131" s="47" customFormat="1" ht="26.25" customHeight="1" x14ac:dyDescent="0.2">
      <c r="A11" s="52">
        <v>5</v>
      </c>
      <c r="B11" s="691"/>
      <c r="C11" s="692"/>
      <c r="D11" s="692"/>
      <c r="E11" s="692"/>
      <c r="F11" s="692"/>
      <c r="G11" s="692"/>
      <c r="H11" s="692"/>
      <c r="I11" s="692"/>
      <c r="J11" s="692"/>
      <c r="K11" s="692"/>
      <c r="L11" s="692"/>
      <c r="M11" s="692"/>
      <c r="N11" s="692"/>
      <c r="O11" s="692"/>
      <c r="P11" s="693"/>
      <c r="Q11" s="694"/>
      <c r="R11" s="695"/>
      <c r="S11" s="695"/>
      <c r="T11" s="695"/>
      <c r="U11" s="695"/>
      <c r="V11" s="695"/>
      <c r="W11" s="695"/>
      <c r="X11" s="695"/>
      <c r="Y11" s="695"/>
      <c r="Z11" s="695"/>
      <c r="AA11" s="695"/>
      <c r="AB11" s="695"/>
      <c r="AC11" s="695"/>
      <c r="AD11" s="695"/>
      <c r="AE11" s="696"/>
      <c r="AF11" s="697"/>
      <c r="AG11" s="698"/>
      <c r="AH11" s="698"/>
      <c r="AI11" s="698"/>
      <c r="AJ11" s="699"/>
      <c r="AK11" s="700"/>
      <c r="AL11" s="695"/>
      <c r="AM11" s="695"/>
      <c r="AN11" s="695"/>
      <c r="AO11" s="695"/>
      <c r="AP11" s="695"/>
      <c r="AQ11" s="695"/>
      <c r="AR11" s="695"/>
      <c r="AS11" s="695"/>
      <c r="AT11" s="695"/>
      <c r="AU11" s="701"/>
      <c r="AV11" s="701"/>
      <c r="AW11" s="701"/>
      <c r="AX11" s="701"/>
      <c r="AY11" s="702"/>
      <c r="AZ11" s="56"/>
      <c r="BA11" s="56"/>
      <c r="BB11" s="56"/>
      <c r="BC11" s="56"/>
      <c r="BD11" s="56"/>
      <c r="BE11" s="67"/>
      <c r="BF11" s="67"/>
      <c r="BG11" s="67"/>
      <c r="BH11" s="67"/>
      <c r="BI11" s="67"/>
      <c r="BJ11" s="67"/>
      <c r="BK11" s="67"/>
      <c r="BL11" s="67"/>
      <c r="BM11" s="67"/>
      <c r="BN11" s="67"/>
      <c r="BO11" s="67"/>
      <c r="BP11" s="67"/>
      <c r="BQ11" s="52">
        <v>5</v>
      </c>
      <c r="BR11" s="72"/>
      <c r="BS11" s="691"/>
      <c r="BT11" s="692"/>
      <c r="BU11" s="692"/>
      <c r="BV11" s="692"/>
      <c r="BW11" s="692"/>
      <c r="BX11" s="692"/>
      <c r="BY11" s="692"/>
      <c r="BZ11" s="692"/>
      <c r="CA11" s="692"/>
      <c r="CB11" s="692"/>
      <c r="CC11" s="692"/>
      <c r="CD11" s="692"/>
      <c r="CE11" s="692"/>
      <c r="CF11" s="692"/>
      <c r="CG11" s="693"/>
      <c r="CH11" s="703"/>
      <c r="CI11" s="698"/>
      <c r="CJ11" s="698"/>
      <c r="CK11" s="698"/>
      <c r="CL11" s="704"/>
      <c r="CM11" s="703"/>
      <c r="CN11" s="698"/>
      <c r="CO11" s="698"/>
      <c r="CP11" s="698"/>
      <c r="CQ11" s="704"/>
      <c r="CR11" s="703"/>
      <c r="CS11" s="698"/>
      <c r="CT11" s="698"/>
      <c r="CU11" s="698"/>
      <c r="CV11" s="704"/>
      <c r="CW11" s="703"/>
      <c r="CX11" s="698"/>
      <c r="CY11" s="698"/>
      <c r="CZ11" s="698"/>
      <c r="DA11" s="704"/>
      <c r="DB11" s="703"/>
      <c r="DC11" s="698"/>
      <c r="DD11" s="698"/>
      <c r="DE11" s="698"/>
      <c r="DF11" s="704"/>
      <c r="DG11" s="703"/>
      <c r="DH11" s="698"/>
      <c r="DI11" s="698"/>
      <c r="DJ11" s="698"/>
      <c r="DK11" s="704"/>
      <c r="DL11" s="703"/>
      <c r="DM11" s="698"/>
      <c r="DN11" s="698"/>
      <c r="DO11" s="698"/>
      <c r="DP11" s="704"/>
      <c r="DQ11" s="703"/>
      <c r="DR11" s="698"/>
      <c r="DS11" s="698"/>
      <c r="DT11" s="698"/>
      <c r="DU11" s="704"/>
      <c r="DV11" s="691"/>
      <c r="DW11" s="692"/>
      <c r="DX11" s="692"/>
      <c r="DY11" s="692"/>
      <c r="DZ11" s="705"/>
      <c r="EA11" s="67"/>
    </row>
    <row r="12" spans="1:131" s="47" customFormat="1" ht="26.25" customHeight="1" x14ac:dyDescent="0.2">
      <c r="A12" s="52">
        <v>6</v>
      </c>
      <c r="B12" s="691"/>
      <c r="C12" s="692"/>
      <c r="D12" s="692"/>
      <c r="E12" s="692"/>
      <c r="F12" s="692"/>
      <c r="G12" s="692"/>
      <c r="H12" s="692"/>
      <c r="I12" s="692"/>
      <c r="J12" s="692"/>
      <c r="K12" s="692"/>
      <c r="L12" s="692"/>
      <c r="M12" s="692"/>
      <c r="N12" s="692"/>
      <c r="O12" s="692"/>
      <c r="P12" s="693"/>
      <c r="Q12" s="694"/>
      <c r="R12" s="695"/>
      <c r="S12" s="695"/>
      <c r="T12" s="695"/>
      <c r="U12" s="695"/>
      <c r="V12" s="695"/>
      <c r="W12" s="695"/>
      <c r="X12" s="695"/>
      <c r="Y12" s="695"/>
      <c r="Z12" s="695"/>
      <c r="AA12" s="695"/>
      <c r="AB12" s="695"/>
      <c r="AC12" s="695"/>
      <c r="AD12" s="695"/>
      <c r="AE12" s="696"/>
      <c r="AF12" s="697"/>
      <c r="AG12" s="698"/>
      <c r="AH12" s="698"/>
      <c r="AI12" s="698"/>
      <c r="AJ12" s="699"/>
      <c r="AK12" s="700"/>
      <c r="AL12" s="695"/>
      <c r="AM12" s="695"/>
      <c r="AN12" s="695"/>
      <c r="AO12" s="695"/>
      <c r="AP12" s="695"/>
      <c r="AQ12" s="695"/>
      <c r="AR12" s="695"/>
      <c r="AS12" s="695"/>
      <c r="AT12" s="695"/>
      <c r="AU12" s="701"/>
      <c r="AV12" s="701"/>
      <c r="AW12" s="701"/>
      <c r="AX12" s="701"/>
      <c r="AY12" s="702"/>
      <c r="AZ12" s="56"/>
      <c r="BA12" s="56"/>
      <c r="BB12" s="56"/>
      <c r="BC12" s="56"/>
      <c r="BD12" s="56"/>
      <c r="BE12" s="67"/>
      <c r="BF12" s="67"/>
      <c r="BG12" s="67"/>
      <c r="BH12" s="67"/>
      <c r="BI12" s="67"/>
      <c r="BJ12" s="67"/>
      <c r="BK12" s="67"/>
      <c r="BL12" s="67"/>
      <c r="BM12" s="67"/>
      <c r="BN12" s="67"/>
      <c r="BO12" s="67"/>
      <c r="BP12" s="67"/>
      <c r="BQ12" s="52">
        <v>6</v>
      </c>
      <c r="BR12" s="72"/>
      <c r="BS12" s="691"/>
      <c r="BT12" s="692"/>
      <c r="BU12" s="692"/>
      <c r="BV12" s="692"/>
      <c r="BW12" s="692"/>
      <c r="BX12" s="692"/>
      <c r="BY12" s="692"/>
      <c r="BZ12" s="692"/>
      <c r="CA12" s="692"/>
      <c r="CB12" s="692"/>
      <c r="CC12" s="692"/>
      <c r="CD12" s="692"/>
      <c r="CE12" s="692"/>
      <c r="CF12" s="692"/>
      <c r="CG12" s="693"/>
      <c r="CH12" s="703"/>
      <c r="CI12" s="698"/>
      <c r="CJ12" s="698"/>
      <c r="CK12" s="698"/>
      <c r="CL12" s="704"/>
      <c r="CM12" s="703"/>
      <c r="CN12" s="698"/>
      <c r="CO12" s="698"/>
      <c r="CP12" s="698"/>
      <c r="CQ12" s="704"/>
      <c r="CR12" s="703"/>
      <c r="CS12" s="698"/>
      <c r="CT12" s="698"/>
      <c r="CU12" s="698"/>
      <c r="CV12" s="704"/>
      <c r="CW12" s="703"/>
      <c r="CX12" s="698"/>
      <c r="CY12" s="698"/>
      <c r="CZ12" s="698"/>
      <c r="DA12" s="704"/>
      <c r="DB12" s="703"/>
      <c r="DC12" s="698"/>
      <c r="DD12" s="698"/>
      <c r="DE12" s="698"/>
      <c r="DF12" s="704"/>
      <c r="DG12" s="703"/>
      <c r="DH12" s="698"/>
      <c r="DI12" s="698"/>
      <c r="DJ12" s="698"/>
      <c r="DK12" s="704"/>
      <c r="DL12" s="703"/>
      <c r="DM12" s="698"/>
      <c r="DN12" s="698"/>
      <c r="DO12" s="698"/>
      <c r="DP12" s="704"/>
      <c r="DQ12" s="703"/>
      <c r="DR12" s="698"/>
      <c r="DS12" s="698"/>
      <c r="DT12" s="698"/>
      <c r="DU12" s="704"/>
      <c r="DV12" s="691"/>
      <c r="DW12" s="692"/>
      <c r="DX12" s="692"/>
      <c r="DY12" s="692"/>
      <c r="DZ12" s="705"/>
      <c r="EA12" s="67"/>
    </row>
    <row r="13" spans="1:131" s="47" customFormat="1" ht="26.25" customHeight="1" x14ac:dyDescent="0.2">
      <c r="A13" s="52">
        <v>7</v>
      </c>
      <c r="B13" s="691"/>
      <c r="C13" s="692"/>
      <c r="D13" s="692"/>
      <c r="E13" s="692"/>
      <c r="F13" s="692"/>
      <c r="G13" s="692"/>
      <c r="H13" s="692"/>
      <c r="I13" s="692"/>
      <c r="J13" s="692"/>
      <c r="K13" s="692"/>
      <c r="L13" s="692"/>
      <c r="M13" s="692"/>
      <c r="N13" s="692"/>
      <c r="O13" s="692"/>
      <c r="P13" s="693"/>
      <c r="Q13" s="694"/>
      <c r="R13" s="695"/>
      <c r="S13" s="695"/>
      <c r="T13" s="695"/>
      <c r="U13" s="695"/>
      <c r="V13" s="695"/>
      <c r="W13" s="695"/>
      <c r="X13" s="695"/>
      <c r="Y13" s="695"/>
      <c r="Z13" s="695"/>
      <c r="AA13" s="695"/>
      <c r="AB13" s="695"/>
      <c r="AC13" s="695"/>
      <c r="AD13" s="695"/>
      <c r="AE13" s="696"/>
      <c r="AF13" s="697"/>
      <c r="AG13" s="698"/>
      <c r="AH13" s="698"/>
      <c r="AI13" s="698"/>
      <c r="AJ13" s="699"/>
      <c r="AK13" s="700"/>
      <c r="AL13" s="695"/>
      <c r="AM13" s="695"/>
      <c r="AN13" s="695"/>
      <c r="AO13" s="695"/>
      <c r="AP13" s="695"/>
      <c r="AQ13" s="695"/>
      <c r="AR13" s="695"/>
      <c r="AS13" s="695"/>
      <c r="AT13" s="695"/>
      <c r="AU13" s="701"/>
      <c r="AV13" s="701"/>
      <c r="AW13" s="701"/>
      <c r="AX13" s="701"/>
      <c r="AY13" s="702"/>
      <c r="AZ13" s="56"/>
      <c r="BA13" s="56"/>
      <c r="BB13" s="56"/>
      <c r="BC13" s="56"/>
      <c r="BD13" s="56"/>
      <c r="BE13" s="67"/>
      <c r="BF13" s="67"/>
      <c r="BG13" s="67"/>
      <c r="BH13" s="67"/>
      <c r="BI13" s="67"/>
      <c r="BJ13" s="67"/>
      <c r="BK13" s="67"/>
      <c r="BL13" s="67"/>
      <c r="BM13" s="67"/>
      <c r="BN13" s="67"/>
      <c r="BO13" s="67"/>
      <c r="BP13" s="67"/>
      <c r="BQ13" s="52">
        <v>7</v>
      </c>
      <c r="BR13" s="72"/>
      <c r="BS13" s="691"/>
      <c r="BT13" s="692"/>
      <c r="BU13" s="692"/>
      <c r="BV13" s="692"/>
      <c r="BW13" s="692"/>
      <c r="BX13" s="692"/>
      <c r="BY13" s="692"/>
      <c r="BZ13" s="692"/>
      <c r="CA13" s="692"/>
      <c r="CB13" s="692"/>
      <c r="CC13" s="692"/>
      <c r="CD13" s="692"/>
      <c r="CE13" s="692"/>
      <c r="CF13" s="692"/>
      <c r="CG13" s="693"/>
      <c r="CH13" s="703"/>
      <c r="CI13" s="698"/>
      <c r="CJ13" s="698"/>
      <c r="CK13" s="698"/>
      <c r="CL13" s="704"/>
      <c r="CM13" s="703"/>
      <c r="CN13" s="698"/>
      <c r="CO13" s="698"/>
      <c r="CP13" s="698"/>
      <c r="CQ13" s="704"/>
      <c r="CR13" s="703"/>
      <c r="CS13" s="698"/>
      <c r="CT13" s="698"/>
      <c r="CU13" s="698"/>
      <c r="CV13" s="704"/>
      <c r="CW13" s="703"/>
      <c r="CX13" s="698"/>
      <c r="CY13" s="698"/>
      <c r="CZ13" s="698"/>
      <c r="DA13" s="704"/>
      <c r="DB13" s="703"/>
      <c r="DC13" s="698"/>
      <c r="DD13" s="698"/>
      <c r="DE13" s="698"/>
      <c r="DF13" s="704"/>
      <c r="DG13" s="703"/>
      <c r="DH13" s="698"/>
      <c r="DI13" s="698"/>
      <c r="DJ13" s="698"/>
      <c r="DK13" s="704"/>
      <c r="DL13" s="703"/>
      <c r="DM13" s="698"/>
      <c r="DN13" s="698"/>
      <c r="DO13" s="698"/>
      <c r="DP13" s="704"/>
      <c r="DQ13" s="703"/>
      <c r="DR13" s="698"/>
      <c r="DS13" s="698"/>
      <c r="DT13" s="698"/>
      <c r="DU13" s="704"/>
      <c r="DV13" s="691"/>
      <c r="DW13" s="692"/>
      <c r="DX13" s="692"/>
      <c r="DY13" s="692"/>
      <c r="DZ13" s="705"/>
      <c r="EA13" s="67"/>
    </row>
    <row r="14" spans="1:131" s="47" customFormat="1" ht="26.25" customHeight="1" x14ac:dyDescent="0.2">
      <c r="A14" s="52">
        <v>8</v>
      </c>
      <c r="B14" s="691"/>
      <c r="C14" s="692"/>
      <c r="D14" s="692"/>
      <c r="E14" s="692"/>
      <c r="F14" s="692"/>
      <c r="G14" s="692"/>
      <c r="H14" s="692"/>
      <c r="I14" s="692"/>
      <c r="J14" s="692"/>
      <c r="K14" s="692"/>
      <c r="L14" s="692"/>
      <c r="M14" s="692"/>
      <c r="N14" s="692"/>
      <c r="O14" s="692"/>
      <c r="P14" s="693"/>
      <c r="Q14" s="694"/>
      <c r="R14" s="695"/>
      <c r="S14" s="695"/>
      <c r="T14" s="695"/>
      <c r="U14" s="695"/>
      <c r="V14" s="695"/>
      <c r="W14" s="695"/>
      <c r="X14" s="695"/>
      <c r="Y14" s="695"/>
      <c r="Z14" s="695"/>
      <c r="AA14" s="695"/>
      <c r="AB14" s="695"/>
      <c r="AC14" s="695"/>
      <c r="AD14" s="695"/>
      <c r="AE14" s="696"/>
      <c r="AF14" s="697"/>
      <c r="AG14" s="698"/>
      <c r="AH14" s="698"/>
      <c r="AI14" s="698"/>
      <c r="AJ14" s="699"/>
      <c r="AK14" s="700"/>
      <c r="AL14" s="695"/>
      <c r="AM14" s="695"/>
      <c r="AN14" s="695"/>
      <c r="AO14" s="695"/>
      <c r="AP14" s="695"/>
      <c r="AQ14" s="695"/>
      <c r="AR14" s="695"/>
      <c r="AS14" s="695"/>
      <c r="AT14" s="695"/>
      <c r="AU14" s="701"/>
      <c r="AV14" s="701"/>
      <c r="AW14" s="701"/>
      <c r="AX14" s="701"/>
      <c r="AY14" s="702"/>
      <c r="AZ14" s="56"/>
      <c r="BA14" s="56"/>
      <c r="BB14" s="56"/>
      <c r="BC14" s="56"/>
      <c r="BD14" s="56"/>
      <c r="BE14" s="67"/>
      <c r="BF14" s="67"/>
      <c r="BG14" s="67"/>
      <c r="BH14" s="67"/>
      <c r="BI14" s="67"/>
      <c r="BJ14" s="67"/>
      <c r="BK14" s="67"/>
      <c r="BL14" s="67"/>
      <c r="BM14" s="67"/>
      <c r="BN14" s="67"/>
      <c r="BO14" s="67"/>
      <c r="BP14" s="67"/>
      <c r="BQ14" s="52">
        <v>8</v>
      </c>
      <c r="BR14" s="72"/>
      <c r="BS14" s="691"/>
      <c r="BT14" s="692"/>
      <c r="BU14" s="692"/>
      <c r="BV14" s="692"/>
      <c r="BW14" s="692"/>
      <c r="BX14" s="692"/>
      <c r="BY14" s="692"/>
      <c r="BZ14" s="692"/>
      <c r="CA14" s="692"/>
      <c r="CB14" s="692"/>
      <c r="CC14" s="692"/>
      <c r="CD14" s="692"/>
      <c r="CE14" s="692"/>
      <c r="CF14" s="692"/>
      <c r="CG14" s="693"/>
      <c r="CH14" s="703"/>
      <c r="CI14" s="698"/>
      <c r="CJ14" s="698"/>
      <c r="CK14" s="698"/>
      <c r="CL14" s="704"/>
      <c r="CM14" s="703"/>
      <c r="CN14" s="698"/>
      <c r="CO14" s="698"/>
      <c r="CP14" s="698"/>
      <c r="CQ14" s="704"/>
      <c r="CR14" s="703"/>
      <c r="CS14" s="698"/>
      <c r="CT14" s="698"/>
      <c r="CU14" s="698"/>
      <c r="CV14" s="704"/>
      <c r="CW14" s="703"/>
      <c r="CX14" s="698"/>
      <c r="CY14" s="698"/>
      <c r="CZ14" s="698"/>
      <c r="DA14" s="704"/>
      <c r="DB14" s="703"/>
      <c r="DC14" s="698"/>
      <c r="DD14" s="698"/>
      <c r="DE14" s="698"/>
      <c r="DF14" s="704"/>
      <c r="DG14" s="703"/>
      <c r="DH14" s="698"/>
      <c r="DI14" s="698"/>
      <c r="DJ14" s="698"/>
      <c r="DK14" s="704"/>
      <c r="DL14" s="703"/>
      <c r="DM14" s="698"/>
      <c r="DN14" s="698"/>
      <c r="DO14" s="698"/>
      <c r="DP14" s="704"/>
      <c r="DQ14" s="703"/>
      <c r="DR14" s="698"/>
      <c r="DS14" s="698"/>
      <c r="DT14" s="698"/>
      <c r="DU14" s="704"/>
      <c r="DV14" s="691"/>
      <c r="DW14" s="692"/>
      <c r="DX14" s="692"/>
      <c r="DY14" s="692"/>
      <c r="DZ14" s="705"/>
      <c r="EA14" s="67"/>
    </row>
    <row r="15" spans="1:131" s="47" customFormat="1" ht="26.25" customHeight="1" x14ac:dyDescent="0.2">
      <c r="A15" s="52">
        <v>9</v>
      </c>
      <c r="B15" s="691"/>
      <c r="C15" s="692"/>
      <c r="D15" s="692"/>
      <c r="E15" s="692"/>
      <c r="F15" s="692"/>
      <c r="G15" s="692"/>
      <c r="H15" s="692"/>
      <c r="I15" s="692"/>
      <c r="J15" s="692"/>
      <c r="K15" s="692"/>
      <c r="L15" s="692"/>
      <c r="M15" s="692"/>
      <c r="N15" s="692"/>
      <c r="O15" s="692"/>
      <c r="P15" s="693"/>
      <c r="Q15" s="694"/>
      <c r="R15" s="695"/>
      <c r="S15" s="695"/>
      <c r="T15" s="695"/>
      <c r="U15" s="695"/>
      <c r="V15" s="695"/>
      <c r="W15" s="695"/>
      <c r="X15" s="695"/>
      <c r="Y15" s="695"/>
      <c r="Z15" s="695"/>
      <c r="AA15" s="695"/>
      <c r="AB15" s="695"/>
      <c r="AC15" s="695"/>
      <c r="AD15" s="695"/>
      <c r="AE15" s="696"/>
      <c r="AF15" s="697"/>
      <c r="AG15" s="698"/>
      <c r="AH15" s="698"/>
      <c r="AI15" s="698"/>
      <c r="AJ15" s="699"/>
      <c r="AK15" s="700"/>
      <c r="AL15" s="695"/>
      <c r="AM15" s="695"/>
      <c r="AN15" s="695"/>
      <c r="AO15" s="695"/>
      <c r="AP15" s="695"/>
      <c r="AQ15" s="695"/>
      <c r="AR15" s="695"/>
      <c r="AS15" s="695"/>
      <c r="AT15" s="695"/>
      <c r="AU15" s="701"/>
      <c r="AV15" s="701"/>
      <c r="AW15" s="701"/>
      <c r="AX15" s="701"/>
      <c r="AY15" s="702"/>
      <c r="AZ15" s="56"/>
      <c r="BA15" s="56"/>
      <c r="BB15" s="56"/>
      <c r="BC15" s="56"/>
      <c r="BD15" s="56"/>
      <c r="BE15" s="67"/>
      <c r="BF15" s="67"/>
      <c r="BG15" s="67"/>
      <c r="BH15" s="67"/>
      <c r="BI15" s="67"/>
      <c r="BJ15" s="67"/>
      <c r="BK15" s="67"/>
      <c r="BL15" s="67"/>
      <c r="BM15" s="67"/>
      <c r="BN15" s="67"/>
      <c r="BO15" s="67"/>
      <c r="BP15" s="67"/>
      <c r="BQ15" s="52">
        <v>9</v>
      </c>
      <c r="BR15" s="72"/>
      <c r="BS15" s="691"/>
      <c r="BT15" s="692"/>
      <c r="BU15" s="692"/>
      <c r="BV15" s="692"/>
      <c r="BW15" s="692"/>
      <c r="BX15" s="692"/>
      <c r="BY15" s="692"/>
      <c r="BZ15" s="692"/>
      <c r="CA15" s="692"/>
      <c r="CB15" s="692"/>
      <c r="CC15" s="692"/>
      <c r="CD15" s="692"/>
      <c r="CE15" s="692"/>
      <c r="CF15" s="692"/>
      <c r="CG15" s="693"/>
      <c r="CH15" s="703"/>
      <c r="CI15" s="698"/>
      <c r="CJ15" s="698"/>
      <c r="CK15" s="698"/>
      <c r="CL15" s="704"/>
      <c r="CM15" s="703"/>
      <c r="CN15" s="698"/>
      <c r="CO15" s="698"/>
      <c r="CP15" s="698"/>
      <c r="CQ15" s="704"/>
      <c r="CR15" s="703"/>
      <c r="CS15" s="698"/>
      <c r="CT15" s="698"/>
      <c r="CU15" s="698"/>
      <c r="CV15" s="704"/>
      <c r="CW15" s="703"/>
      <c r="CX15" s="698"/>
      <c r="CY15" s="698"/>
      <c r="CZ15" s="698"/>
      <c r="DA15" s="704"/>
      <c r="DB15" s="703"/>
      <c r="DC15" s="698"/>
      <c r="DD15" s="698"/>
      <c r="DE15" s="698"/>
      <c r="DF15" s="704"/>
      <c r="DG15" s="703"/>
      <c r="DH15" s="698"/>
      <c r="DI15" s="698"/>
      <c r="DJ15" s="698"/>
      <c r="DK15" s="704"/>
      <c r="DL15" s="703"/>
      <c r="DM15" s="698"/>
      <c r="DN15" s="698"/>
      <c r="DO15" s="698"/>
      <c r="DP15" s="704"/>
      <c r="DQ15" s="703"/>
      <c r="DR15" s="698"/>
      <c r="DS15" s="698"/>
      <c r="DT15" s="698"/>
      <c r="DU15" s="704"/>
      <c r="DV15" s="691"/>
      <c r="DW15" s="692"/>
      <c r="DX15" s="692"/>
      <c r="DY15" s="692"/>
      <c r="DZ15" s="705"/>
      <c r="EA15" s="67"/>
    </row>
    <row r="16" spans="1:131" s="47" customFormat="1" ht="26.25" customHeight="1" x14ac:dyDescent="0.2">
      <c r="A16" s="52">
        <v>10</v>
      </c>
      <c r="B16" s="691"/>
      <c r="C16" s="692"/>
      <c r="D16" s="692"/>
      <c r="E16" s="692"/>
      <c r="F16" s="692"/>
      <c r="G16" s="692"/>
      <c r="H16" s="692"/>
      <c r="I16" s="692"/>
      <c r="J16" s="692"/>
      <c r="K16" s="692"/>
      <c r="L16" s="692"/>
      <c r="M16" s="692"/>
      <c r="N16" s="692"/>
      <c r="O16" s="692"/>
      <c r="P16" s="693"/>
      <c r="Q16" s="694"/>
      <c r="R16" s="695"/>
      <c r="S16" s="695"/>
      <c r="T16" s="695"/>
      <c r="U16" s="695"/>
      <c r="V16" s="695"/>
      <c r="W16" s="695"/>
      <c r="X16" s="695"/>
      <c r="Y16" s="695"/>
      <c r="Z16" s="695"/>
      <c r="AA16" s="695"/>
      <c r="AB16" s="695"/>
      <c r="AC16" s="695"/>
      <c r="AD16" s="695"/>
      <c r="AE16" s="696"/>
      <c r="AF16" s="697"/>
      <c r="AG16" s="698"/>
      <c r="AH16" s="698"/>
      <c r="AI16" s="698"/>
      <c r="AJ16" s="699"/>
      <c r="AK16" s="700"/>
      <c r="AL16" s="695"/>
      <c r="AM16" s="695"/>
      <c r="AN16" s="695"/>
      <c r="AO16" s="695"/>
      <c r="AP16" s="695"/>
      <c r="AQ16" s="695"/>
      <c r="AR16" s="695"/>
      <c r="AS16" s="695"/>
      <c r="AT16" s="695"/>
      <c r="AU16" s="701"/>
      <c r="AV16" s="701"/>
      <c r="AW16" s="701"/>
      <c r="AX16" s="701"/>
      <c r="AY16" s="702"/>
      <c r="AZ16" s="56"/>
      <c r="BA16" s="56"/>
      <c r="BB16" s="56"/>
      <c r="BC16" s="56"/>
      <c r="BD16" s="56"/>
      <c r="BE16" s="67"/>
      <c r="BF16" s="67"/>
      <c r="BG16" s="67"/>
      <c r="BH16" s="67"/>
      <c r="BI16" s="67"/>
      <c r="BJ16" s="67"/>
      <c r="BK16" s="67"/>
      <c r="BL16" s="67"/>
      <c r="BM16" s="67"/>
      <c r="BN16" s="67"/>
      <c r="BO16" s="67"/>
      <c r="BP16" s="67"/>
      <c r="BQ16" s="52">
        <v>10</v>
      </c>
      <c r="BR16" s="72"/>
      <c r="BS16" s="691"/>
      <c r="BT16" s="692"/>
      <c r="BU16" s="692"/>
      <c r="BV16" s="692"/>
      <c r="BW16" s="692"/>
      <c r="BX16" s="692"/>
      <c r="BY16" s="692"/>
      <c r="BZ16" s="692"/>
      <c r="CA16" s="692"/>
      <c r="CB16" s="692"/>
      <c r="CC16" s="692"/>
      <c r="CD16" s="692"/>
      <c r="CE16" s="692"/>
      <c r="CF16" s="692"/>
      <c r="CG16" s="693"/>
      <c r="CH16" s="703"/>
      <c r="CI16" s="698"/>
      <c r="CJ16" s="698"/>
      <c r="CK16" s="698"/>
      <c r="CL16" s="704"/>
      <c r="CM16" s="703"/>
      <c r="CN16" s="698"/>
      <c r="CO16" s="698"/>
      <c r="CP16" s="698"/>
      <c r="CQ16" s="704"/>
      <c r="CR16" s="703"/>
      <c r="CS16" s="698"/>
      <c r="CT16" s="698"/>
      <c r="CU16" s="698"/>
      <c r="CV16" s="704"/>
      <c r="CW16" s="703"/>
      <c r="CX16" s="698"/>
      <c r="CY16" s="698"/>
      <c r="CZ16" s="698"/>
      <c r="DA16" s="704"/>
      <c r="DB16" s="703"/>
      <c r="DC16" s="698"/>
      <c r="DD16" s="698"/>
      <c r="DE16" s="698"/>
      <c r="DF16" s="704"/>
      <c r="DG16" s="703"/>
      <c r="DH16" s="698"/>
      <c r="DI16" s="698"/>
      <c r="DJ16" s="698"/>
      <c r="DK16" s="704"/>
      <c r="DL16" s="703"/>
      <c r="DM16" s="698"/>
      <c r="DN16" s="698"/>
      <c r="DO16" s="698"/>
      <c r="DP16" s="704"/>
      <c r="DQ16" s="703"/>
      <c r="DR16" s="698"/>
      <c r="DS16" s="698"/>
      <c r="DT16" s="698"/>
      <c r="DU16" s="704"/>
      <c r="DV16" s="691"/>
      <c r="DW16" s="692"/>
      <c r="DX16" s="692"/>
      <c r="DY16" s="692"/>
      <c r="DZ16" s="705"/>
      <c r="EA16" s="67"/>
    </row>
    <row r="17" spans="1:131" s="47" customFormat="1" ht="26.25" customHeight="1" x14ac:dyDescent="0.2">
      <c r="A17" s="52">
        <v>11</v>
      </c>
      <c r="B17" s="691"/>
      <c r="C17" s="692"/>
      <c r="D17" s="692"/>
      <c r="E17" s="692"/>
      <c r="F17" s="692"/>
      <c r="G17" s="692"/>
      <c r="H17" s="692"/>
      <c r="I17" s="692"/>
      <c r="J17" s="692"/>
      <c r="K17" s="692"/>
      <c r="L17" s="692"/>
      <c r="M17" s="692"/>
      <c r="N17" s="692"/>
      <c r="O17" s="692"/>
      <c r="P17" s="693"/>
      <c r="Q17" s="694"/>
      <c r="R17" s="695"/>
      <c r="S17" s="695"/>
      <c r="T17" s="695"/>
      <c r="U17" s="695"/>
      <c r="V17" s="695"/>
      <c r="W17" s="695"/>
      <c r="X17" s="695"/>
      <c r="Y17" s="695"/>
      <c r="Z17" s="695"/>
      <c r="AA17" s="695"/>
      <c r="AB17" s="695"/>
      <c r="AC17" s="695"/>
      <c r="AD17" s="695"/>
      <c r="AE17" s="696"/>
      <c r="AF17" s="697"/>
      <c r="AG17" s="698"/>
      <c r="AH17" s="698"/>
      <c r="AI17" s="698"/>
      <c r="AJ17" s="699"/>
      <c r="AK17" s="700"/>
      <c r="AL17" s="695"/>
      <c r="AM17" s="695"/>
      <c r="AN17" s="695"/>
      <c r="AO17" s="695"/>
      <c r="AP17" s="695"/>
      <c r="AQ17" s="695"/>
      <c r="AR17" s="695"/>
      <c r="AS17" s="695"/>
      <c r="AT17" s="695"/>
      <c r="AU17" s="701"/>
      <c r="AV17" s="701"/>
      <c r="AW17" s="701"/>
      <c r="AX17" s="701"/>
      <c r="AY17" s="702"/>
      <c r="AZ17" s="56"/>
      <c r="BA17" s="56"/>
      <c r="BB17" s="56"/>
      <c r="BC17" s="56"/>
      <c r="BD17" s="56"/>
      <c r="BE17" s="67"/>
      <c r="BF17" s="67"/>
      <c r="BG17" s="67"/>
      <c r="BH17" s="67"/>
      <c r="BI17" s="67"/>
      <c r="BJ17" s="67"/>
      <c r="BK17" s="67"/>
      <c r="BL17" s="67"/>
      <c r="BM17" s="67"/>
      <c r="BN17" s="67"/>
      <c r="BO17" s="67"/>
      <c r="BP17" s="67"/>
      <c r="BQ17" s="52">
        <v>11</v>
      </c>
      <c r="BR17" s="72"/>
      <c r="BS17" s="691"/>
      <c r="BT17" s="692"/>
      <c r="BU17" s="692"/>
      <c r="BV17" s="692"/>
      <c r="BW17" s="692"/>
      <c r="BX17" s="692"/>
      <c r="BY17" s="692"/>
      <c r="BZ17" s="692"/>
      <c r="CA17" s="692"/>
      <c r="CB17" s="692"/>
      <c r="CC17" s="692"/>
      <c r="CD17" s="692"/>
      <c r="CE17" s="692"/>
      <c r="CF17" s="692"/>
      <c r="CG17" s="693"/>
      <c r="CH17" s="703"/>
      <c r="CI17" s="698"/>
      <c r="CJ17" s="698"/>
      <c r="CK17" s="698"/>
      <c r="CL17" s="704"/>
      <c r="CM17" s="703"/>
      <c r="CN17" s="698"/>
      <c r="CO17" s="698"/>
      <c r="CP17" s="698"/>
      <c r="CQ17" s="704"/>
      <c r="CR17" s="703"/>
      <c r="CS17" s="698"/>
      <c r="CT17" s="698"/>
      <c r="CU17" s="698"/>
      <c r="CV17" s="704"/>
      <c r="CW17" s="703"/>
      <c r="CX17" s="698"/>
      <c r="CY17" s="698"/>
      <c r="CZ17" s="698"/>
      <c r="DA17" s="704"/>
      <c r="DB17" s="703"/>
      <c r="DC17" s="698"/>
      <c r="DD17" s="698"/>
      <c r="DE17" s="698"/>
      <c r="DF17" s="704"/>
      <c r="DG17" s="703"/>
      <c r="DH17" s="698"/>
      <c r="DI17" s="698"/>
      <c r="DJ17" s="698"/>
      <c r="DK17" s="704"/>
      <c r="DL17" s="703"/>
      <c r="DM17" s="698"/>
      <c r="DN17" s="698"/>
      <c r="DO17" s="698"/>
      <c r="DP17" s="704"/>
      <c r="DQ17" s="703"/>
      <c r="DR17" s="698"/>
      <c r="DS17" s="698"/>
      <c r="DT17" s="698"/>
      <c r="DU17" s="704"/>
      <c r="DV17" s="691"/>
      <c r="DW17" s="692"/>
      <c r="DX17" s="692"/>
      <c r="DY17" s="692"/>
      <c r="DZ17" s="705"/>
      <c r="EA17" s="67"/>
    </row>
    <row r="18" spans="1:131" s="47" customFormat="1" ht="26.25" customHeight="1" x14ac:dyDescent="0.2">
      <c r="A18" s="52">
        <v>12</v>
      </c>
      <c r="B18" s="691"/>
      <c r="C18" s="692"/>
      <c r="D18" s="692"/>
      <c r="E18" s="692"/>
      <c r="F18" s="692"/>
      <c r="G18" s="692"/>
      <c r="H18" s="692"/>
      <c r="I18" s="692"/>
      <c r="J18" s="692"/>
      <c r="K18" s="692"/>
      <c r="L18" s="692"/>
      <c r="M18" s="692"/>
      <c r="N18" s="692"/>
      <c r="O18" s="692"/>
      <c r="P18" s="693"/>
      <c r="Q18" s="694"/>
      <c r="R18" s="695"/>
      <c r="S18" s="695"/>
      <c r="T18" s="695"/>
      <c r="U18" s="695"/>
      <c r="V18" s="695"/>
      <c r="W18" s="695"/>
      <c r="X18" s="695"/>
      <c r="Y18" s="695"/>
      <c r="Z18" s="695"/>
      <c r="AA18" s="695"/>
      <c r="AB18" s="695"/>
      <c r="AC18" s="695"/>
      <c r="AD18" s="695"/>
      <c r="AE18" s="696"/>
      <c r="AF18" s="697"/>
      <c r="AG18" s="698"/>
      <c r="AH18" s="698"/>
      <c r="AI18" s="698"/>
      <c r="AJ18" s="699"/>
      <c r="AK18" s="700"/>
      <c r="AL18" s="695"/>
      <c r="AM18" s="695"/>
      <c r="AN18" s="695"/>
      <c r="AO18" s="695"/>
      <c r="AP18" s="695"/>
      <c r="AQ18" s="695"/>
      <c r="AR18" s="695"/>
      <c r="AS18" s="695"/>
      <c r="AT18" s="695"/>
      <c r="AU18" s="701"/>
      <c r="AV18" s="701"/>
      <c r="AW18" s="701"/>
      <c r="AX18" s="701"/>
      <c r="AY18" s="702"/>
      <c r="AZ18" s="56"/>
      <c r="BA18" s="56"/>
      <c r="BB18" s="56"/>
      <c r="BC18" s="56"/>
      <c r="BD18" s="56"/>
      <c r="BE18" s="67"/>
      <c r="BF18" s="67"/>
      <c r="BG18" s="67"/>
      <c r="BH18" s="67"/>
      <c r="BI18" s="67"/>
      <c r="BJ18" s="67"/>
      <c r="BK18" s="67"/>
      <c r="BL18" s="67"/>
      <c r="BM18" s="67"/>
      <c r="BN18" s="67"/>
      <c r="BO18" s="67"/>
      <c r="BP18" s="67"/>
      <c r="BQ18" s="52">
        <v>12</v>
      </c>
      <c r="BR18" s="72"/>
      <c r="BS18" s="691"/>
      <c r="BT18" s="692"/>
      <c r="BU18" s="692"/>
      <c r="BV18" s="692"/>
      <c r="BW18" s="692"/>
      <c r="BX18" s="692"/>
      <c r="BY18" s="692"/>
      <c r="BZ18" s="692"/>
      <c r="CA18" s="692"/>
      <c r="CB18" s="692"/>
      <c r="CC18" s="692"/>
      <c r="CD18" s="692"/>
      <c r="CE18" s="692"/>
      <c r="CF18" s="692"/>
      <c r="CG18" s="693"/>
      <c r="CH18" s="703"/>
      <c r="CI18" s="698"/>
      <c r="CJ18" s="698"/>
      <c r="CK18" s="698"/>
      <c r="CL18" s="704"/>
      <c r="CM18" s="703"/>
      <c r="CN18" s="698"/>
      <c r="CO18" s="698"/>
      <c r="CP18" s="698"/>
      <c r="CQ18" s="704"/>
      <c r="CR18" s="703"/>
      <c r="CS18" s="698"/>
      <c r="CT18" s="698"/>
      <c r="CU18" s="698"/>
      <c r="CV18" s="704"/>
      <c r="CW18" s="703"/>
      <c r="CX18" s="698"/>
      <c r="CY18" s="698"/>
      <c r="CZ18" s="698"/>
      <c r="DA18" s="704"/>
      <c r="DB18" s="703"/>
      <c r="DC18" s="698"/>
      <c r="DD18" s="698"/>
      <c r="DE18" s="698"/>
      <c r="DF18" s="704"/>
      <c r="DG18" s="703"/>
      <c r="DH18" s="698"/>
      <c r="DI18" s="698"/>
      <c r="DJ18" s="698"/>
      <c r="DK18" s="704"/>
      <c r="DL18" s="703"/>
      <c r="DM18" s="698"/>
      <c r="DN18" s="698"/>
      <c r="DO18" s="698"/>
      <c r="DP18" s="704"/>
      <c r="DQ18" s="703"/>
      <c r="DR18" s="698"/>
      <c r="DS18" s="698"/>
      <c r="DT18" s="698"/>
      <c r="DU18" s="704"/>
      <c r="DV18" s="691"/>
      <c r="DW18" s="692"/>
      <c r="DX18" s="692"/>
      <c r="DY18" s="692"/>
      <c r="DZ18" s="705"/>
      <c r="EA18" s="67"/>
    </row>
    <row r="19" spans="1:131" s="47" customFormat="1" ht="26.25" customHeight="1" x14ac:dyDescent="0.2">
      <c r="A19" s="52">
        <v>13</v>
      </c>
      <c r="B19" s="691"/>
      <c r="C19" s="692"/>
      <c r="D19" s="692"/>
      <c r="E19" s="692"/>
      <c r="F19" s="692"/>
      <c r="G19" s="692"/>
      <c r="H19" s="692"/>
      <c r="I19" s="692"/>
      <c r="J19" s="692"/>
      <c r="K19" s="692"/>
      <c r="L19" s="692"/>
      <c r="M19" s="692"/>
      <c r="N19" s="692"/>
      <c r="O19" s="692"/>
      <c r="P19" s="693"/>
      <c r="Q19" s="694"/>
      <c r="R19" s="695"/>
      <c r="S19" s="695"/>
      <c r="T19" s="695"/>
      <c r="U19" s="695"/>
      <c r="V19" s="695"/>
      <c r="W19" s="695"/>
      <c r="X19" s="695"/>
      <c r="Y19" s="695"/>
      <c r="Z19" s="695"/>
      <c r="AA19" s="695"/>
      <c r="AB19" s="695"/>
      <c r="AC19" s="695"/>
      <c r="AD19" s="695"/>
      <c r="AE19" s="696"/>
      <c r="AF19" s="697"/>
      <c r="AG19" s="698"/>
      <c r="AH19" s="698"/>
      <c r="AI19" s="698"/>
      <c r="AJ19" s="699"/>
      <c r="AK19" s="700"/>
      <c r="AL19" s="695"/>
      <c r="AM19" s="695"/>
      <c r="AN19" s="695"/>
      <c r="AO19" s="695"/>
      <c r="AP19" s="695"/>
      <c r="AQ19" s="695"/>
      <c r="AR19" s="695"/>
      <c r="AS19" s="695"/>
      <c r="AT19" s="695"/>
      <c r="AU19" s="701"/>
      <c r="AV19" s="701"/>
      <c r="AW19" s="701"/>
      <c r="AX19" s="701"/>
      <c r="AY19" s="702"/>
      <c r="AZ19" s="56"/>
      <c r="BA19" s="56"/>
      <c r="BB19" s="56"/>
      <c r="BC19" s="56"/>
      <c r="BD19" s="56"/>
      <c r="BE19" s="67"/>
      <c r="BF19" s="67"/>
      <c r="BG19" s="67"/>
      <c r="BH19" s="67"/>
      <c r="BI19" s="67"/>
      <c r="BJ19" s="67"/>
      <c r="BK19" s="67"/>
      <c r="BL19" s="67"/>
      <c r="BM19" s="67"/>
      <c r="BN19" s="67"/>
      <c r="BO19" s="67"/>
      <c r="BP19" s="67"/>
      <c r="BQ19" s="52">
        <v>13</v>
      </c>
      <c r="BR19" s="72"/>
      <c r="BS19" s="691"/>
      <c r="BT19" s="692"/>
      <c r="BU19" s="692"/>
      <c r="BV19" s="692"/>
      <c r="BW19" s="692"/>
      <c r="BX19" s="692"/>
      <c r="BY19" s="692"/>
      <c r="BZ19" s="692"/>
      <c r="CA19" s="692"/>
      <c r="CB19" s="692"/>
      <c r="CC19" s="692"/>
      <c r="CD19" s="692"/>
      <c r="CE19" s="692"/>
      <c r="CF19" s="692"/>
      <c r="CG19" s="693"/>
      <c r="CH19" s="703"/>
      <c r="CI19" s="698"/>
      <c r="CJ19" s="698"/>
      <c r="CK19" s="698"/>
      <c r="CL19" s="704"/>
      <c r="CM19" s="703"/>
      <c r="CN19" s="698"/>
      <c r="CO19" s="698"/>
      <c r="CP19" s="698"/>
      <c r="CQ19" s="704"/>
      <c r="CR19" s="703"/>
      <c r="CS19" s="698"/>
      <c r="CT19" s="698"/>
      <c r="CU19" s="698"/>
      <c r="CV19" s="704"/>
      <c r="CW19" s="703"/>
      <c r="CX19" s="698"/>
      <c r="CY19" s="698"/>
      <c r="CZ19" s="698"/>
      <c r="DA19" s="704"/>
      <c r="DB19" s="703"/>
      <c r="DC19" s="698"/>
      <c r="DD19" s="698"/>
      <c r="DE19" s="698"/>
      <c r="DF19" s="704"/>
      <c r="DG19" s="703"/>
      <c r="DH19" s="698"/>
      <c r="DI19" s="698"/>
      <c r="DJ19" s="698"/>
      <c r="DK19" s="704"/>
      <c r="DL19" s="703"/>
      <c r="DM19" s="698"/>
      <c r="DN19" s="698"/>
      <c r="DO19" s="698"/>
      <c r="DP19" s="704"/>
      <c r="DQ19" s="703"/>
      <c r="DR19" s="698"/>
      <c r="DS19" s="698"/>
      <c r="DT19" s="698"/>
      <c r="DU19" s="704"/>
      <c r="DV19" s="691"/>
      <c r="DW19" s="692"/>
      <c r="DX19" s="692"/>
      <c r="DY19" s="692"/>
      <c r="DZ19" s="705"/>
      <c r="EA19" s="67"/>
    </row>
    <row r="20" spans="1:131" s="47" customFormat="1" ht="26.25" customHeight="1" x14ac:dyDescent="0.2">
      <c r="A20" s="52">
        <v>14</v>
      </c>
      <c r="B20" s="691"/>
      <c r="C20" s="692"/>
      <c r="D20" s="692"/>
      <c r="E20" s="692"/>
      <c r="F20" s="692"/>
      <c r="G20" s="692"/>
      <c r="H20" s="692"/>
      <c r="I20" s="692"/>
      <c r="J20" s="692"/>
      <c r="K20" s="692"/>
      <c r="L20" s="692"/>
      <c r="M20" s="692"/>
      <c r="N20" s="692"/>
      <c r="O20" s="692"/>
      <c r="P20" s="693"/>
      <c r="Q20" s="694"/>
      <c r="R20" s="695"/>
      <c r="S20" s="695"/>
      <c r="T20" s="695"/>
      <c r="U20" s="695"/>
      <c r="V20" s="695"/>
      <c r="W20" s="695"/>
      <c r="X20" s="695"/>
      <c r="Y20" s="695"/>
      <c r="Z20" s="695"/>
      <c r="AA20" s="695"/>
      <c r="AB20" s="695"/>
      <c r="AC20" s="695"/>
      <c r="AD20" s="695"/>
      <c r="AE20" s="696"/>
      <c r="AF20" s="697"/>
      <c r="AG20" s="698"/>
      <c r="AH20" s="698"/>
      <c r="AI20" s="698"/>
      <c r="AJ20" s="699"/>
      <c r="AK20" s="700"/>
      <c r="AL20" s="695"/>
      <c r="AM20" s="695"/>
      <c r="AN20" s="695"/>
      <c r="AO20" s="695"/>
      <c r="AP20" s="695"/>
      <c r="AQ20" s="695"/>
      <c r="AR20" s="695"/>
      <c r="AS20" s="695"/>
      <c r="AT20" s="695"/>
      <c r="AU20" s="701"/>
      <c r="AV20" s="701"/>
      <c r="AW20" s="701"/>
      <c r="AX20" s="701"/>
      <c r="AY20" s="702"/>
      <c r="AZ20" s="56"/>
      <c r="BA20" s="56"/>
      <c r="BB20" s="56"/>
      <c r="BC20" s="56"/>
      <c r="BD20" s="56"/>
      <c r="BE20" s="67"/>
      <c r="BF20" s="67"/>
      <c r="BG20" s="67"/>
      <c r="BH20" s="67"/>
      <c r="BI20" s="67"/>
      <c r="BJ20" s="67"/>
      <c r="BK20" s="67"/>
      <c r="BL20" s="67"/>
      <c r="BM20" s="67"/>
      <c r="BN20" s="67"/>
      <c r="BO20" s="67"/>
      <c r="BP20" s="67"/>
      <c r="BQ20" s="52">
        <v>14</v>
      </c>
      <c r="BR20" s="72"/>
      <c r="BS20" s="691"/>
      <c r="BT20" s="692"/>
      <c r="BU20" s="692"/>
      <c r="BV20" s="692"/>
      <c r="BW20" s="692"/>
      <c r="BX20" s="692"/>
      <c r="BY20" s="692"/>
      <c r="BZ20" s="692"/>
      <c r="CA20" s="692"/>
      <c r="CB20" s="692"/>
      <c r="CC20" s="692"/>
      <c r="CD20" s="692"/>
      <c r="CE20" s="692"/>
      <c r="CF20" s="692"/>
      <c r="CG20" s="693"/>
      <c r="CH20" s="703"/>
      <c r="CI20" s="698"/>
      <c r="CJ20" s="698"/>
      <c r="CK20" s="698"/>
      <c r="CL20" s="704"/>
      <c r="CM20" s="703"/>
      <c r="CN20" s="698"/>
      <c r="CO20" s="698"/>
      <c r="CP20" s="698"/>
      <c r="CQ20" s="704"/>
      <c r="CR20" s="703"/>
      <c r="CS20" s="698"/>
      <c r="CT20" s="698"/>
      <c r="CU20" s="698"/>
      <c r="CV20" s="704"/>
      <c r="CW20" s="703"/>
      <c r="CX20" s="698"/>
      <c r="CY20" s="698"/>
      <c r="CZ20" s="698"/>
      <c r="DA20" s="704"/>
      <c r="DB20" s="703"/>
      <c r="DC20" s="698"/>
      <c r="DD20" s="698"/>
      <c r="DE20" s="698"/>
      <c r="DF20" s="704"/>
      <c r="DG20" s="703"/>
      <c r="DH20" s="698"/>
      <c r="DI20" s="698"/>
      <c r="DJ20" s="698"/>
      <c r="DK20" s="704"/>
      <c r="DL20" s="703"/>
      <c r="DM20" s="698"/>
      <c r="DN20" s="698"/>
      <c r="DO20" s="698"/>
      <c r="DP20" s="704"/>
      <c r="DQ20" s="703"/>
      <c r="DR20" s="698"/>
      <c r="DS20" s="698"/>
      <c r="DT20" s="698"/>
      <c r="DU20" s="704"/>
      <c r="DV20" s="691"/>
      <c r="DW20" s="692"/>
      <c r="DX20" s="692"/>
      <c r="DY20" s="692"/>
      <c r="DZ20" s="705"/>
      <c r="EA20" s="67"/>
    </row>
    <row r="21" spans="1:131" s="47" customFormat="1" ht="26.25" customHeight="1" x14ac:dyDescent="0.2">
      <c r="A21" s="52">
        <v>15</v>
      </c>
      <c r="B21" s="691"/>
      <c r="C21" s="692"/>
      <c r="D21" s="692"/>
      <c r="E21" s="692"/>
      <c r="F21" s="692"/>
      <c r="G21" s="692"/>
      <c r="H21" s="692"/>
      <c r="I21" s="692"/>
      <c r="J21" s="692"/>
      <c r="K21" s="692"/>
      <c r="L21" s="692"/>
      <c r="M21" s="692"/>
      <c r="N21" s="692"/>
      <c r="O21" s="692"/>
      <c r="P21" s="693"/>
      <c r="Q21" s="694"/>
      <c r="R21" s="695"/>
      <c r="S21" s="695"/>
      <c r="T21" s="695"/>
      <c r="U21" s="695"/>
      <c r="V21" s="695"/>
      <c r="W21" s="695"/>
      <c r="X21" s="695"/>
      <c r="Y21" s="695"/>
      <c r="Z21" s="695"/>
      <c r="AA21" s="695"/>
      <c r="AB21" s="695"/>
      <c r="AC21" s="695"/>
      <c r="AD21" s="695"/>
      <c r="AE21" s="696"/>
      <c r="AF21" s="697"/>
      <c r="AG21" s="698"/>
      <c r="AH21" s="698"/>
      <c r="AI21" s="698"/>
      <c r="AJ21" s="699"/>
      <c r="AK21" s="700"/>
      <c r="AL21" s="695"/>
      <c r="AM21" s="695"/>
      <c r="AN21" s="695"/>
      <c r="AO21" s="695"/>
      <c r="AP21" s="695"/>
      <c r="AQ21" s="695"/>
      <c r="AR21" s="695"/>
      <c r="AS21" s="695"/>
      <c r="AT21" s="695"/>
      <c r="AU21" s="701"/>
      <c r="AV21" s="701"/>
      <c r="AW21" s="701"/>
      <c r="AX21" s="701"/>
      <c r="AY21" s="702"/>
      <c r="AZ21" s="56"/>
      <c r="BA21" s="56"/>
      <c r="BB21" s="56"/>
      <c r="BC21" s="56"/>
      <c r="BD21" s="56"/>
      <c r="BE21" s="67"/>
      <c r="BF21" s="67"/>
      <c r="BG21" s="67"/>
      <c r="BH21" s="67"/>
      <c r="BI21" s="67"/>
      <c r="BJ21" s="67"/>
      <c r="BK21" s="67"/>
      <c r="BL21" s="67"/>
      <c r="BM21" s="67"/>
      <c r="BN21" s="67"/>
      <c r="BO21" s="67"/>
      <c r="BP21" s="67"/>
      <c r="BQ21" s="52">
        <v>15</v>
      </c>
      <c r="BR21" s="72"/>
      <c r="BS21" s="691"/>
      <c r="BT21" s="692"/>
      <c r="BU21" s="692"/>
      <c r="BV21" s="692"/>
      <c r="BW21" s="692"/>
      <c r="BX21" s="692"/>
      <c r="BY21" s="692"/>
      <c r="BZ21" s="692"/>
      <c r="CA21" s="692"/>
      <c r="CB21" s="692"/>
      <c r="CC21" s="692"/>
      <c r="CD21" s="692"/>
      <c r="CE21" s="692"/>
      <c r="CF21" s="692"/>
      <c r="CG21" s="693"/>
      <c r="CH21" s="703"/>
      <c r="CI21" s="698"/>
      <c r="CJ21" s="698"/>
      <c r="CK21" s="698"/>
      <c r="CL21" s="704"/>
      <c r="CM21" s="703"/>
      <c r="CN21" s="698"/>
      <c r="CO21" s="698"/>
      <c r="CP21" s="698"/>
      <c r="CQ21" s="704"/>
      <c r="CR21" s="703"/>
      <c r="CS21" s="698"/>
      <c r="CT21" s="698"/>
      <c r="CU21" s="698"/>
      <c r="CV21" s="704"/>
      <c r="CW21" s="703"/>
      <c r="CX21" s="698"/>
      <c r="CY21" s="698"/>
      <c r="CZ21" s="698"/>
      <c r="DA21" s="704"/>
      <c r="DB21" s="703"/>
      <c r="DC21" s="698"/>
      <c r="DD21" s="698"/>
      <c r="DE21" s="698"/>
      <c r="DF21" s="704"/>
      <c r="DG21" s="703"/>
      <c r="DH21" s="698"/>
      <c r="DI21" s="698"/>
      <c r="DJ21" s="698"/>
      <c r="DK21" s="704"/>
      <c r="DL21" s="703"/>
      <c r="DM21" s="698"/>
      <c r="DN21" s="698"/>
      <c r="DO21" s="698"/>
      <c r="DP21" s="704"/>
      <c r="DQ21" s="703"/>
      <c r="DR21" s="698"/>
      <c r="DS21" s="698"/>
      <c r="DT21" s="698"/>
      <c r="DU21" s="704"/>
      <c r="DV21" s="691"/>
      <c r="DW21" s="692"/>
      <c r="DX21" s="692"/>
      <c r="DY21" s="692"/>
      <c r="DZ21" s="705"/>
      <c r="EA21" s="67"/>
    </row>
    <row r="22" spans="1:131" s="47" customFormat="1" ht="26.25" customHeight="1" x14ac:dyDescent="0.2">
      <c r="A22" s="52">
        <v>16</v>
      </c>
      <c r="B22" s="691"/>
      <c r="C22" s="692"/>
      <c r="D22" s="692"/>
      <c r="E22" s="692"/>
      <c r="F22" s="692"/>
      <c r="G22" s="692"/>
      <c r="H22" s="692"/>
      <c r="I22" s="692"/>
      <c r="J22" s="692"/>
      <c r="K22" s="692"/>
      <c r="L22" s="692"/>
      <c r="M22" s="692"/>
      <c r="N22" s="692"/>
      <c r="O22" s="692"/>
      <c r="P22" s="693"/>
      <c r="Q22" s="723"/>
      <c r="R22" s="724"/>
      <c r="S22" s="724"/>
      <c r="T22" s="724"/>
      <c r="U22" s="724"/>
      <c r="V22" s="724"/>
      <c r="W22" s="724"/>
      <c r="X22" s="724"/>
      <c r="Y22" s="724"/>
      <c r="Z22" s="724"/>
      <c r="AA22" s="724"/>
      <c r="AB22" s="724"/>
      <c r="AC22" s="724"/>
      <c r="AD22" s="724"/>
      <c r="AE22" s="725"/>
      <c r="AF22" s="697"/>
      <c r="AG22" s="698"/>
      <c r="AH22" s="698"/>
      <c r="AI22" s="698"/>
      <c r="AJ22" s="699"/>
      <c r="AK22" s="726"/>
      <c r="AL22" s="724"/>
      <c r="AM22" s="724"/>
      <c r="AN22" s="724"/>
      <c r="AO22" s="724"/>
      <c r="AP22" s="724"/>
      <c r="AQ22" s="724"/>
      <c r="AR22" s="724"/>
      <c r="AS22" s="724"/>
      <c r="AT22" s="724"/>
      <c r="AU22" s="727"/>
      <c r="AV22" s="727"/>
      <c r="AW22" s="727"/>
      <c r="AX22" s="727"/>
      <c r="AY22" s="728"/>
      <c r="AZ22" s="706" t="s">
        <v>448</v>
      </c>
      <c r="BA22" s="706"/>
      <c r="BB22" s="706"/>
      <c r="BC22" s="706"/>
      <c r="BD22" s="707"/>
      <c r="BE22" s="67"/>
      <c r="BF22" s="67"/>
      <c r="BG22" s="67"/>
      <c r="BH22" s="67"/>
      <c r="BI22" s="67"/>
      <c r="BJ22" s="67"/>
      <c r="BK22" s="67"/>
      <c r="BL22" s="67"/>
      <c r="BM22" s="67"/>
      <c r="BN22" s="67"/>
      <c r="BO22" s="67"/>
      <c r="BP22" s="67"/>
      <c r="BQ22" s="52">
        <v>16</v>
      </c>
      <c r="BR22" s="72"/>
      <c r="BS22" s="691"/>
      <c r="BT22" s="692"/>
      <c r="BU22" s="692"/>
      <c r="BV22" s="692"/>
      <c r="BW22" s="692"/>
      <c r="BX22" s="692"/>
      <c r="BY22" s="692"/>
      <c r="BZ22" s="692"/>
      <c r="CA22" s="692"/>
      <c r="CB22" s="692"/>
      <c r="CC22" s="692"/>
      <c r="CD22" s="692"/>
      <c r="CE22" s="692"/>
      <c r="CF22" s="692"/>
      <c r="CG22" s="693"/>
      <c r="CH22" s="703"/>
      <c r="CI22" s="698"/>
      <c r="CJ22" s="698"/>
      <c r="CK22" s="698"/>
      <c r="CL22" s="704"/>
      <c r="CM22" s="703"/>
      <c r="CN22" s="698"/>
      <c r="CO22" s="698"/>
      <c r="CP22" s="698"/>
      <c r="CQ22" s="704"/>
      <c r="CR22" s="703"/>
      <c r="CS22" s="698"/>
      <c r="CT22" s="698"/>
      <c r="CU22" s="698"/>
      <c r="CV22" s="704"/>
      <c r="CW22" s="703"/>
      <c r="CX22" s="698"/>
      <c r="CY22" s="698"/>
      <c r="CZ22" s="698"/>
      <c r="DA22" s="704"/>
      <c r="DB22" s="703"/>
      <c r="DC22" s="698"/>
      <c r="DD22" s="698"/>
      <c r="DE22" s="698"/>
      <c r="DF22" s="704"/>
      <c r="DG22" s="703"/>
      <c r="DH22" s="698"/>
      <c r="DI22" s="698"/>
      <c r="DJ22" s="698"/>
      <c r="DK22" s="704"/>
      <c r="DL22" s="703"/>
      <c r="DM22" s="698"/>
      <c r="DN22" s="698"/>
      <c r="DO22" s="698"/>
      <c r="DP22" s="704"/>
      <c r="DQ22" s="703"/>
      <c r="DR22" s="698"/>
      <c r="DS22" s="698"/>
      <c r="DT22" s="698"/>
      <c r="DU22" s="704"/>
      <c r="DV22" s="691"/>
      <c r="DW22" s="692"/>
      <c r="DX22" s="692"/>
      <c r="DY22" s="692"/>
      <c r="DZ22" s="705"/>
      <c r="EA22" s="67"/>
    </row>
    <row r="23" spans="1:131" s="47" customFormat="1" ht="26.25" customHeight="1" x14ac:dyDescent="0.2">
      <c r="A23" s="53" t="s">
        <v>249</v>
      </c>
      <c r="B23" s="708" t="s">
        <v>304</v>
      </c>
      <c r="C23" s="709"/>
      <c r="D23" s="709"/>
      <c r="E23" s="709"/>
      <c r="F23" s="709"/>
      <c r="G23" s="709"/>
      <c r="H23" s="709"/>
      <c r="I23" s="709"/>
      <c r="J23" s="709"/>
      <c r="K23" s="709"/>
      <c r="L23" s="709"/>
      <c r="M23" s="709"/>
      <c r="N23" s="709"/>
      <c r="O23" s="709"/>
      <c r="P23" s="710"/>
      <c r="Q23" s="711">
        <f>+Q7</f>
        <v>6582</v>
      </c>
      <c r="R23" s="712"/>
      <c r="S23" s="712"/>
      <c r="T23" s="712"/>
      <c r="U23" s="712"/>
      <c r="V23" s="712">
        <f>+V7</f>
        <v>6306</v>
      </c>
      <c r="W23" s="712"/>
      <c r="X23" s="712"/>
      <c r="Y23" s="712"/>
      <c r="Z23" s="712"/>
      <c r="AA23" s="712">
        <f>+AA7</f>
        <v>276</v>
      </c>
      <c r="AB23" s="712"/>
      <c r="AC23" s="712"/>
      <c r="AD23" s="712"/>
      <c r="AE23" s="713"/>
      <c r="AF23" s="714">
        <v>216</v>
      </c>
      <c r="AG23" s="712"/>
      <c r="AH23" s="712"/>
      <c r="AI23" s="712"/>
      <c r="AJ23" s="715"/>
      <c r="AK23" s="716"/>
      <c r="AL23" s="717"/>
      <c r="AM23" s="717"/>
      <c r="AN23" s="717"/>
      <c r="AO23" s="717"/>
      <c r="AP23" s="712">
        <f>+AP7</f>
        <v>4225</v>
      </c>
      <c r="AQ23" s="712"/>
      <c r="AR23" s="712"/>
      <c r="AS23" s="712"/>
      <c r="AT23" s="712"/>
      <c r="AU23" s="718"/>
      <c r="AV23" s="718"/>
      <c r="AW23" s="718"/>
      <c r="AX23" s="718"/>
      <c r="AY23" s="719"/>
      <c r="AZ23" s="720" t="s">
        <v>200</v>
      </c>
      <c r="BA23" s="721"/>
      <c r="BB23" s="721"/>
      <c r="BC23" s="721"/>
      <c r="BD23" s="722"/>
      <c r="BE23" s="67"/>
      <c r="BF23" s="67"/>
      <c r="BG23" s="67"/>
      <c r="BH23" s="67"/>
      <c r="BI23" s="67"/>
      <c r="BJ23" s="67"/>
      <c r="BK23" s="67"/>
      <c r="BL23" s="67"/>
      <c r="BM23" s="67"/>
      <c r="BN23" s="67"/>
      <c r="BO23" s="67"/>
      <c r="BP23" s="67"/>
      <c r="BQ23" s="52">
        <v>17</v>
      </c>
      <c r="BR23" s="72"/>
      <c r="BS23" s="691"/>
      <c r="BT23" s="692"/>
      <c r="BU23" s="692"/>
      <c r="BV23" s="692"/>
      <c r="BW23" s="692"/>
      <c r="BX23" s="692"/>
      <c r="BY23" s="692"/>
      <c r="BZ23" s="692"/>
      <c r="CA23" s="692"/>
      <c r="CB23" s="692"/>
      <c r="CC23" s="692"/>
      <c r="CD23" s="692"/>
      <c r="CE23" s="692"/>
      <c r="CF23" s="692"/>
      <c r="CG23" s="693"/>
      <c r="CH23" s="703"/>
      <c r="CI23" s="698"/>
      <c r="CJ23" s="698"/>
      <c r="CK23" s="698"/>
      <c r="CL23" s="704"/>
      <c r="CM23" s="703"/>
      <c r="CN23" s="698"/>
      <c r="CO23" s="698"/>
      <c r="CP23" s="698"/>
      <c r="CQ23" s="704"/>
      <c r="CR23" s="703"/>
      <c r="CS23" s="698"/>
      <c r="CT23" s="698"/>
      <c r="CU23" s="698"/>
      <c r="CV23" s="704"/>
      <c r="CW23" s="703"/>
      <c r="CX23" s="698"/>
      <c r="CY23" s="698"/>
      <c r="CZ23" s="698"/>
      <c r="DA23" s="704"/>
      <c r="DB23" s="703"/>
      <c r="DC23" s="698"/>
      <c r="DD23" s="698"/>
      <c r="DE23" s="698"/>
      <c r="DF23" s="704"/>
      <c r="DG23" s="703"/>
      <c r="DH23" s="698"/>
      <c r="DI23" s="698"/>
      <c r="DJ23" s="698"/>
      <c r="DK23" s="704"/>
      <c r="DL23" s="703"/>
      <c r="DM23" s="698"/>
      <c r="DN23" s="698"/>
      <c r="DO23" s="698"/>
      <c r="DP23" s="704"/>
      <c r="DQ23" s="703"/>
      <c r="DR23" s="698"/>
      <c r="DS23" s="698"/>
      <c r="DT23" s="698"/>
      <c r="DU23" s="704"/>
      <c r="DV23" s="691"/>
      <c r="DW23" s="692"/>
      <c r="DX23" s="692"/>
      <c r="DY23" s="692"/>
      <c r="DZ23" s="705"/>
      <c r="EA23" s="67"/>
    </row>
    <row r="24" spans="1:131" s="47" customFormat="1" ht="26.25" customHeight="1" x14ac:dyDescent="0.2">
      <c r="A24" s="729" t="s">
        <v>381</v>
      </c>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56"/>
      <c r="BA24" s="56"/>
      <c r="BB24" s="56"/>
      <c r="BC24" s="56"/>
      <c r="BD24" s="56"/>
      <c r="BE24" s="67"/>
      <c r="BF24" s="67"/>
      <c r="BG24" s="67"/>
      <c r="BH24" s="67"/>
      <c r="BI24" s="67"/>
      <c r="BJ24" s="67"/>
      <c r="BK24" s="67"/>
      <c r="BL24" s="67"/>
      <c r="BM24" s="67"/>
      <c r="BN24" s="67"/>
      <c r="BO24" s="67"/>
      <c r="BP24" s="67"/>
      <c r="BQ24" s="52">
        <v>18</v>
      </c>
      <c r="BR24" s="72"/>
      <c r="BS24" s="691"/>
      <c r="BT24" s="692"/>
      <c r="BU24" s="692"/>
      <c r="BV24" s="692"/>
      <c r="BW24" s="692"/>
      <c r="BX24" s="692"/>
      <c r="BY24" s="692"/>
      <c r="BZ24" s="692"/>
      <c r="CA24" s="692"/>
      <c r="CB24" s="692"/>
      <c r="CC24" s="692"/>
      <c r="CD24" s="692"/>
      <c r="CE24" s="692"/>
      <c r="CF24" s="692"/>
      <c r="CG24" s="693"/>
      <c r="CH24" s="703"/>
      <c r="CI24" s="698"/>
      <c r="CJ24" s="698"/>
      <c r="CK24" s="698"/>
      <c r="CL24" s="704"/>
      <c r="CM24" s="703"/>
      <c r="CN24" s="698"/>
      <c r="CO24" s="698"/>
      <c r="CP24" s="698"/>
      <c r="CQ24" s="704"/>
      <c r="CR24" s="703"/>
      <c r="CS24" s="698"/>
      <c r="CT24" s="698"/>
      <c r="CU24" s="698"/>
      <c r="CV24" s="704"/>
      <c r="CW24" s="703"/>
      <c r="CX24" s="698"/>
      <c r="CY24" s="698"/>
      <c r="CZ24" s="698"/>
      <c r="DA24" s="704"/>
      <c r="DB24" s="703"/>
      <c r="DC24" s="698"/>
      <c r="DD24" s="698"/>
      <c r="DE24" s="698"/>
      <c r="DF24" s="704"/>
      <c r="DG24" s="703"/>
      <c r="DH24" s="698"/>
      <c r="DI24" s="698"/>
      <c r="DJ24" s="698"/>
      <c r="DK24" s="704"/>
      <c r="DL24" s="703"/>
      <c r="DM24" s="698"/>
      <c r="DN24" s="698"/>
      <c r="DO24" s="698"/>
      <c r="DP24" s="704"/>
      <c r="DQ24" s="703"/>
      <c r="DR24" s="698"/>
      <c r="DS24" s="698"/>
      <c r="DT24" s="698"/>
      <c r="DU24" s="704"/>
      <c r="DV24" s="691"/>
      <c r="DW24" s="692"/>
      <c r="DX24" s="692"/>
      <c r="DY24" s="692"/>
      <c r="DZ24" s="705"/>
      <c r="EA24" s="67"/>
    </row>
    <row r="25" spans="1:131" ht="26.25" customHeight="1" x14ac:dyDescent="0.2">
      <c r="A25" s="653" t="s">
        <v>413</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91"/>
      <c r="BT25" s="692"/>
      <c r="BU25" s="692"/>
      <c r="BV25" s="692"/>
      <c r="BW25" s="692"/>
      <c r="BX25" s="692"/>
      <c r="BY25" s="692"/>
      <c r="BZ25" s="692"/>
      <c r="CA25" s="692"/>
      <c r="CB25" s="692"/>
      <c r="CC25" s="692"/>
      <c r="CD25" s="692"/>
      <c r="CE25" s="692"/>
      <c r="CF25" s="692"/>
      <c r="CG25" s="693"/>
      <c r="CH25" s="703"/>
      <c r="CI25" s="698"/>
      <c r="CJ25" s="698"/>
      <c r="CK25" s="698"/>
      <c r="CL25" s="704"/>
      <c r="CM25" s="703"/>
      <c r="CN25" s="698"/>
      <c r="CO25" s="698"/>
      <c r="CP25" s="698"/>
      <c r="CQ25" s="704"/>
      <c r="CR25" s="703"/>
      <c r="CS25" s="698"/>
      <c r="CT25" s="698"/>
      <c r="CU25" s="698"/>
      <c r="CV25" s="704"/>
      <c r="CW25" s="703"/>
      <c r="CX25" s="698"/>
      <c r="CY25" s="698"/>
      <c r="CZ25" s="698"/>
      <c r="DA25" s="704"/>
      <c r="DB25" s="703"/>
      <c r="DC25" s="698"/>
      <c r="DD25" s="698"/>
      <c r="DE25" s="698"/>
      <c r="DF25" s="704"/>
      <c r="DG25" s="703"/>
      <c r="DH25" s="698"/>
      <c r="DI25" s="698"/>
      <c r="DJ25" s="698"/>
      <c r="DK25" s="704"/>
      <c r="DL25" s="703"/>
      <c r="DM25" s="698"/>
      <c r="DN25" s="698"/>
      <c r="DO25" s="698"/>
      <c r="DP25" s="704"/>
      <c r="DQ25" s="703"/>
      <c r="DR25" s="698"/>
      <c r="DS25" s="698"/>
      <c r="DT25" s="698"/>
      <c r="DU25" s="704"/>
      <c r="DV25" s="691"/>
      <c r="DW25" s="692"/>
      <c r="DX25" s="692"/>
      <c r="DY25" s="692"/>
      <c r="DZ25" s="705"/>
      <c r="EA25" s="48"/>
    </row>
    <row r="26" spans="1:131" ht="26.25" customHeight="1" x14ac:dyDescent="0.2">
      <c r="A26" s="677" t="s">
        <v>433</v>
      </c>
      <c r="B26" s="678"/>
      <c r="C26" s="678"/>
      <c r="D26" s="678"/>
      <c r="E26" s="678"/>
      <c r="F26" s="678"/>
      <c r="G26" s="678"/>
      <c r="H26" s="678"/>
      <c r="I26" s="678"/>
      <c r="J26" s="678"/>
      <c r="K26" s="678"/>
      <c r="L26" s="678"/>
      <c r="M26" s="678"/>
      <c r="N26" s="678"/>
      <c r="O26" s="678"/>
      <c r="P26" s="679"/>
      <c r="Q26" s="671" t="s">
        <v>450</v>
      </c>
      <c r="R26" s="672"/>
      <c r="S26" s="672"/>
      <c r="T26" s="672"/>
      <c r="U26" s="683"/>
      <c r="V26" s="671" t="s">
        <v>451</v>
      </c>
      <c r="W26" s="672"/>
      <c r="X26" s="672"/>
      <c r="Y26" s="672"/>
      <c r="Z26" s="683"/>
      <c r="AA26" s="671" t="s">
        <v>452</v>
      </c>
      <c r="AB26" s="672"/>
      <c r="AC26" s="672"/>
      <c r="AD26" s="672"/>
      <c r="AE26" s="672"/>
      <c r="AF26" s="976" t="s">
        <v>245</v>
      </c>
      <c r="AG26" s="977"/>
      <c r="AH26" s="977"/>
      <c r="AI26" s="977"/>
      <c r="AJ26" s="978"/>
      <c r="AK26" s="672" t="s">
        <v>385</v>
      </c>
      <c r="AL26" s="672"/>
      <c r="AM26" s="672"/>
      <c r="AN26" s="672"/>
      <c r="AO26" s="683"/>
      <c r="AP26" s="671" t="s">
        <v>357</v>
      </c>
      <c r="AQ26" s="672"/>
      <c r="AR26" s="672"/>
      <c r="AS26" s="672"/>
      <c r="AT26" s="683"/>
      <c r="AU26" s="671" t="s">
        <v>453</v>
      </c>
      <c r="AV26" s="672"/>
      <c r="AW26" s="672"/>
      <c r="AX26" s="672"/>
      <c r="AY26" s="683"/>
      <c r="AZ26" s="671" t="s">
        <v>454</v>
      </c>
      <c r="BA26" s="672"/>
      <c r="BB26" s="672"/>
      <c r="BC26" s="672"/>
      <c r="BD26" s="683"/>
      <c r="BE26" s="671" t="s">
        <v>440</v>
      </c>
      <c r="BF26" s="672"/>
      <c r="BG26" s="672"/>
      <c r="BH26" s="672"/>
      <c r="BI26" s="673"/>
      <c r="BJ26" s="56"/>
      <c r="BK26" s="56"/>
      <c r="BL26" s="56"/>
      <c r="BM26" s="56"/>
      <c r="BN26" s="56"/>
      <c r="BO26" s="55"/>
      <c r="BP26" s="55"/>
      <c r="BQ26" s="52">
        <v>20</v>
      </c>
      <c r="BR26" s="72"/>
      <c r="BS26" s="691"/>
      <c r="BT26" s="692"/>
      <c r="BU26" s="692"/>
      <c r="BV26" s="692"/>
      <c r="BW26" s="692"/>
      <c r="BX26" s="692"/>
      <c r="BY26" s="692"/>
      <c r="BZ26" s="692"/>
      <c r="CA26" s="692"/>
      <c r="CB26" s="692"/>
      <c r="CC26" s="692"/>
      <c r="CD26" s="692"/>
      <c r="CE26" s="692"/>
      <c r="CF26" s="692"/>
      <c r="CG26" s="693"/>
      <c r="CH26" s="703"/>
      <c r="CI26" s="698"/>
      <c r="CJ26" s="698"/>
      <c r="CK26" s="698"/>
      <c r="CL26" s="704"/>
      <c r="CM26" s="703"/>
      <c r="CN26" s="698"/>
      <c r="CO26" s="698"/>
      <c r="CP26" s="698"/>
      <c r="CQ26" s="704"/>
      <c r="CR26" s="703"/>
      <c r="CS26" s="698"/>
      <c r="CT26" s="698"/>
      <c r="CU26" s="698"/>
      <c r="CV26" s="704"/>
      <c r="CW26" s="703"/>
      <c r="CX26" s="698"/>
      <c r="CY26" s="698"/>
      <c r="CZ26" s="698"/>
      <c r="DA26" s="704"/>
      <c r="DB26" s="703"/>
      <c r="DC26" s="698"/>
      <c r="DD26" s="698"/>
      <c r="DE26" s="698"/>
      <c r="DF26" s="704"/>
      <c r="DG26" s="703"/>
      <c r="DH26" s="698"/>
      <c r="DI26" s="698"/>
      <c r="DJ26" s="698"/>
      <c r="DK26" s="704"/>
      <c r="DL26" s="703"/>
      <c r="DM26" s="698"/>
      <c r="DN26" s="698"/>
      <c r="DO26" s="698"/>
      <c r="DP26" s="704"/>
      <c r="DQ26" s="703"/>
      <c r="DR26" s="698"/>
      <c r="DS26" s="698"/>
      <c r="DT26" s="698"/>
      <c r="DU26" s="704"/>
      <c r="DV26" s="691"/>
      <c r="DW26" s="692"/>
      <c r="DX26" s="692"/>
      <c r="DY26" s="692"/>
      <c r="DZ26" s="705"/>
      <c r="EA26" s="48"/>
    </row>
    <row r="27" spans="1:131" ht="26.25" customHeight="1" x14ac:dyDescent="0.2">
      <c r="A27" s="680"/>
      <c r="B27" s="681"/>
      <c r="C27" s="681"/>
      <c r="D27" s="681"/>
      <c r="E27" s="681"/>
      <c r="F27" s="681"/>
      <c r="G27" s="681"/>
      <c r="H27" s="681"/>
      <c r="I27" s="681"/>
      <c r="J27" s="681"/>
      <c r="K27" s="681"/>
      <c r="L27" s="681"/>
      <c r="M27" s="681"/>
      <c r="N27" s="681"/>
      <c r="O27" s="681"/>
      <c r="P27" s="682"/>
      <c r="Q27" s="674"/>
      <c r="R27" s="675"/>
      <c r="S27" s="675"/>
      <c r="T27" s="675"/>
      <c r="U27" s="684"/>
      <c r="V27" s="674"/>
      <c r="W27" s="675"/>
      <c r="X27" s="675"/>
      <c r="Y27" s="675"/>
      <c r="Z27" s="684"/>
      <c r="AA27" s="674"/>
      <c r="AB27" s="675"/>
      <c r="AC27" s="675"/>
      <c r="AD27" s="675"/>
      <c r="AE27" s="675"/>
      <c r="AF27" s="979"/>
      <c r="AG27" s="980"/>
      <c r="AH27" s="980"/>
      <c r="AI27" s="980"/>
      <c r="AJ27" s="981"/>
      <c r="AK27" s="675"/>
      <c r="AL27" s="675"/>
      <c r="AM27" s="675"/>
      <c r="AN27" s="675"/>
      <c r="AO27" s="684"/>
      <c r="AP27" s="674"/>
      <c r="AQ27" s="675"/>
      <c r="AR27" s="675"/>
      <c r="AS27" s="675"/>
      <c r="AT27" s="684"/>
      <c r="AU27" s="674"/>
      <c r="AV27" s="675"/>
      <c r="AW27" s="675"/>
      <c r="AX27" s="675"/>
      <c r="AY27" s="684"/>
      <c r="AZ27" s="674"/>
      <c r="BA27" s="675"/>
      <c r="BB27" s="675"/>
      <c r="BC27" s="675"/>
      <c r="BD27" s="684"/>
      <c r="BE27" s="674"/>
      <c r="BF27" s="675"/>
      <c r="BG27" s="675"/>
      <c r="BH27" s="675"/>
      <c r="BI27" s="676"/>
      <c r="BJ27" s="56"/>
      <c r="BK27" s="56"/>
      <c r="BL27" s="56"/>
      <c r="BM27" s="56"/>
      <c r="BN27" s="56"/>
      <c r="BO27" s="55"/>
      <c r="BP27" s="55"/>
      <c r="BQ27" s="52">
        <v>21</v>
      </c>
      <c r="BR27" s="72"/>
      <c r="BS27" s="691"/>
      <c r="BT27" s="692"/>
      <c r="BU27" s="692"/>
      <c r="BV27" s="692"/>
      <c r="BW27" s="692"/>
      <c r="BX27" s="692"/>
      <c r="BY27" s="692"/>
      <c r="BZ27" s="692"/>
      <c r="CA27" s="692"/>
      <c r="CB27" s="692"/>
      <c r="CC27" s="692"/>
      <c r="CD27" s="692"/>
      <c r="CE27" s="692"/>
      <c r="CF27" s="692"/>
      <c r="CG27" s="693"/>
      <c r="CH27" s="703"/>
      <c r="CI27" s="698"/>
      <c r="CJ27" s="698"/>
      <c r="CK27" s="698"/>
      <c r="CL27" s="704"/>
      <c r="CM27" s="703"/>
      <c r="CN27" s="698"/>
      <c r="CO27" s="698"/>
      <c r="CP27" s="698"/>
      <c r="CQ27" s="704"/>
      <c r="CR27" s="703"/>
      <c r="CS27" s="698"/>
      <c r="CT27" s="698"/>
      <c r="CU27" s="698"/>
      <c r="CV27" s="704"/>
      <c r="CW27" s="703"/>
      <c r="CX27" s="698"/>
      <c r="CY27" s="698"/>
      <c r="CZ27" s="698"/>
      <c r="DA27" s="704"/>
      <c r="DB27" s="703"/>
      <c r="DC27" s="698"/>
      <c r="DD27" s="698"/>
      <c r="DE27" s="698"/>
      <c r="DF27" s="704"/>
      <c r="DG27" s="703"/>
      <c r="DH27" s="698"/>
      <c r="DI27" s="698"/>
      <c r="DJ27" s="698"/>
      <c r="DK27" s="704"/>
      <c r="DL27" s="703"/>
      <c r="DM27" s="698"/>
      <c r="DN27" s="698"/>
      <c r="DO27" s="698"/>
      <c r="DP27" s="704"/>
      <c r="DQ27" s="703"/>
      <c r="DR27" s="698"/>
      <c r="DS27" s="698"/>
      <c r="DT27" s="698"/>
      <c r="DU27" s="704"/>
      <c r="DV27" s="691"/>
      <c r="DW27" s="692"/>
      <c r="DX27" s="692"/>
      <c r="DY27" s="692"/>
      <c r="DZ27" s="705"/>
      <c r="EA27" s="48"/>
    </row>
    <row r="28" spans="1:131" ht="26.25" customHeight="1" x14ac:dyDescent="0.2">
      <c r="A28" s="54">
        <v>1</v>
      </c>
      <c r="B28" s="655" t="s">
        <v>455</v>
      </c>
      <c r="C28" s="656"/>
      <c r="D28" s="656"/>
      <c r="E28" s="656"/>
      <c r="F28" s="656"/>
      <c r="G28" s="656"/>
      <c r="H28" s="656"/>
      <c r="I28" s="656"/>
      <c r="J28" s="656"/>
      <c r="K28" s="656"/>
      <c r="L28" s="656"/>
      <c r="M28" s="656"/>
      <c r="N28" s="656"/>
      <c r="O28" s="656"/>
      <c r="P28" s="657"/>
      <c r="Q28" s="730">
        <v>1080</v>
      </c>
      <c r="R28" s="731"/>
      <c r="S28" s="731"/>
      <c r="T28" s="731"/>
      <c r="U28" s="731"/>
      <c r="V28" s="731">
        <v>1049</v>
      </c>
      <c r="W28" s="731"/>
      <c r="X28" s="731"/>
      <c r="Y28" s="731"/>
      <c r="Z28" s="731"/>
      <c r="AA28" s="731">
        <v>32</v>
      </c>
      <c r="AB28" s="731"/>
      <c r="AC28" s="731"/>
      <c r="AD28" s="731"/>
      <c r="AE28" s="732"/>
      <c r="AF28" s="733">
        <v>32</v>
      </c>
      <c r="AG28" s="731"/>
      <c r="AH28" s="731"/>
      <c r="AI28" s="731"/>
      <c r="AJ28" s="734"/>
      <c r="AK28" s="735">
        <v>125</v>
      </c>
      <c r="AL28" s="731"/>
      <c r="AM28" s="731"/>
      <c r="AN28" s="731"/>
      <c r="AO28" s="731"/>
      <c r="AP28" s="731" t="s">
        <v>200</v>
      </c>
      <c r="AQ28" s="731"/>
      <c r="AR28" s="731"/>
      <c r="AS28" s="731"/>
      <c r="AT28" s="731"/>
      <c r="AU28" s="731" t="s">
        <v>200</v>
      </c>
      <c r="AV28" s="731"/>
      <c r="AW28" s="731"/>
      <c r="AX28" s="731"/>
      <c r="AY28" s="731"/>
      <c r="AZ28" s="736" t="s">
        <v>200</v>
      </c>
      <c r="BA28" s="736"/>
      <c r="BB28" s="736"/>
      <c r="BC28" s="736"/>
      <c r="BD28" s="736"/>
      <c r="BE28" s="737"/>
      <c r="BF28" s="737"/>
      <c r="BG28" s="737"/>
      <c r="BH28" s="737"/>
      <c r="BI28" s="738"/>
      <c r="BJ28" s="56"/>
      <c r="BK28" s="56"/>
      <c r="BL28" s="56"/>
      <c r="BM28" s="56"/>
      <c r="BN28" s="56"/>
      <c r="BO28" s="55"/>
      <c r="BP28" s="55"/>
      <c r="BQ28" s="52">
        <v>22</v>
      </c>
      <c r="BR28" s="72"/>
      <c r="BS28" s="691"/>
      <c r="BT28" s="692"/>
      <c r="BU28" s="692"/>
      <c r="BV28" s="692"/>
      <c r="BW28" s="692"/>
      <c r="BX28" s="692"/>
      <c r="BY28" s="692"/>
      <c r="BZ28" s="692"/>
      <c r="CA28" s="692"/>
      <c r="CB28" s="692"/>
      <c r="CC28" s="692"/>
      <c r="CD28" s="692"/>
      <c r="CE28" s="692"/>
      <c r="CF28" s="692"/>
      <c r="CG28" s="693"/>
      <c r="CH28" s="703"/>
      <c r="CI28" s="698"/>
      <c r="CJ28" s="698"/>
      <c r="CK28" s="698"/>
      <c r="CL28" s="704"/>
      <c r="CM28" s="703"/>
      <c r="CN28" s="698"/>
      <c r="CO28" s="698"/>
      <c r="CP28" s="698"/>
      <c r="CQ28" s="704"/>
      <c r="CR28" s="703"/>
      <c r="CS28" s="698"/>
      <c r="CT28" s="698"/>
      <c r="CU28" s="698"/>
      <c r="CV28" s="704"/>
      <c r="CW28" s="703"/>
      <c r="CX28" s="698"/>
      <c r="CY28" s="698"/>
      <c r="CZ28" s="698"/>
      <c r="DA28" s="704"/>
      <c r="DB28" s="703"/>
      <c r="DC28" s="698"/>
      <c r="DD28" s="698"/>
      <c r="DE28" s="698"/>
      <c r="DF28" s="704"/>
      <c r="DG28" s="703"/>
      <c r="DH28" s="698"/>
      <c r="DI28" s="698"/>
      <c r="DJ28" s="698"/>
      <c r="DK28" s="704"/>
      <c r="DL28" s="703"/>
      <c r="DM28" s="698"/>
      <c r="DN28" s="698"/>
      <c r="DO28" s="698"/>
      <c r="DP28" s="704"/>
      <c r="DQ28" s="703"/>
      <c r="DR28" s="698"/>
      <c r="DS28" s="698"/>
      <c r="DT28" s="698"/>
      <c r="DU28" s="704"/>
      <c r="DV28" s="691"/>
      <c r="DW28" s="692"/>
      <c r="DX28" s="692"/>
      <c r="DY28" s="692"/>
      <c r="DZ28" s="705"/>
      <c r="EA28" s="48"/>
    </row>
    <row r="29" spans="1:131" ht="26.25" customHeight="1" x14ac:dyDescent="0.2">
      <c r="A29" s="54">
        <v>2</v>
      </c>
      <c r="B29" s="691" t="s">
        <v>27</v>
      </c>
      <c r="C29" s="692"/>
      <c r="D29" s="692"/>
      <c r="E29" s="692"/>
      <c r="F29" s="692"/>
      <c r="G29" s="692"/>
      <c r="H29" s="692"/>
      <c r="I29" s="692"/>
      <c r="J29" s="692"/>
      <c r="K29" s="692"/>
      <c r="L29" s="692"/>
      <c r="M29" s="692"/>
      <c r="N29" s="692"/>
      <c r="O29" s="692"/>
      <c r="P29" s="693"/>
      <c r="Q29" s="694">
        <v>947</v>
      </c>
      <c r="R29" s="695"/>
      <c r="S29" s="695"/>
      <c r="T29" s="695"/>
      <c r="U29" s="695"/>
      <c r="V29" s="695">
        <v>889</v>
      </c>
      <c r="W29" s="695"/>
      <c r="X29" s="695"/>
      <c r="Y29" s="695"/>
      <c r="Z29" s="695"/>
      <c r="AA29" s="695">
        <v>58</v>
      </c>
      <c r="AB29" s="695"/>
      <c r="AC29" s="695"/>
      <c r="AD29" s="695"/>
      <c r="AE29" s="696"/>
      <c r="AF29" s="697">
        <v>58</v>
      </c>
      <c r="AG29" s="698"/>
      <c r="AH29" s="698"/>
      <c r="AI29" s="698"/>
      <c r="AJ29" s="699"/>
      <c r="AK29" s="700">
        <v>157</v>
      </c>
      <c r="AL29" s="695"/>
      <c r="AM29" s="695"/>
      <c r="AN29" s="695"/>
      <c r="AO29" s="695"/>
      <c r="AP29" s="695" t="s">
        <v>200</v>
      </c>
      <c r="AQ29" s="695"/>
      <c r="AR29" s="695"/>
      <c r="AS29" s="695"/>
      <c r="AT29" s="695"/>
      <c r="AU29" s="695" t="s">
        <v>200</v>
      </c>
      <c r="AV29" s="695"/>
      <c r="AW29" s="695"/>
      <c r="AX29" s="695"/>
      <c r="AY29" s="695"/>
      <c r="AZ29" s="739" t="s">
        <v>200</v>
      </c>
      <c r="BA29" s="739"/>
      <c r="BB29" s="739"/>
      <c r="BC29" s="739"/>
      <c r="BD29" s="739"/>
      <c r="BE29" s="701"/>
      <c r="BF29" s="701"/>
      <c r="BG29" s="701"/>
      <c r="BH29" s="701"/>
      <c r="BI29" s="702"/>
      <c r="BJ29" s="56"/>
      <c r="BK29" s="56"/>
      <c r="BL29" s="56"/>
      <c r="BM29" s="56"/>
      <c r="BN29" s="56"/>
      <c r="BO29" s="55"/>
      <c r="BP29" s="55"/>
      <c r="BQ29" s="52">
        <v>23</v>
      </c>
      <c r="BR29" s="72"/>
      <c r="BS29" s="691"/>
      <c r="BT29" s="692"/>
      <c r="BU29" s="692"/>
      <c r="BV29" s="692"/>
      <c r="BW29" s="692"/>
      <c r="BX29" s="692"/>
      <c r="BY29" s="692"/>
      <c r="BZ29" s="692"/>
      <c r="CA29" s="692"/>
      <c r="CB29" s="692"/>
      <c r="CC29" s="692"/>
      <c r="CD29" s="692"/>
      <c r="CE29" s="692"/>
      <c r="CF29" s="692"/>
      <c r="CG29" s="693"/>
      <c r="CH29" s="703"/>
      <c r="CI29" s="698"/>
      <c r="CJ29" s="698"/>
      <c r="CK29" s="698"/>
      <c r="CL29" s="704"/>
      <c r="CM29" s="703"/>
      <c r="CN29" s="698"/>
      <c r="CO29" s="698"/>
      <c r="CP29" s="698"/>
      <c r="CQ29" s="704"/>
      <c r="CR29" s="703"/>
      <c r="CS29" s="698"/>
      <c r="CT29" s="698"/>
      <c r="CU29" s="698"/>
      <c r="CV29" s="704"/>
      <c r="CW29" s="703"/>
      <c r="CX29" s="698"/>
      <c r="CY29" s="698"/>
      <c r="CZ29" s="698"/>
      <c r="DA29" s="704"/>
      <c r="DB29" s="703"/>
      <c r="DC29" s="698"/>
      <c r="DD29" s="698"/>
      <c r="DE29" s="698"/>
      <c r="DF29" s="704"/>
      <c r="DG29" s="703"/>
      <c r="DH29" s="698"/>
      <c r="DI29" s="698"/>
      <c r="DJ29" s="698"/>
      <c r="DK29" s="704"/>
      <c r="DL29" s="703"/>
      <c r="DM29" s="698"/>
      <c r="DN29" s="698"/>
      <c r="DO29" s="698"/>
      <c r="DP29" s="704"/>
      <c r="DQ29" s="703"/>
      <c r="DR29" s="698"/>
      <c r="DS29" s="698"/>
      <c r="DT29" s="698"/>
      <c r="DU29" s="704"/>
      <c r="DV29" s="691"/>
      <c r="DW29" s="692"/>
      <c r="DX29" s="692"/>
      <c r="DY29" s="692"/>
      <c r="DZ29" s="705"/>
      <c r="EA29" s="48"/>
    </row>
    <row r="30" spans="1:131" ht="26.25" customHeight="1" x14ac:dyDescent="0.2">
      <c r="A30" s="54">
        <v>3</v>
      </c>
      <c r="B30" s="691" t="s">
        <v>224</v>
      </c>
      <c r="C30" s="692"/>
      <c r="D30" s="692"/>
      <c r="E30" s="692"/>
      <c r="F30" s="692"/>
      <c r="G30" s="692"/>
      <c r="H30" s="692"/>
      <c r="I30" s="692"/>
      <c r="J30" s="692"/>
      <c r="K30" s="692"/>
      <c r="L30" s="692"/>
      <c r="M30" s="692"/>
      <c r="N30" s="692"/>
      <c r="O30" s="692"/>
      <c r="P30" s="693"/>
      <c r="Q30" s="694">
        <v>121</v>
      </c>
      <c r="R30" s="695"/>
      <c r="S30" s="695"/>
      <c r="T30" s="695"/>
      <c r="U30" s="695"/>
      <c r="V30" s="695">
        <v>117</v>
      </c>
      <c r="W30" s="695"/>
      <c r="X30" s="695"/>
      <c r="Y30" s="695"/>
      <c r="Z30" s="695"/>
      <c r="AA30" s="695">
        <v>4</v>
      </c>
      <c r="AB30" s="695"/>
      <c r="AC30" s="695"/>
      <c r="AD30" s="695"/>
      <c r="AE30" s="696"/>
      <c r="AF30" s="697">
        <v>4</v>
      </c>
      <c r="AG30" s="698"/>
      <c r="AH30" s="698"/>
      <c r="AI30" s="698"/>
      <c r="AJ30" s="699"/>
      <c r="AK30" s="700">
        <v>37</v>
      </c>
      <c r="AL30" s="695"/>
      <c r="AM30" s="695"/>
      <c r="AN30" s="695"/>
      <c r="AO30" s="695"/>
      <c r="AP30" s="695" t="s">
        <v>200</v>
      </c>
      <c r="AQ30" s="695"/>
      <c r="AR30" s="695"/>
      <c r="AS30" s="695"/>
      <c r="AT30" s="695"/>
      <c r="AU30" s="695" t="s">
        <v>200</v>
      </c>
      <c r="AV30" s="695"/>
      <c r="AW30" s="695"/>
      <c r="AX30" s="695"/>
      <c r="AY30" s="695"/>
      <c r="AZ30" s="739" t="s">
        <v>200</v>
      </c>
      <c r="BA30" s="739"/>
      <c r="BB30" s="739"/>
      <c r="BC30" s="739"/>
      <c r="BD30" s="739"/>
      <c r="BE30" s="701"/>
      <c r="BF30" s="701"/>
      <c r="BG30" s="701"/>
      <c r="BH30" s="701"/>
      <c r="BI30" s="702"/>
      <c r="BJ30" s="56"/>
      <c r="BK30" s="56"/>
      <c r="BL30" s="56"/>
      <c r="BM30" s="56"/>
      <c r="BN30" s="56"/>
      <c r="BO30" s="55"/>
      <c r="BP30" s="55"/>
      <c r="BQ30" s="52">
        <v>24</v>
      </c>
      <c r="BR30" s="72"/>
      <c r="BS30" s="691"/>
      <c r="BT30" s="692"/>
      <c r="BU30" s="692"/>
      <c r="BV30" s="692"/>
      <c r="BW30" s="692"/>
      <c r="BX30" s="692"/>
      <c r="BY30" s="692"/>
      <c r="BZ30" s="692"/>
      <c r="CA30" s="692"/>
      <c r="CB30" s="692"/>
      <c r="CC30" s="692"/>
      <c r="CD30" s="692"/>
      <c r="CE30" s="692"/>
      <c r="CF30" s="692"/>
      <c r="CG30" s="693"/>
      <c r="CH30" s="703"/>
      <c r="CI30" s="698"/>
      <c r="CJ30" s="698"/>
      <c r="CK30" s="698"/>
      <c r="CL30" s="704"/>
      <c r="CM30" s="703"/>
      <c r="CN30" s="698"/>
      <c r="CO30" s="698"/>
      <c r="CP30" s="698"/>
      <c r="CQ30" s="704"/>
      <c r="CR30" s="703"/>
      <c r="CS30" s="698"/>
      <c r="CT30" s="698"/>
      <c r="CU30" s="698"/>
      <c r="CV30" s="704"/>
      <c r="CW30" s="703"/>
      <c r="CX30" s="698"/>
      <c r="CY30" s="698"/>
      <c r="CZ30" s="698"/>
      <c r="DA30" s="704"/>
      <c r="DB30" s="703"/>
      <c r="DC30" s="698"/>
      <c r="DD30" s="698"/>
      <c r="DE30" s="698"/>
      <c r="DF30" s="704"/>
      <c r="DG30" s="703"/>
      <c r="DH30" s="698"/>
      <c r="DI30" s="698"/>
      <c r="DJ30" s="698"/>
      <c r="DK30" s="704"/>
      <c r="DL30" s="703"/>
      <c r="DM30" s="698"/>
      <c r="DN30" s="698"/>
      <c r="DO30" s="698"/>
      <c r="DP30" s="704"/>
      <c r="DQ30" s="703"/>
      <c r="DR30" s="698"/>
      <c r="DS30" s="698"/>
      <c r="DT30" s="698"/>
      <c r="DU30" s="704"/>
      <c r="DV30" s="691"/>
      <c r="DW30" s="692"/>
      <c r="DX30" s="692"/>
      <c r="DY30" s="692"/>
      <c r="DZ30" s="705"/>
      <c r="EA30" s="48"/>
    </row>
    <row r="31" spans="1:131" ht="26.25" customHeight="1" x14ac:dyDescent="0.2">
      <c r="A31" s="54">
        <v>4</v>
      </c>
      <c r="B31" s="691" t="s">
        <v>456</v>
      </c>
      <c r="C31" s="692"/>
      <c r="D31" s="692"/>
      <c r="E31" s="692"/>
      <c r="F31" s="692"/>
      <c r="G31" s="692"/>
      <c r="H31" s="692"/>
      <c r="I31" s="692"/>
      <c r="J31" s="692"/>
      <c r="K31" s="692"/>
      <c r="L31" s="692"/>
      <c r="M31" s="692"/>
      <c r="N31" s="692"/>
      <c r="O31" s="692"/>
      <c r="P31" s="693"/>
      <c r="Q31" s="694">
        <v>95</v>
      </c>
      <c r="R31" s="695"/>
      <c r="S31" s="695"/>
      <c r="T31" s="695"/>
      <c r="U31" s="695"/>
      <c r="V31" s="695">
        <v>98</v>
      </c>
      <c r="W31" s="695"/>
      <c r="X31" s="695"/>
      <c r="Y31" s="695"/>
      <c r="Z31" s="695"/>
      <c r="AA31" s="695">
        <v>-3</v>
      </c>
      <c r="AB31" s="695"/>
      <c r="AC31" s="695"/>
      <c r="AD31" s="695"/>
      <c r="AE31" s="696"/>
      <c r="AF31" s="697">
        <v>77</v>
      </c>
      <c r="AG31" s="698"/>
      <c r="AH31" s="698"/>
      <c r="AI31" s="698"/>
      <c r="AJ31" s="699"/>
      <c r="AK31" s="700">
        <v>5</v>
      </c>
      <c r="AL31" s="695"/>
      <c r="AM31" s="695"/>
      <c r="AN31" s="695"/>
      <c r="AO31" s="695"/>
      <c r="AP31" s="695">
        <v>594</v>
      </c>
      <c r="AQ31" s="695"/>
      <c r="AR31" s="695"/>
      <c r="AS31" s="695"/>
      <c r="AT31" s="695"/>
      <c r="AU31" s="695">
        <v>14</v>
      </c>
      <c r="AV31" s="695"/>
      <c r="AW31" s="695"/>
      <c r="AX31" s="695"/>
      <c r="AY31" s="695"/>
      <c r="AZ31" s="739" t="s">
        <v>200</v>
      </c>
      <c r="BA31" s="739"/>
      <c r="BB31" s="739"/>
      <c r="BC31" s="739"/>
      <c r="BD31" s="739"/>
      <c r="BE31" s="701" t="s">
        <v>458</v>
      </c>
      <c r="BF31" s="701"/>
      <c r="BG31" s="701"/>
      <c r="BH31" s="701"/>
      <c r="BI31" s="702"/>
      <c r="BJ31" s="56"/>
      <c r="BK31" s="56"/>
      <c r="BL31" s="56"/>
      <c r="BM31" s="56"/>
      <c r="BN31" s="56"/>
      <c r="BO31" s="55"/>
      <c r="BP31" s="55"/>
      <c r="BQ31" s="52">
        <v>25</v>
      </c>
      <c r="BR31" s="72"/>
      <c r="BS31" s="691"/>
      <c r="BT31" s="692"/>
      <c r="BU31" s="692"/>
      <c r="BV31" s="692"/>
      <c r="BW31" s="692"/>
      <c r="BX31" s="692"/>
      <c r="BY31" s="692"/>
      <c r="BZ31" s="692"/>
      <c r="CA31" s="692"/>
      <c r="CB31" s="692"/>
      <c r="CC31" s="692"/>
      <c r="CD31" s="692"/>
      <c r="CE31" s="692"/>
      <c r="CF31" s="692"/>
      <c r="CG31" s="693"/>
      <c r="CH31" s="703"/>
      <c r="CI31" s="698"/>
      <c r="CJ31" s="698"/>
      <c r="CK31" s="698"/>
      <c r="CL31" s="704"/>
      <c r="CM31" s="703"/>
      <c r="CN31" s="698"/>
      <c r="CO31" s="698"/>
      <c r="CP31" s="698"/>
      <c r="CQ31" s="704"/>
      <c r="CR31" s="703"/>
      <c r="CS31" s="698"/>
      <c r="CT31" s="698"/>
      <c r="CU31" s="698"/>
      <c r="CV31" s="704"/>
      <c r="CW31" s="703"/>
      <c r="CX31" s="698"/>
      <c r="CY31" s="698"/>
      <c r="CZ31" s="698"/>
      <c r="DA31" s="704"/>
      <c r="DB31" s="703"/>
      <c r="DC31" s="698"/>
      <c r="DD31" s="698"/>
      <c r="DE31" s="698"/>
      <c r="DF31" s="704"/>
      <c r="DG31" s="703"/>
      <c r="DH31" s="698"/>
      <c r="DI31" s="698"/>
      <c r="DJ31" s="698"/>
      <c r="DK31" s="704"/>
      <c r="DL31" s="703"/>
      <c r="DM31" s="698"/>
      <c r="DN31" s="698"/>
      <c r="DO31" s="698"/>
      <c r="DP31" s="704"/>
      <c r="DQ31" s="703"/>
      <c r="DR31" s="698"/>
      <c r="DS31" s="698"/>
      <c r="DT31" s="698"/>
      <c r="DU31" s="704"/>
      <c r="DV31" s="691"/>
      <c r="DW31" s="692"/>
      <c r="DX31" s="692"/>
      <c r="DY31" s="692"/>
      <c r="DZ31" s="705"/>
      <c r="EA31" s="48"/>
    </row>
    <row r="32" spans="1:131" ht="26.25" customHeight="1" x14ac:dyDescent="0.2">
      <c r="A32" s="54">
        <v>5</v>
      </c>
      <c r="B32" s="691" t="s">
        <v>459</v>
      </c>
      <c r="C32" s="692"/>
      <c r="D32" s="692"/>
      <c r="E32" s="692"/>
      <c r="F32" s="692"/>
      <c r="G32" s="692"/>
      <c r="H32" s="692"/>
      <c r="I32" s="692"/>
      <c r="J32" s="692"/>
      <c r="K32" s="692"/>
      <c r="L32" s="692"/>
      <c r="M32" s="692"/>
      <c r="N32" s="692"/>
      <c r="O32" s="692"/>
      <c r="P32" s="693"/>
      <c r="Q32" s="694">
        <v>192</v>
      </c>
      <c r="R32" s="695"/>
      <c r="S32" s="695"/>
      <c r="T32" s="695"/>
      <c r="U32" s="695"/>
      <c r="V32" s="695">
        <v>182</v>
      </c>
      <c r="W32" s="695"/>
      <c r="X32" s="695"/>
      <c r="Y32" s="695"/>
      <c r="Z32" s="695"/>
      <c r="AA32" s="695">
        <v>9</v>
      </c>
      <c r="AB32" s="695"/>
      <c r="AC32" s="695"/>
      <c r="AD32" s="695"/>
      <c r="AE32" s="696"/>
      <c r="AF32" s="697">
        <v>6</v>
      </c>
      <c r="AG32" s="698"/>
      <c r="AH32" s="698"/>
      <c r="AI32" s="698"/>
      <c r="AJ32" s="699"/>
      <c r="AK32" s="700">
        <v>66</v>
      </c>
      <c r="AL32" s="695"/>
      <c r="AM32" s="695"/>
      <c r="AN32" s="695"/>
      <c r="AO32" s="695"/>
      <c r="AP32" s="695">
        <v>1044</v>
      </c>
      <c r="AQ32" s="695"/>
      <c r="AR32" s="695"/>
      <c r="AS32" s="695"/>
      <c r="AT32" s="695"/>
      <c r="AU32" s="695">
        <v>1014</v>
      </c>
      <c r="AV32" s="695"/>
      <c r="AW32" s="695"/>
      <c r="AX32" s="695"/>
      <c r="AY32" s="695"/>
      <c r="AZ32" s="739" t="s">
        <v>200</v>
      </c>
      <c r="BA32" s="739"/>
      <c r="BB32" s="739"/>
      <c r="BC32" s="739"/>
      <c r="BD32" s="739"/>
      <c r="BE32" s="701" t="s">
        <v>24</v>
      </c>
      <c r="BF32" s="701"/>
      <c r="BG32" s="701"/>
      <c r="BH32" s="701"/>
      <c r="BI32" s="702"/>
      <c r="BJ32" s="56"/>
      <c r="BK32" s="56"/>
      <c r="BL32" s="56"/>
      <c r="BM32" s="56"/>
      <c r="BN32" s="56"/>
      <c r="BO32" s="55"/>
      <c r="BP32" s="55"/>
      <c r="BQ32" s="52">
        <v>26</v>
      </c>
      <c r="BR32" s="72"/>
      <c r="BS32" s="691"/>
      <c r="BT32" s="692"/>
      <c r="BU32" s="692"/>
      <c r="BV32" s="692"/>
      <c r="BW32" s="692"/>
      <c r="BX32" s="692"/>
      <c r="BY32" s="692"/>
      <c r="BZ32" s="692"/>
      <c r="CA32" s="692"/>
      <c r="CB32" s="692"/>
      <c r="CC32" s="692"/>
      <c r="CD32" s="692"/>
      <c r="CE32" s="692"/>
      <c r="CF32" s="692"/>
      <c r="CG32" s="693"/>
      <c r="CH32" s="703"/>
      <c r="CI32" s="698"/>
      <c r="CJ32" s="698"/>
      <c r="CK32" s="698"/>
      <c r="CL32" s="704"/>
      <c r="CM32" s="703"/>
      <c r="CN32" s="698"/>
      <c r="CO32" s="698"/>
      <c r="CP32" s="698"/>
      <c r="CQ32" s="704"/>
      <c r="CR32" s="703"/>
      <c r="CS32" s="698"/>
      <c r="CT32" s="698"/>
      <c r="CU32" s="698"/>
      <c r="CV32" s="704"/>
      <c r="CW32" s="703"/>
      <c r="CX32" s="698"/>
      <c r="CY32" s="698"/>
      <c r="CZ32" s="698"/>
      <c r="DA32" s="704"/>
      <c r="DB32" s="703"/>
      <c r="DC32" s="698"/>
      <c r="DD32" s="698"/>
      <c r="DE32" s="698"/>
      <c r="DF32" s="704"/>
      <c r="DG32" s="703"/>
      <c r="DH32" s="698"/>
      <c r="DI32" s="698"/>
      <c r="DJ32" s="698"/>
      <c r="DK32" s="704"/>
      <c r="DL32" s="703"/>
      <c r="DM32" s="698"/>
      <c r="DN32" s="698"/>
      <c r="DO32" s="698"/>
      <c r="DP32" s="704"/>
      <c r="DQ32" s="703"/>
      <c r="DR32" s="698"/>
      <c r="DS32" s="698"/>
      <c r="DT32" s="698"/>
      <c r="DU32" s="704"/>
      <c r="DV32" s="691"/>
      <c r="DW32" s="692"/>
      <c r="DX32" s="692"/>
      <c r="DY32" s="692"/>
      <c r="DZ32" s="705"/>
      <c r="EA32" s="48"/>
    </row>
    <row r="33" spans="1:131" ht="26.25" customHeight="1" x14ac:dyDescent="0.2">
      <c r="A33" s="54">
        <v>6</v>
      </c>
      <c r="B33" s="691" t="s">
        <v>460</v>
      </c>
      <c r="C33" s="692"/>
      <c r="D33" s="692"/>
      <c r="E33" s="692"/>
      <c r="F33" s="692"/>
      <c r="G33" s="692"/>
      <c r="H33" s="692"/>
      <c r="I33" s="692"/>
      <c r="J33" s="692"/>
      <c r="K33" s="692"/>
      <c r="L33" s="692"/>
      <c r="M33" s="692"/>
      <c r="N33" s="692"/>
      <c r="O33" s="692"/>
      <c r="P33" s="693"/>
      <c r="Q33" s="694">
        <v>26</v>
      </c>
      <c r="R33" s="695"/>
      <c r="S33" s="695"/>
      <c r="T33" s="695"/>
      <c r="U33" s="695"/>
      <c r="V33" s="695">
        <v>21</v>
      </c>
      <c r="W33" s="695"/>
      <c r="X33" s="695"/>
      <c r="Y33" s="695"/>
      <c r="Z33" s="695"/>
      <c r="AA33" s="695">
        <v>5</v>
      </c>
      <c r="AB33" s="695"/>
      <c r="AC33" s="695"/>
      <c r="AD33" s="695"/>
      <c r="AE33" s="696"/>
      <c r="AF33" s="697">
        <v>5</v>
      </c>
      <c r="AG33" s="698"/>
      <c r="AH33" s="698"/>
      <c r="AI33" s="698"/>
      <c r="AJ33" s="699"/>
      <c r="AK33" s="700">
        <v>12</v>
      </c>
      <c r="AL33" s="695"/>
      <c r="AM33" s="695"/>
      <c r="AN33" s="695"/>
      <c r="AO33" s="695"/>
      <c r="AP33" s="695">
        <v>29</v>
      </c>
      <c r="AQ33" s="695"/>
      <c r="AR33" s="695"/>
      <c r="AS33" s="695"/>
      <c r="AT33" s="695"/>
      <c r="AU33" s="695">
        <v>24</v>
      </c>
      <c r="AV33" s="695"/>
      <c r="AW33" s="695"/>
      <c r="AX33" s="695"/>
      <c r="AY33" s="695"/>
      <c r="AZ33" s="739" t="s">
        <v>200</v>
      </c>
      <c r="BA33" s="739"/>
      <c r="BB33" s="739"/>
      <c r="BC33" s="739"/>
      <c r="BD33" s="739"/>
      <c r="BE33" s="701" t="s">
        <v>24</v>
      </c>
      <c r="BF33" s="701"/>
      <c r="BG33" s="701"/>
      <c r="BH33" s="701"/>
      <c r="BI33" s="702"/>
      <c r="BJ33" s="56"/>
      <c r="BK33" s="56"/>
      <c r="BL33" s="56"/>
      <c r="BM33" s="56"/>
      <c r="BN33" s="56"/>
      <c r="BO33" s="55"/>
      <c r="BP33" s="55"/>
      <c r="BQ33" s="52">
        <v>27</v>
      </c>
      <c r="BR33" s="72"/>
      <c r="BS33" s="691"/>
      <c r="BT33" s="692"/>
      <c r="BU33" s="692"/>
      <c r="BV33" s="692"/>
      <c r="BW33" s="692"/>
      <c r="BX33" s="692"/>
      <c r="BY33" s="692"/>
      <c r="BZ33" s="692"/>
      <c r="CA33" s="692"/>
      <c r="CB33" s="692"/>
      <c r="CC33" s="692"/>
      <c r="CD33" s="692"/>
      <c r="CE33" s="692"/>
      <c r="CF33" s="692"/>
      <c r="CG33" s="693"/>
      <c r="CH33" s="703"/>
      <c r="CI33" s="698"/>
      <c r="CJ33" s="698"/>
      <c r="CK33" s="698"/>
      <c r="CL33" s="704"/>
      <c r="CM33" s="703"/>
      <c r="CN33" s="698"/>
      <c r="CO33" s="698"/>
      <c r="CP33" s="698"/>
      <c r="CQ33" s="704"/>
      <c r="CR33" s="703"/>
      <c r="CS33" s="698"/>
      <c r="CT33" s="698"/>
      <c r="CU33" s="698"/>
      <c r="CV33" s="704"/>
      <c r="CW33" s="703"/>
      <c r="CX33" s="698"/>
      <c r="CY33" s="698"/>
      <c r="CZ33" s="698"/>
      <c r="DA33" s="704"/>
      <c r="DB33" s="703"/>
      <c r="DC33" s="698"/>
      <c r="DD33" s="698"/>
      <c r="DE33" s="698"/>
      <c r="DF33" s="704"/>
      <c r="DG33" s="703"/>
      <c r="DH33" s="698"/>
      <c r="DI33" s="698"/>
      <c r="DJ33" s="698"/>
      <c r="DK33" s="704"/>
      <c r="DL33" s="703"/>
      <c r="DM33" s="698"/>
      <c r="DN33" s="698"/>
      <c r="DO33" s="698"/>
      <c r="DP33" s="704"/>
      <c r="DQ33" s="703"/>
      <c r="DR33" s="698"/>
      <c r="DS33" s="698"/>
      <c r="DT33" s="698"/>
      <c r="DU33" s="704"/>
      <c r="DV33" s="691"/>
      <c r="DW33" s="692"/>
      <c r="DX33" s="692"/>
      <c r="DY33" s="692"/>
      <c r="DZ33" s="705"/>
      <c r="EA33" s="48"/>
    </row>
    <row r="34" spans="1:131" ht="26.25" customHeight="1" x14ac:dyDescent="0.2">
      <c r="A34" s="54">
        <v>7</v>
      </c>
      <c r="B34" s="691" t="s">
        <v>462</v>
      </c>
      <c r="C34" s="692"/>
      <c r="D34" s="692"/>
      <c r="E34" s="692"/>
      <c r="F34" s="692"/>
      <c r="G34" s="692"/>
      <c r="H34" s="692"/>
      <c r="I34" s="692"/>
      <c r="J34" s="692"/>
      <c r="K34" s="692"/>
      <c r="L34" s="692"/>
      <c r="M34" s="692"/>
      <c r="N34" s="692"/>
      <c r="O34" s="692"/>
      <c r="P34" s="693"/>
      <c r="Q34" s="694">
        <v>48</v>
      </c>
      <c r="R34" s="695"/>
      <c r="S34" s="695"/>
      <c r="T34" s="695"/>
      <c r="U34" s="695"/>
      <c r="V34" s="695">
        <v>46</v>
      </c>
      <c r="W34" s="695"/>
      <c r="X34" s="695"/>
      <c r="Y34" s="695"/>
      <c r="Z34" s="695"/>
      <c r="AA34" s="695">
        <v>2</v>
      </c>
      <c r="AB34" s="695"/>
      <c r="AC34" s="695"/>
      <c r="AD34" s="695"/>
      <c r="AE34" s="696"/>
      <c r="AF34" s="697">
        <v>2</v>
      </c>
      <c r="AG34" s="698"/>
      <c r="AH34" s="698"/>
      <c r="AI34" s="698"/>
      <c r="AJ34" s="699"/>
      <c r="AK34" s="700">
        <v>15</v>
      </c>
      <c r="AL34" s="695"/>
      <c r="AM34" s="695"/>
      <c r="AN34" s="695"/>
      <c r="AO34" s="695"/>
      <c r="AP34" s="695">
        <v>139</v>
      </c>
      <c r="AQ34" s="695"/>
      <c r="AR34" s="695"/>
      <c r="AS34" s="695"/>
      <c r="AT34" s="695"/>
      <c r="AU34" s="695">
        <v>95</v>
      </c>
      <c r="AV34" s="695"/>
      <c r="AW34" s="695"/>
      <c r="AX34" s="695"/>
      <c r="AY34" s="695"/>
      <c r="AZ34" s="739" t="s">
        <v>200</v>
      </c>
      <c r="BA34" s="739"/>
      <c r="BB34" s="739"/>
      <c r="BC34" s="739"/>
      <c r="BD34" s="739"/>
      <c r="BE34" s="701" t="s">
        <v>24</v>
      </c>
      <c r="BF34" s="701"/>
      <c r="BG34" s="701"/>
      <c r="BH34" s="701"/>
      <c r="BI34" s="702"/>
      <c r="BJ34" s="56"/>
      <c r="BK34" s="56"/>
      <c r="BL34" s="56"/>
      <c r="BM34" s="56"/>
      <c r="BN34" s="56"/>
      <c r="BO34" s="55"/>
      <c r="BP34" s="55"/>
      <c r="BQ34" s="52">
        <v>28</v>
      </c>
      <c r="BR34" s="72"/>
      <c r="BS34" s="691"/>
      <c r="BT34" s="692"/>
      <c r="BU34" s="692"/>
      <c r="BV34" s="692"/>
      <c r="BW34" s="692"/>
      <c r="BX34" s="692"/>
      <c r="BY34" s="692"/>
      <c r="BZ34" s="692"/>
      <c r="CA34" s="692"/>
      <c r="CB34" s="692"/>
      <c r="CC34" s="692"/>
      <c r="CD34" s="692"/>
      <c r="CE34" s="692"/>
      <c r="CF34" s="692"/>
      <c r="CG34" s="693"/>
      <c r="CH34" s="703"/>
      <c r="CI34" s="698"/>
      <c r="CJ34" s="698"/>
      <c r="CK34" s="698"/>
      <c r="CL34" s="704"/>
      <c r="CM34" s="703"/>
      <c r="CN34" s="698"/>
      <c r="CO34" s="698"/>
      <c r="CP34" s="698"/>
      <c r="CQ34" s="704"/>
      <c r="CR34" s="703"/>
      <c r="CS34" s="698"/>
      <c r="CT34" s="698"/>
      <c r="CU34" s="698"/>
      <c r="CV34" s="704"/>
      <c r="CW34" s="703"/>
      <c r="CX34" s="698"/>
      <c r="CY34" s="698"/>
      <c r="CZ34" s="698"/>
      <c r="DA34" s="704"/>
      <c r="DB34" s="703"/>
      <c r="DC34" s="698"/>
      <c r="DD34" s="698"/>
      <c r="DE34" s="698"/>
      <c r="DF34" s="704"/>
      <c r="DG34" s="703"/>
      <c r="DH34" s="698"/>
      <c r="DI34" s="698"/>
      <c r="DJ34" s="698"/>
      <c r="DK34" s="704"/>
      <c r="DL34" s="703"/>
      <c r="DM34" s="698"/>
      <c r="DN34" s="698"/>
      <c r="DO34" s="698"/>
      <c r="DP34" s="704"/>
      <c r="DQ34" s="703"/>
      <c r="DR34" s="698"/>
      <c r="DS34" s="698"/>
      <c r="DT34" s="698"/>
      <c r="DU34" s="704"/>
      <c r="DV34" s="691"/>
      <c r="DW34" s="692"/>
      <c r="DX34" s="692"/>
      <c r="DY34" s="692"/>
      <c r="DZ34" s="705"/>
      <c r="EA34" s="48"/>
    </row>
    <row r="35" spans="1:131" ht="26.25" customHeight="1" x14ac:dyDescent="0.2">
      <c r="A35" s="54">
        <v>8</v>
      </c>
      <c r="B35" s="691"/>
      <c r="C35" s="692"/>
      <c r="D35" s="692"/>
      <c r="E35" s="692"/>
      <c r="F35" s="692"/>
      <c r="G35" s="692"/>
      <c r="H35" s="692"/>
      <c r="I35" s="692"/>
      <c r="J35" s="692"/>
      <c r="K35" s="692"/>
      <c r="L35" s="692"/>
      <c r="M35" s="692"/>
      <c r="N35" s="692"/>
      <c r="O35" s="692"/>
      <c r="P35" s="693"/>
      <c r="Q35" s="694"/>
      <c r="R35" s="695"/>
      <c r="S35" s="695"/>
      <c r="T35" s="695"/>
      <c r="U35" s="695"/>
      <c r="V35" s="695"/>
      <c r="W35" s="695"/>
      <c r="X35" s="695"/>
      <c r="Y35" s="695"/>
      <c r="Z35" s="695"/>
      <c r="AA35" s="695"/>
      <c r="AB35" s="695"/>
      <c r="AC35" s="695"/>
      <c r="AD35" s="695"/>
      <c r="AE35" s="696"/>
      <c r="AF35" s="697"/>
      <c r="AG35" s="698"/>
      <c r="AH35" s="698"/>
      <c r="AI35" s="698"/>
      <c r="AJ35" s="699"/>
      <c r="AK35" s="700"/>
      <c r="AL35" s="695"/>
      <c r="AM35" s="695"/>
      <c r="AN35" s="695"/>
      <c r="AO35" s="695"/>
      <c r="AP35" s="695"/>
      <c r="AQ35" s="695"/>
      <c r="AR35" s="695"/>
      <c r="AS35" s="695"/>
      <c r="AT35" s="695"/>
      <c r="AU35" s="695"/>
      <c r="AV35" s="695"/>
      <c r="AW35" s="695"/>
      <c r="AX35" s="695"/>
      <c r="AY35" s="695"/>
      <c r="AZ35" s="739"/>
      <c r="BA35" s="739"/>
      <c r="BB35" s="739"/>
      <c r="BC35" s="739"/>
      <c r="BD35" s="739"/>
      <c r="BE35" s="701"/>
      <c r="BF35" s="701"/>
      <c r="BG35" s="701"/>
      <c r="BH35" s="701"/>
      <c r="BI35" s="702"/>
      <c r="BJ35" s="56"/>
      <c r="BK35" s="56"/>
      <c r="BL35" s="56"/>
      <c r="BM35" s="56"/>
      <c r="BN35" s="56"/>
      <c r="BO35" s="55"/>
      <c r="BP35" s="55"/>
      <c r="BQ35" s="52">
        <v>29</v>
      </c>
      <c r="BR35" s="72"/>
      <c r="BS35" s="691"/>
      <c r="BT35" s="692"/>
      <c r="BU35" s="692"/>
      <c r="BV35" s="692"/>
      <c r="BW35" s="692"/>
      <c r="BX35" s="692"/>
      <c r="BY35" s="692"/>
      <c r="BZ35" s="692"/>
      <c r="CA35" s="692"/>
      <c r="CB35" s="692"/>
      <c r="CC35" s="692"/>
      <c r="CD35" s="692"/>
      <c r="CE35" s="692"/>
      <c r="CF35" s="692"/>
      <c r="CG35" s="693"/>
      <c r="CH35" s="703"/>
      <c r="CI35" s="698"/>
      <c r="CJ35" s="698"/>
      <c r="CK35" s="698"/>
      <c r="CL35" s="704"/>
      <c r="CM35" s="703"/>
      <c r="CN35" s="698"/>
      <c r="CO35" s="698"/>
      <c r="CP35" s="698"/>
      <c r="CQ35" s="704"/>
      <c r="CR35" s="703"/>
      <c r="CS35" s="698"/>
      <c r="CT35" s="698"/>
      <c r="CU35" s="698"/>
      <c r="CV35" s="704"/>
      <c r="CW35" s="703"/>
      <c r="CX35" s="698"/>
      <c r="CY35" s="698"/>
      <c r="CZ35" s="698"/>
      <c r="DA35" s="704"/>
      <c r="DB35" s="703"/>
      <c r="DC35" s="698"/>
      <c r="DD35" s="698"/>
      <c r="DE35" s="698"/>
      <c r="DF35" s="704"/>
      <c r="DG35" s="703"/>
      <c r="DH35" s="698"/>
      <c r="DI35" s="698"/>
      <c r="DJ35" s="698"/>
      <c r="DK35" s="704"/>
      <c r="DL35" s="703"/>
      <c r="DM35" s="698"/>
      <c r="DN35" s="698"/>
      <c r="DO35" s="698"/>
      <c r="DP35" s="704"/>
      <c r="DQ35" s="703"/>
      <c r="DR35" s="698"/>
      <c r="DS35" s="698"/>
      <c r="DT35" s="698"/>
      <c r="DU35" s="704"/>
      <c r="DV35" s="691"/>
      <c r="DW35" s="692"/>
      <c r="DX35" s="692"/>
      <c r="DY35" s="692"/>
      <c r="DZ35" s="705"/>
      <c r="EA35" s="48"/>
    </row>
    <row r="36" spans="1:131" ht="26.25" customHeight="1" x14ac:dyDescent="0.2">
      <c r="A36" s="54">
        <v>9</v>
      </c>
      <c r="B36" s="691"/>
      <c r="C36" s="692"/>
      <c r="D36" s="692"/>
      <c r="E36" s="692"/>
      <c r="F36" s="692"/>
      <c r="G36" s="692"/>
      <c r="H36" s="692"/>
      <c r="I36" s="692"/>
      <c r="J36" s="692"/>
      <c r="K36" s="692"/>
      <c r="L36" s="692"/>
      <c r="M36" s="692"/>
      <c r="N36" s="692"/>
      <c r="O36" s="692"/>
      <c r="P36" s="693"/>
      <c r="Q36" s="694"/>
      <c r="R36" s="695"/>
      <c r="S36" s="695"/>
      <c r="T36" s="695"/>
      <c r="U36" s="695"/>
      <c r="V36" s="695"/>
      <c r="W36" s="695"/>
      <c r="X36" s="695"/>
      <c r="Y36" s="695"/>
      <c r="Z36" s="695"/>
      <c r="AA36" s="695"/>
      <c r="AB36" s="695"/>
      <c r="AC36" s="695"/>
      <c r="AD36" s="695"/>
      <c r="AE36" s="696"/>
      <c r="AF36" s="697"/>
      <c r="AG36" s="698"/>
      <c r="AH36" s="698"/>
      <c r="AI36" s="698"/>
      <c r="AJ36" s="699"/>
      <c r="AK36" s="700"/>
      <c r="AL36" s="695"/>
      <c r="AM36" s="695"/>
      <c r="AN36" s="695"/>
      <c r="AO36" s="695"/>
      <c r="AP36" s="695"/>
      <c r="AQ36" s="695"/>
      <c r="AR36" s="695"/>
      <c r="AS36" s="695"/>
      <c r="AT36" s="695"/>
      <c r="AU36" s="695"/>
      <c r="AV36" s="695"/>
      <c r="AW36" s="695"/>
      <c r="AX36" s="695"/>
      <c r="AY36" s="695"/>
      <c r="AZ36" s="739"/>
      <c r="BA36" s="739"/>
      <c r="BB36" s="739"/>
      <c r="BC36" s="739"/>
      <c r="BD36" s="739"/>
      <c r="BE36" s="701"/>
      <c r="BF36" s="701"/>
      <c r="BG36" s="701"/>
      <c r="BH36" s="701"/>
      <c r="BI36" s="702"/>
      <c r="BJ36" s="56"/>
      <c r="BK36" s="56"/>
      <c r="BL36" s="56"/>
      <c r="BM36" s="56"/>
      <c r="BN36" s="56"/>
      <c r="BO36" s="55"/>
      <c r="BP36" s="55"/>
      <c r="BQ36" s="52">
        <v>30</v>
      </c>
      <c r="BR36" s="72"/>
      <c r="BS36" s="691"/>
      <c r="BT36" s="692"/>
      <c r="BU36" s="692"/>
      <c r="BV36" s="692"/>
      <c r="BW36" s="692"/>
      <c r="BX36" s="692"/>
      <c r="BY36" s="692"/>
      <c r="BZ36" s="692"/>
      <c r="CA36" s="692"/>
      <c r="CB36" s="692"/>
      <c r="CC36" s="692"/>
      <c r="CD36" s="692"/>
      <c r="CE36" s="692"/>
      <c r="CF36" s="692"/>
      <c r="CG36" s="693"/>
      <c r="CH36" s="703"/>
      <c r="CI36" s="698"/>
      <c r="CJ36" s="698"/>
      <c r="CK36" s="698"/>
      <c r="CL36" s="704"/>
      <c r="CM36" s="703"/>
      <c r="CN36" s="698"/>
      <c r="CO36" s="698"/>
      <c r="CP36" s="698"/>
      <c r="CQ36" s="704"/>
      <c r="CR36" s="703"/>
      <c r="CS36" s="698"/>
      <c r="CT36" s="698"/>
      <c r="CU36" s="698"/>
      <c r="CV36" s="704"/>
      <c r="CW36" s="703"/>
      <c r="CX36" s="698"/>
      <c r="CY36" s="698"/>
      <c r="CZ36" s="698"/>
      <c r="DA36" s="704"/>
      <c r="DB36" s="703"/>
      <c r="DC36" s="698"/>
      <c r="DD36" s="698"/>
      <c r="DE36" s="698"/>
      <c r="DF36" s="704"/>
      <c r="DG36" s="703"/>
      <c r="DH36" s="698"/>
      <c r="DI36" s="698"/>
      <c r="DJ36" s="698"/>
      <c r="DK36" s="704"/>
      <c r="DL36" s="703"/>
      <c r="DM36" s="698"/>
      <c r="DN36" s="698"/>
      <c r="DO36" s="698"/>
      <c r="DP36" s="704"/>
      <c r="DQ36" s="703"/>
      <c r="DR36" s="698"/>
      <c r="DS36" s="698"/>
      <c r="DT36" s="698"/>
      <c r="DU36" s="704"/>
      <c r="DV36" s="691"/>
      <c r="DW36" s="692"/>
      <c r="DX36" s="692"/>
      <c r="DY36" s="692"/>
      <c r="DZ36" s="705"/>
      <c r="EA36" s="48"/>
    </row>
    <row r="37" spans="1:131" ht="26.25" customHeight="1" x14ac:dyDescent="0.2">
      <c r="A37" s="54">
        <v>10</v>
      </c>
      <c r="B37" s="691"/>
      <c r="C37" s="692"/>
      <c r="D37" s="692"/>
      <c r="E37" s="692"/>
      <c r="F37" s="692"/>
      <c r="G37" s="692"/>
      <c r="H37" s="692"/>
      <c r="I37" s="692"/>
      <c r="J37" s="692"/>
      <c r="K37" s="692"/>
      <c r="L37" s="692"/>
      <c r="M37" s="692"/>
      <c r="N37" s="692"/>
      <c r="O37" s="692"/>
      <c r="P37" s="693"/>
      <c r="Q37" s="694"/>
      <c r="R37" s="695"/>
      <c r="S37" s="695"/>
      <c r="T37" s="695"/>
      <c r="U37" s="695"/>
      <c r="V37" s="695"/>
      <c r="W37" s="695"/>
      <c r="X37" s="695"/>
      <c r="Y37" s="695"/>
      <c r="Z37" s="695"/>
      <c r="AA37" s="695"/>
      <c r="AB37" s="695"/>
      <c r="AC37" s="695"/>
      <c r="AD37" s="695"/>
      <c r="AE37" s="696"/>
      <c r="AF37" s="697"/>
      <c r="AG37" s="698"/>
      <c r="AH37" s="698"/>
      <c r="AI37" s="698"/>
      <c r="AJ37" s="699"/>
      <c r="AK37" s="700"/>
      <c r="AL37" s="695"/>
      <c r="AM37" s="695"/>
      <c r="AN37" s="695"/>
      <c r="AO37" s="695"/>
      <c r="AP37" s="695"/>
      <c r="AQ37" s="695"/>
      <c r="AR37" s="695"/>
      <c r="AS37" s="695"/>
      <c r="AT37" s="695"/>
      <c r="AU37" s="695"/>
      <c r="AV37" s="695"/>
      <c r="AW37" s="695"/>
      <c r="AX37" s="695"/>
      <c r="AY37" s="695"/>
      <c r="AZ37" s="739"/>
      <c r="BA37" s="739"/>
      <c r="BB37" s="739"/>
      <c r="BC37" s="739"/>
      <c r="BD37" s="739"/>
      <c r="BE37" s="701"/>
      <c r="BF37" s="701"/>
      <c r="BG37" s="701"/>
      <c r="BH37" s="701"/>
      <c r="BI37" s="702"/>
      <c r="BJ37" s="56"/>
      <c r="BK37" s="56"/>
      <c r="BL37" s="56"/>
      <c r="BM37" s="56"/>
      <c r="BN37" s="56"/>
      <c r="BO37" s="55"/>
      <c r="BP37" s="55"/>
      <c r="BQ37" s="52">
        <v>31</v>
      </c>
      <c r="BR37" s="72"/>
      <c r="BS37" s="691"/>
      <c r="BT37" s="692"/>
      <c r="BU37" s="692"/>
      <c r="BV37" s="692"/>
      <c r="BW37" s="692"/>
      <c r="BX37" s="692"/>
      <c r="BY37" s="692"/>
      <c r="BZ37" s="692"/>
      <c r="CA37" s="692"/>
      <c r="CB37" s="692"/>
      <c r="CC37" s="692"/>
      <c r="CD37" s="692"/>
      <c r="CE37" s="692"/>
      <c r="CF37" s="692"/>
      <c r="CG37" s="693"/>
      <c r="CH37" s="703"/>
      <c r="CI37" s="698"/>
      <c r="CJ37" s="698"/>
      <c r="CK37" s="698"/>
      <c r="CL37" s="704"/>
      <c r="CM37" s="703"/>
      <c r="CN37" s="698"/>
      <c r="CO37" s="698"/>
      <c r="CP37" s="698"/>
      <c r="CQ37" s="704"/>
      <c r="CR37" s="703"/>
      <c r="CS37" s="698"/>
      <c r="CT37" s="698"/>
      <c r="CU37" s="698"/>
      <c r="CV37" s="704"/>
      <c r="CW37" s="703"/>
      <c r="CX37" s="698"/>
      <c r="CY37" s="698"/>
      <c r="CZ37" s="698"/>
      <c r="DA37" s="704"/>
      <c r="DB37" s="703"/>
      <c r="DC37" s="698"/>
      <c r="DD37" s="698"/>
      <c r="DE37" s="698"/>
      <c r="DF37" s="704"/>
      <c r="DG37" s="703"/>
      <c r="DH37" s="698"/>
      <c r="DI37" s="698"/>
      <c r="DJ37" s="698"/>
      <c r="DK37" s="704"/>
      <c r="DL37" s="703"/>
      <c r="DM37" s="698"/>
      <c r="DN37" s="698"/>
      <c r="DO37" s="698"/>
      <c r="DP37" s="704"/>
      <c r="DQ37" s="703"/>
      <c r="DR37" s="698"/>
      <c r="DS37" s="698"/>
      <c r="DT37" s="698"/>
      <c r="DU37" s="704"/>
      <c r="DV37" s="691"/>
      <c r="DW37" s="692"/>
      <c r="DX37" s="692"/>
      <c r="DY37" s="692"/>
      <c r="DZ37" s="705"/>
      <c r="EA37" s="48"/>
    </row>
    <row r="38" spans="1:131" ht="26.25" customHeight="1" x14ac:dyDescent="0.2">
      <c r="A38" s="54">
        <v>11</v>
      </c>
      <c r="B38" s="691"/>
      <c r="C38" s="692"/>
      <c r="D38" s="692"/>
      <c r="E38" s="692"/>
      <c r="F38" s="692"/>
      <c r="G38" s="692"/>
      <c r="H38" s="692"/>
      <c r="I38" s="692"/>
      <c r="J38" s="692"/>
      <c r="K38" s="692"/>
      <c r="L38" s="692"/>
      <c r="M38" s="692"/>
      <c r="N38" s="692"/>
      <c r="O38" s="692"/>
      <c r="P38" s="693"/>
      <c r="Q38" s="694"/>
      <c r="R38" s="695"/>
      <c r="S38" s="695"/>
      <c r="T38" s="695"/>
      <c r="U38" s="695"/>
      <c r="V38" s="695"/>
      <c r="W38" s="695"/>
      <c r="X38" s="695"/>
      <c r="Y38" s="695"/>
      <c r="Z38" s="695"/>
      <c r="AA38" s="695"/>
      <c r="AB38" s="695"/>
      <c r="AC38" s="695"/>
      <c r="AD38" s="695"/>
      <c r="AE38" s="696"/>
      <c r="AF38" s="697"/>
      <c r="AG38" s="698"/>
      <c r="AH38" s="698"/>
      <c r="AI38" s="698"/>
      <c r="AJ38" s="699"/>
      <c r="AK38" s="700"/>
      <c r="AL38" s="695"/>
      <c r="AM38" s="695"/>
      <c r="AN38" s="695"/>
      <c r="AO38" s="695"/>
      <c r="AP38" s="695"/>
      <c r="AQ38" s="695"/>
      <c r="AR38" s="695"/>
      <c r="AS38" s="695"/>
      <c r="AT38" s="695"/>
      <c r="AU38" s="695"/>
      <c r="AV38" s="695"/>
      <c r="AW38" s="695"/>
      <c r="AX38" s="695"/>
      <c r="AY38" s="695"/>
      <c r="AZ38" s="739"/>
      <c r="BA38" s="739"/>
      <c r="BB38" s="739"/>
      <c r="BC38" s="739"/>
      <c r="BD38" s="739"/>
      <c r="BE38" s="701"/>
      <c r="BF38" s="701"/>
      <c r="BG38" s="701"/>
      <c r="BH38" s="701"/>
      <c r="BI38" s="702"/>
      <c r="BJ38" s="56"/>
      <c r="BK38" s="56"/>
      <c r="BL38" s="56"/>
      <c r="BM38" s="56"/>
      <c r="BN38" s="56"/>
      <c r="BO38" s="55"/>
      <c r="BP38" s="55"/>
      <c r="BQ38" s="52">
        <v>32</v>
      </c>
      <c r="BR38" s="72"/>
      <c r="BS38" s="691"/>
      <c r="BT38" s="692"/>
      <c r="BU38" s="692"/>
      <c r="BV38" s="692"/>
      <c r="BW38" s="692"/>
      <c r="BX38" s="692"/>
      <c r="BY38" s="692"/>
      <c r="BZ38" s="692"/>
      <c r="CA38" s="692"/>
      <c r="CB38" s="692"/>
      <c r="CC38" s="692"/>
      <c r="CD38" s="692"/>
      <c r="CE38" s="692"/>
      <c r="CF38" s="692"/>
      <c r="CG38" s="693"/>
      <c r="CH38" s="703"/>
      <c r="CI38" s="698"/>
      <c r="CJ38" s="698"/>
      <c r="CK38" s="698"/>
      <c r="CL38" s="704"/>
      <c r="CM38" s="703"/>
      <c r="CN38" s="698"/>
      <c r="CO38" s="698"/>
      <c r="CP38" s="698"/>
      <c r="CQ38" s="704"/>
      <c r="CR38" s="703"/>
      <c r="CS38" s="698"/>
      <c r="CT38" s="698"/>
      <c r="CU38" s="698"/>
      <c r="CV38" s="704"/>
      <c r="CW38" s="703"/>
      <c r="CX38" s="698"/>
      <c r="CY38" s="698"/>
      <c r="CZ38" s="698"/>
      <c r="DA38" s="704"/>
      <c r="DB38" s="703"/>
      <c r="DC38" s="698"/>
      <c r="DD38" s="698"/>
      <c r="DE38" s="698"/>
      <c r="DF38" s="704"/>
      <c r="DG38" s="703"/>
      <c r="DH38" s="698"/>
      <c r="DI38" s="698"/>
      <c r="DJ38" s="698"/>
      <c r="DK38" s="704"/>
      <c r="DL38" s="703"/>
      <c r="DM38" s="698"/>
      <c r="DN38" s="698"/>
      <c r="DO38" s="698"/>
      <c r="DP38" s="704"/>
      <c r="DQ38" s="703"/>
      <c r="DR38" s="698"/>
      <c r="DS38" s="698"/>
      <c r="DT38" s="698"/>
      <c r="DU38" s="704"/>
      <c r="DV38" s="691"/>
      <c r="DW38" s="692"/>
      <c r="DX38" s="692"/>
      <c r="DY38" s="692"/>
      <c r="DZ38" s="705"/>
      <c r="EA38" s="48"/>
    </row>
    <row r="39" spans="1:131" ht="26.25" customHeight="1" x14ac:dyDescent="0.2">
      <c r="A39" s="54">
        <v>12</v>
      </c>
      <c r="B39" s="691"/>
      <c r="C39" s="692"/>
      <c r="D39" s="692"/>
      <c r="E39" s="692"/>
      <c r="F39" s="692"/>
      <c r="G39" s="692"/>
      <c r="H39" s="692"/>
      <c r="I39" s="692"/>
      <c r="J39" s="692"/>
      <c r="K39" s="692"/>
      <c r="L39" s="692"/>
      <c r="M39" s="692"/>
      <c r="N39" s="692"/>
      <c r="O39" s="692"/>
      <c r="P39" s="693"/>
      <c r="Q39" s="694"/>
      <c r="R39" s="695"/>
      <c r="S39" s="695"/>
      <c r="T39" s="695"/>
      <c r="U39" s="695"/>
      <c r="V39" s="695"/>
      <c r="W39" s="695"/>
      <c r="X39" s="695"/>
      <c r="Y39" s="695"/>
      <c r="Z39" s="695"/>
      <c r="AA39" s="695"/>
      <c r="AB39" s="695"/>
      <c r="AC39" s="695"/>
      <c r="AD39" s="695"/>
      <c r="AE39" s="696"/>
      <c r="AF39" s="697"/>
      <c r="AG39" s="698"/>
      <c r="AH39" s="698"/>
      <c r="AI39" s="698"/>
      <c r="AJ39" s="699"/>
      <c r="AK39" s="700"/>
      <c r="AL39" s="695"/>
      <c r="AM39" s="695"/>
      <c r="AN39" s="695"/>
      <c r="AO39" s="695"/>
      <c r="AP39" s="695"/>
      <c r="AQ39" s="695"/>
      <c r="AR39" s="695"/>
      <c r="AS39" s="695"/>
      <c r="AT39" s="695"/>
      <c r="AU39" s="695"/>
      <c r="AV39" s="695"/>
      <c r="AW39" s="695"/>
      <c r="AX39" s="695"/>
      <c r="AY39" s="695"/>
      <c r="AZ39" s="739"/>
      <c r="BA39" s="739"/>
      <c r="BB39" s="739"/>
      <c r="BC39" s="739"/>
      <c r="BD39" s="739"/>
      <c r="BE39" s="701"/>
      <c r="BF39" s="701"/>
      <c r="BG39" s="701"/>
      <c r="BH39" s="701"/>
      <c r="BI39" s="702"/>
      <c r="BJ39" s="56"/>
      <c r="BK39" s="56"/>
      <c r="BL39" s="56"/>
      <c r="BM39" s="56"/>
      <c r="BN39" s="56"/>
      <c r="BO39" s="55"/>
      <c r="BP39" s="55"/>
      <c r="BQ39" s="52">
        <v>33</v>
      </c>
      <c r="BR39" s="72"/>
      <c r="BS39" s="691"/>
      <c r="BT39" s="692"/>
      <c r="BU39" s="692"/>
      <c r="BV39" s="692"/>
      <c r="BW39" s="692"/>
      <c r="BX39" s="692"/>
      <c r="BY39" s="692"/>
      <c r="BZ39" s="692"/>
      <c r="CA39" s="692"/>
      <c r="CB39" s="692"/>
      <c r="CC39" s="692"/>
      <c r="CD39" s="692"/>
      <c r="CE39" s="692"/>
      <c r="CF39" s="692"/>
      <c r="CG39" s="693"/>
      <c r="CH39" s="703"/>
      <c r="CI39" s="698"/>
      <c r="CJ39" s="698"/>
      <c r="CK39" s="698"/>
      <c r="CL39" s="704"/>
      <c r="CM39" s="703"/>
      <c r="CN39" s="698"/>
      <c r="CO39" s="698"/>
      <c r="CP39" s="698"/>
      <c r="CQ39" s="704"/>
      <c r="CR39" s="703"/>
      <c r="CS39" s="698"/>
      <c r="CT39" s="698"/>
      <c r="CU39" s="698"/>
      <c r="CV39" s="704"/>
      <c r="CW39" s="703"/>
      <c r="CX39" s="698"/>
      <c r="CY39" s="698"/>
      <c r="CZ39" s="698"/>
      <c r="DA39" s="704"/>
      <c r="DB39" s="703"/>
      <c r="DC39" s="698"/>
      <c r="DD39" s="698"/>
      <c r="DE39" s="698"/>
      <c r="DF39" s="704"/>
      <c r="DG39" s="703"/>
      <c r="DH39" s="698"/>
      <c r="DI39" s="698"/>
      <c r="DJ39" s="698"/>
      <c r="DK39" s="704"/>
      <c r="DL39" s="703"/>
      <c r="DM39" s="698"/>
      <c r="DN39" s="698"/>
      <c r="DO39" s="698"/>
      <c r="DP39" s="704"/>
      <c r="DQ39" s="703"/>
      <c r="DR39" s="698"/>
      <c r="DS39" s="698"/>
      <c r="DT39" s="698"/>
      <c r="DU39" s="704"/>
      <c r="DV39" s="691"/>
      <c r="DW39" s="692"/>
      <c r="DX39" s="692"/>
      <c r="DY39" s="692"/>
      <c r="DZ39" s="705"/>
      <c r="EA39" s="48"/>
    </row>
    <row r="40" spans="1:131" ht="26.25" customHeight="1" x14ac:dyDescent="0.2">
      <c r="A40" s="52">
        <v>13</v>
      </c>
      <c r="B40" s="691"/>
      <c r="C40" s="692"/>
      <c r="D40" s="692"/>
      <c r="E40" s="692"/>
      <c r="F40" s="692"/>
      <c r="G40" s="692"/>
      <c r="H40" s="692"/>
      <c r="I40" s="692"/>
      <c r="J40" s="692"/>
      <c r="K40" s="692"/>
      <c r="L40" s="692"/>
      <c r="M40" s="692"/>
      <c r="N40" s="692"/>
      <c r="O40" s="692"/>
      <c r="P40" s="693"/>
      <c r="Q40" s="694"/>
      <c r="R40" s="695"/>
      <c r="S40" s="695"/>
      <c r="T40" s="695"/>
      <c r="U40" s="695"/>
      <c r="V40" s="695"/>
      <c r="W40" s="695"/>
      <c r="X40" s="695"/>
      <c r="Y40" s="695"/>
      <c r="Z40" s="695"/>
      <c r="AA40" s="695"/>
      <c r="AB40" s="695"/>
      <c r="AC40" s="695"/>
      <c r="AD40" s="695"/>
      <c r="AE40" s="696"/>
      <c r="AF40" s="697"/>
      <c r="AG40" s="698"/>
      <c r="AH40" s="698"/>
      <c r="AI40" s="698"/>
      <c r="AJ40" s="699"/>
      <c r="AK40" s="700"/>
      <c r="AL40" s="695"/>
      <c r="AM40" s="695"/>
      <c r="AN40" s="695"/>
      <c r="AO40" s="695"/>
      <c r="AP40" s="695"/>
      <c r="AQ40" s="695"/>
      <c r="AR40" s="695"/>
      <c r="AS40" s="695"/>
      <c r="AT40" s="695"/>
      <c r="AU40" s="695"/>
      <c r="AV40" s="695"/>
      <c r="AW40" s="695"/>
      <c r="AX40" s="695"/>
      <c r="AY40" s="695"/>
      <c r="AZ40" s="739"/>
      <c r="BA40" s="739"/>
      <c r="BB40" s="739"/>
      <c r="BC40" s="739"/>
      <c r="BD40" s="739"/>
      <c r="BE40" s="701"/>
      <c r="BF40" s="701"/>
      <c r="BG40" s="701"/>
      <c r="BH40" s="701"/>
      <c r="BI40" s="702"/>
      <c r="BJ40" s="56"/>
      <c r="BK40" s="56"/>
      <c r="BL40" s="56"/>
      <c r="BM40" s="56"/>
      <c r="BN40" s="56"/>
      <c r="BO40" s="55"/>
      <c r="BP40" s="55"/>
      <c r="BQ40" s="52">
        <v>34</v>
      </c>
      <c r="BR40" s="72"/>
      <c r="BS40" s="691"/>
      <c r="BT40" s="692"/>
      <c r="BU40" s="692"/>
      <c r="BV40" s="692"/>
      <c r="BW40" s="692"/>
      <c r="BX40" s="692"/>
      <c r="BY40" s="692"/>
      <c r="BZ40" s="692"/>
      <c r="CA40" s="692"/>
      <c r="CB40" s="692"/>
      <c r="CC40" s="692"/>
      <c r="CD40" s="692"/>
      <c r="CE40" s="692"/>
      <c r="CF40" s="692"/>
      <c r="CG40" s="693"/>
      <c r="CH40" s="703"/>
      <c r="CI40" s="698"/>
      <c r="CJ40" s="698"/>
      <c r="CK40" s="698"/>
      <c r="CL40" s="704"/>
      <c r="CM40" s="703"/>
      <c r="CN40" s="698"/>
      <c r="CO40" s="698"/>
      <c r="CP40" s="698"/>
      <c r="CQ40" s="704"/>
      <c r="CR40" s="703"/>
      <c r="CS40" s="698"/>
      <c r="CT40" s="698"/>
      <c r="CU40" s="698"/>
      <c r="CV40" s="704"/>
      <c r="CW40" s="703"/>
      <c r="CX40" s="698"/>
      <c r="CY40" s="698"/>
      <c r="CZ40" s="698"/>
      <c r="DA40" s="704"/>
      <c r="DB40" s="703"/>
      <c r="DC40" s="698"/>
      <c r="DD40" s="698"/>
      <c r="DE40" s="698"/>
      <c r="DF40" s="704"/>
      <c r="DG40" s="703"/>
      <c r="DH40" s="698"/>
      <c r="DI40" s="698"/>
      <c r="DJ40" s="698"/>
      <c r="DK40" s="704"/>
      <c r="DL40" s="703"/>
      <c r="DM40" s="698"/>
      <c r="DN40" s="698"/>
      <c r="DO40" s="698"/>
      <c r="DP40" s="704"/>
      <c r="DQ40" s="703"/>
      <c r="DR40" s="698"/>
      <c r="DS40" s="698"/>
      <c r="DT40" s="698"/>
      <c r="DU40" s="704"/>
      <c r="DV40" s="691"/>
      <c r="DW40" s="692"/>
      <c r="DX40" s="692"/>
      <c r="DY40" s="692"/>
      <c r="DZ40" s="705"/>
      <c r="EA40" s="48"/>
    </row>
    <row r="41" spans="1:131" ht="26.25" customHeight="1" x14ac:dyDescent="0.2">
      <c r="A41" s="52">
        <v>14</v>
      </c>
      <c r="B41" s="691"/>
      <c r="C41" s="692"/>
      <c r="D41" s="692"/>
      <c r="E41" s="692"/>
      <c r="F41" s="692"/>
      <c r="G41" s="692"/>
      <c r="H41" s="692"/>
      <c r="I41" s="692"/>
      <c r="J41" s="692"/>
      <c r="K41" s="692"/>
      <c r="L41" s="692"/>
      <c r="M41" s="692"/>
      <c r="N41" s="692"/>
      <c r="O41" s="692"/>
      <c r="P41" s="693"/>
      <c r="Q41" s="694"/>
      <c r="R41" s="695"/>
      <c r="S41" s="695"/>
      <c r="T41" s="695"/>
      <c r="U41" s="695"/>
      <c r="V41" s="695"/>
      <c r="W41" s="695"/>
      <c r="X41" s="695"/>
      <c r="Y41" s="695"/>
      <c r="Z41" s="695"/>
      <c r="AA41" s="695"/>
      <c r="AB41" s="695"/>
      <c r="AC41" s="695"/>
      <c r="AD41" s="695"/>
      <c r="AE41" s="696"/>
      <c r="AF41" s="697"/>
      <c r="AG41" s="698"/>
      <c r="AH41" s="698"/>
      <c r="AI41" s="698"/>
      <c r="AJ41" s="699"/>
      <c r="AK41" s="700"/>
      <c r="AL41" s="695"/>
      <c r="AM41" s="695"/>
      <c r="AN41" s="695"/>
      <c r="AO41" s="695"/>
      <c r="AP41" s="695"/>
      <c r="AQ41" s="695"/>
      <c r="AR41" s="695"/>
      <c r="AS41" s="695"/>
      <c r="AT41" s="695"/>
      <c r="AU41" s="695"/>
      <c r="AV41" s="695"/>
      <c r="AW41" s="695"/>
      <c r="AX41" s="695"/>
      <c r="AY41" s="695"/>
      <c r="AZ41" s="739"/>
      <c r="BA41" s="739"/>
      <c r="BB41" s="739"/>
      <c r="BC41" s="739"/>
      <c r="BD41" s="739"/>
      <c r="BE41" s="701"/>
      <c r="BF41" s="701"/>
      <c r="BG41" s="701"/>
      <c r="BH41" s="701"/>
      <c r="BI41" s="702"/>
      <c r="BJ41" s="56"/>
      <c r="BK41" s="56"/>
      <c r="BL41" s="56"/>
      <c r="BM41" s="56"/>
      <c r="BN41" s="56"/>
      <c r="BO41" s="55"/>
      <c r="BP41" s="55"/>
      <c r="BQ41" s="52">
        <v>35</v>
      </c>
      <c r="BR41" s="72"/>
      <c r="BS41" s="691"/>
      <c r="BT41" s="692"/>
      <c r="BU41" s="692"/>
      <c r="BV41" s="692"/>
      <c r="BW41" s="692"/>
      <c r="BX41" s="692"/>
      <c r="BY41" s="692"/>
      <c r="BZ41" s="692"/>
      <c r="CA41" s="692"/>
      <c r="CB41" s="692"/>
      <c r="CC41" s="692"/>
      <c r="CD41" s="692"/>
      <c r="CE41" s="692"/>
      <c r="CF41" s="692"/>
      <c r="CG41" s="693"/>
      <c r="CH41" s="703"/>
      <c r="CI41" s="698"/>
      <c r="CJ41" s="698"/>
      <c r="CK41" s="698"/>
      <c r="CL41" s="704"/>
      <c r="CM41" s="703"/>
      <c r="CN41" s="698"/>
      <c r="CO41" s="698"/>
      <c r="CP41" s="698"/>
      <c r="CQ41" s="704"/>
      <c r="CR41" s="703"/>
      <c r="CS41" s="698"/>
      <c r="CT41" s="698"/>
      <c r="CU41" s="698"/>
      <c r="CV41" s="704"/>
      <c r="CW41" s="703"/>
      <c r="CX41" s="698"/>
      <c r="CY41" s="698"/>
      <c r="CZ41" s="698"/>
      <c r="DA41" s="704"/>
      <c r="DB41" s="703"/>
      <c r="DC41" s="698"/>
      <c r="DD41" s="698"/>
      <c r="DE41" s="698"/>
      <c r="DF41" s="704"/>
      <c r="DG41" s="703"/>
      <c r="DH41" s="698"/>
      <c r="DI41" s="698"/>
      <c r="DJ41" s="698"/>
      <c r="DK41" s="704"/>
      <c r="DL41" s="703"/>
      <c r="DM41" s="698"/>
      <c r="DN41" s="698"/>
      <c r="DO41" s="698"/>
      <c r="DP41" s="704"/>
      <c r="DQ41" s="703"/>
      <c r="DR41" s="698"/>
      <c r="DS41" s="698"/>
      <c r="DT41" s="698"/>
      <c r="DU41" s="704"/>
      <c r="DV41" s="691"/>
      <c r="DW41" s="692"/>
      <c r="DX41" s="692"/>
      <c r="DY41" s="692"/>
      <c r="DZ41" s="705"/>
      <c r="EA41" s="48"/>
    </row>
    <row r="42" spans="1:131" ht="26.25" customHeight="1" x14ac:dyDescent="0.2">
      <c r="A42" s="52">
        <v>15</v>
      </c>
      <c r="B42" s="691"/>
      <c r="C42" s="692"/>
      <c r="D42" s="692"/>
      <c r="E42" s="692"/>
      <c r="F42" s="692"/>
      <c r="G42" s="692"/>
      <c r="H42" s="692"/>
      <c r="I42" s="692"/>
      <c r="J42" s="692"/>
      <c r="K42" s="692"/>
      <c r="L42" s="692"/>
      <c r="M42" s="692"/>
      <c r="N42" s="692"/>
      <c r="O42" s="692"/>
      <c r="P42" s="693"/>
      <c r="Q42" s="694"/>
      <c r="R42" s="695"/>
      <c r="S42" s="695"/>
      <c r="T42" s="695"/>
      <c r="U42" s="695"/>
      <c r="V42" s="695"/>
      <c r="W42" s="695"/>
      <c r="X42" s="695"/>
      <c r="Y42" s="695"/>
      <c r="Z42" s="695"/>
      <c r="AA42" s="695"/>
      <c r="AB42" s="695"/>
      <c r="AC42" s="695"/>
      <c r="AD42" s="695"/>
      <c r="AE42" s="696"/>
      <c r="AF42" s="697"/>
      <c r="AG42" s="698"/>
      <c r="AH42" s="698"/>
      <c r="AI42" s="698"/>
      <c r="AJ42" s="699"/>
      <c r="AK42" s="700"/>
      <c r="AL42" s="695"/>
      <c r="AM42" s="695"/>
      <c r="AN42" s="695"/>
      <c r="AO42" s="695"/>
      <c r="AP42" s="695"/>
      <c r="AQ42" s="695"/>
      <c r="AR42" s="695"/>
      <c r="AS42" s="695"/>
      <c r="AT42" s="695"/>
      <c r="AU42" s="695"/>
      <c r="AV42" s="695"/>
      <c r="AW42" s="695"/>
      <c r="AX42" s="695"/>
      <c r="AY42" s="695"/>
      <c r="AZ42" s="739"/>
      <c r="BA42" s="739"/>
      <c r="BB42" s="739"/>
      <c r="BC42" s="739"/>
      <c r="BD42" s="739"/>
      <c r="BE42" s="701"/>
      <c r="BF42" s="701"/>
      <c r="BG42" s="701"/>
      <c r="BH42" s="701"/>
      <c r="BI42" s="702"/>
      <c r="BJ42" s="56"/>
      <c r="BK42" s="56"/>
      <c r="BL42" s="56"/>
      <c r="BM42" s="56"/>
      <c r="BN42" s="56"/>
      <c r="BO42" s="55"/>
      <c r="BP42" s="55"/>
      <c r="BQ42" s="52">
        <v>36</v>
      </c>
      <c r="BR42" s="72"/>
      <c r="BS42" s="691"/>
      <c r="BT42" s="692"/>
      <c r="BU42" s="692"/>
      <c r="BV42" s="692"/>
      <c r="BW42" s="692"/>
      <c r="BX42" s="692"/>
      <c r="BY42" s="692"/>
      <c r="BZ42" s="692"/>
      <c r="CA42" s="692"/>
      <c r="CB42" s="692"/>
      <c r="CC42" s="692"/>
      <c r="CD42" s="692"/>
      <c r="CE42" s="692"/>
      <c r="CF42" s="692"/>
      <c r="CG42" s="693"/>
      <c r="CH42" s="703"/>
      <c r="CI42" s="698"/>
      <c r="CJ42" s="698"/>
      <c r="CK42" s="698"/>
      <c r="CL42" s="704"/>
      <c r="CM42" s="703"/>
      <c r="CN42" s="698"/>
      <c r="CO42" s="698"/>
      <c r="CP42" s="698"/>
      <c r="CQ42" s="704"/>
      <c r="CR42" s="703"/>
      <c r="CS42" s="698"/>
      <c r="CT42" s="698"/>
      <c r="CU42" s="698"/>
      <c r="CV42" s="704"/>
      <c r="CW42" s="703"/>
      <c r="CX42" s="698"/>
      <c r="CY42" s="698"/>
      <c r="CZ42" s="698"/>
      <c r="DA42" s="704"/>
      <c r="DB42" s="703"/>
      <c r="DC42" s="698"/>
      <c r="DD42" s="698"/>
      <c r="DE42" s="698"/>
      <c r="DF42" s="704"/>
      <c r="DG42" s="703"/>
      <c r="DH42" s="698"/>
      <c r="DI42" s="698"/>
      <c r="DJ42" s="698"/>
      <c r="DK42" s="704"/>
      <c r="DL42" s="703"/>
      <c r="DM42" s="698"/>
      <c r="DN42" s="698"/>
      <c r="DO42" s="698"/>
      <c r="DP42" s="704"/>
      <c r="DQ42" s="703"/>
      <c r="DR42" s="698"/>
      <c r="DS42" s="698"/>
      <c r="DT42" s="698"/>
      <c r="DU42" s="704"/>
      <c r="DV42" s="691"/>
      <c r="DW42" s="692"/>
      <c r="DX42" s="692"/>
      <c r="DY42" s="692"/>
      <c r="DZ42" s="705"/>
      <c r="EA42" s="48"/>
    </row>
    <row r="43" spans="1:131" ht="26.25" customHeight="1" x14ac:dyDescent="0.2">
      <c r="A43" s="52">
        <v>16</v>
      </c>
      <c r="B43" s="691"/>
      <c r="C43" s="692"/>
      <c r="D43" s="692"/>
      <c r="E43" s="692"/>
      <c r="F43" s="692"/>
      <c r="G43" s="692"/>
      <c r="H43" s="692"/>
      <c r="I43" s="692"/>
      <c r="J43" s="692"/>
      <c r="K43" s="692"/>
      <c r="L43" s="692"/>
      <c r="M43" s="692"/>
      <c r="N43" s="692"/>
      <c r="O43" s="692"/>
      <c r="P43" s="693"/>
      <c r="Q43" s="694"/>
      <c r="R43" s="695"/>
      <c r="S43" s="695"/>
      <c r="T43" s="695"/>
      <c r="U43" s="695"/>
      <c r="V43" s="695"/>
      <c r="W43" s="695"/>
      <c r="X43" s="695"/>
      <c r="Y43" s="695"/>
      <c r="Z43" s="695"/>
      <c r="AA43" s="695"/>
      <c r="AB43" s="695"/>
      <c r="AC43" s="695"/>
      <c r="AD43" s="695"/>
      <c r="AE43" s="696"/>
      <c r="AF43" s="697"/>
      <c r="AG43" s="698"/>
      <c r="AH43" s="698"/>
      <c r="AI43" s="698"/>
      <c r="AJ43" s="699"/>
      <c r="AK43" s="700"/>
      <c r="AL43" s="695"/>
      <c r="AM43" s="695"/>
      <c r="AN43" s="695"/>
      <c r="AO43" s="695"/>
      <c r="AP43" s="695"/>
      <c r="AQ43" s="695"/>
      <c r="AR43" s="695"/>
      <c r="AS43" s="695"/>
      <c r="AT43" s="695"/>
      <c r="AU43" s="695"/>
      <c r="AV43" s="695"/>
      <c r="AW43" s="695"/>
      <c r="AX43" s="695"/>
      <c r="AY43" s="695"/>
      <c r="AZ43" s="739"/>
      <c r="BA43" s="739"/>
      <c r="BB43" s="739"/>
      <c r="BC43" s="739"/>
      <c r="BD43" s="739"/>
      <c r="BE43" s="701"/>
      <c r="BF43" s="701"/>
      <c r="BG43" s="701"/>
      <c r="BH43" s="701"/>
      <c r="BI43" s="702"/>
      <c r="BJ43" s="56"/>
      <c r="BK43" s="56"/>
      <c r="BL43" s="56"/>
      <c r="BM43" s="56"/>
      <c r="BN43" s="56"/>
      <c r="BO43" s="55"/>
      <c r="BP43" s="55"/>
      <c r="BQ43" s="52">
        <v>37</v>
      </c>
      <c r="BR43" s="72"/>
      <c r="BS43" s="691"/>
      <c r="BT43" s="692"/>
      <c r="BU43" s="692"/>
      <c r="BV43" s="692"/>
      <c r="BW43" s="692"/>
      <c r="BX43" s="692"/>
      <c r="BY43" s="692"/>
      <c r="BZ43" s="692"/>
      <c r="CA43" s="692"/>
      <c r="CB43" s="692"/>
      <c r="CC43" s="692"/>
      <c r="CD43" s="692"/>
      <c r="CE43" s="692"/>
      <c r="CF43" s="692"/>
      <c r="CG43" s="693"/>
      <c r="CH43" s="703"/>
      <c r="CI43" s="698"/>
      <c r="CJ43" s="698"/>
      <c r="CK43" s="698"/>
      <c r="CL43" s="704"/>
      <c r="CM43" s="703"/>
      <c r="CN43" s="698"/>
      <c r="CO43" s="698"/>
      <c r="CP43" s="698"/>
      <c r="CQ43" s="704"/>
      <c r="CR43" s="703"/>
      <c r="CS43" s="698"/>
      <c r="CT43" s="698"/>
      <c r="CU43" s="698"/>
      <c r="CV43" s="704"/>
      <c r="CW43" s="703"/>
      <c r="CX43" s="698"/>
      <c r="CY43" s="698"/>
      <c r="CZ43" s="698"/>
      <c r="DA43" s="704"/>
      <c r="DB43" s="703"/>
      <c r="DC43" s="698"/>
      <c r="DD43" s="698"/>
      <c r="DE43" s="698"/>
      <c r="DF43" s="704"/>
      <c r="DG43" s="703"/>
      <c r="DH43" s="698"/>
      <c r="DI43" s="698"/>
      <c r="DJ43" s="698"/>
      <c r="DK43" s="704"/>
      <c r="DL43" s="703"/>
      <c r="DM43" s="698"/>
      <c r="DN43" s="698"/>
      <c r="DO43" s="698"/>
      <c r="DP43" s="704"/>
      <c r="DQ43" s="703"/>
      <c r="DR43" s="698"/>
      <c r="DS43" s="698"/>
      <c r="DT43" s="698"/>
      <c r="DU43" s="704"/>
      <c r="DV43" s="691"/>
      <c r="DW43" s="692"/>
      <c r="DX43" s="692"/>
      <c r="DY43" s="692"/>
      <c r="DZ43" s="705"/>
      <c r="EA43" s="48"/>
    </row>
    <row r="44" spans="1:131" ht="26.25" customHeight="1" x14ac:dyDescent="0.2">
      <c r="A44" s="52">
        <v>17</v>
      </c>
      <c r="B44" s="691"/>
      <c r="C44" s="692"/>
      <c r="D44" s="692"/>
      <c r="E44" s="692"/>
      <c r="F44" s="692"/>
      <c r="G44" s="692"/>
      <c r="H44" s="692"/>
      <c r="I44" s="692"/>
      <c r="J44" s="692"/>
      <c r="K44" s="692"/>
      <c r="L44" s="692"/>
      <c r="M44" s="692"/>
      <c r="N44" s="692"/>
      <c r="O44" s="692"/>
      <c r="P44" s="693"/>
      <c r="Q44" s="694"/>
      <c r="R44" s="695"/>
      <c r="S44" s="695"/>
      <c r="T44" s="695"/>
      <c r="U44" s="695"/>
      <c r="V44" s="695"/>
      <c r="W44" s="695"/>
      <c r="X44" s="695"/>
      <c r="Y44" s="695"/>
      <c r="Z44" s="695"/>
      <c r="AA44" s="695"/>
      <c r="AB44" s="695"/>
      <c r="AC44" s="695"/>
      <c r="AD44" s="695"/>
      <c r="AE44" s="696"/>
      <c r="AF44" s="697"/>
      <c r="AG44" s="698"/>
      <c r="AH44" s="698"/>
      <c r="AI44" s="698"/>
      <c r="AJ44" s="699"/>
      <c r="AK44" s="700"/>
      <c r="AL44" s="695"/>
      <c r="AM44" s="695"/>
      <c r="AN44" s="695"/>
      <c r="AO44" s="695"/>
      <c r="AP44" s="695"/>
      <c r="AQ44" s="695"/>
      <c r="AR44" s="695"/>
      <c r="AS44" s="695"/>
      <c r="AT44" s="695"/>
      <c r="AU44" s="695"/>
      <c r="AV44" s="695"/>
      <c r="AW44" s="695"/>
      <c r="AX44" s="695"/>
      <c r="AY44" s="695"/>
      <c r="AZ44" s="739"/>
      <c r="BA44" s="739"/>
      <c r="BB44" s="739"/>
      <c r="BC44" s="739"/>
      <c r="BD44" s="739"/>
      <c r="BE44" s="701"/>
      <c r="BF44" s="701"/>
      <c r="BG44" s="701"/>
      <c r="BH44" s="701"/>
      <c r="BI44" s="702"/>
      <c r="BJ44" s="56"/>
      <c r="BK44" s="56"/>
      <c r="BL44" s="56"/>
      <c r="BM44" s="56"/>
      <c r="BN44" s="56"/>
      <c r="BO44" s="55"/>
      <c r="BP44" s="55"/>
      <c r="BQ44" s="52">
        <v>38</v>
      </c>
      <c r="BR44" s="72"/>
      <c r="BS44" s="691"/>
      <c r="BT44" s="692"/>
      <c r="BU44" s="692"/>
      <c r="BV44" s="692"/>
      <c r="BW44" s="692"/>
      <c r="BX44" s="692"/>
      <c r="BY44" s="692"/>
      <c r="BZ44" s="692"/>
      <c r="CA44" s="692"/>
      <c r="CB44" s="692"/>
      <c r="CC44" s="692"/>
      <c r="CD44" s="692"/>
      <c r="CE44" s="692"/>
      <c r="CF44" s="692"/>
      <c r="CG44" s="693"/>
      <c r="CH44" s="703"/>
      <c r="CI44" s="698"/>
      <c r="CJ44" s="698"/>
      <c r="CK44" s="698"/>
      <c r="CL44" s="704"/>
      <c r="CM44" s="703"/>
      <c r="CN44" s="698"/>
      <c r="CO44" s="698"/>
      <c r="CP44" s="698"/>
      <c r="CQ44" s="704"/>
      <c r="CR44" s="703"/>
      <c r="CS44" s="698"/>
      <c r="CT44" s="698"/>
      <c r="CU44" s="698"/>
      <c r="CV44" s="704"/>
      <c r="CW44" s="703"/>
      <c r="CX44" s="698"/>
      <c r="CY44" s="698"/>
      <c r="CZ44" s="698"/>
      <c r="DA44" s="704"/>
      <c r="DB44" s="703"/>
      <c r="DC44" s="698"/>
      <c r="DD44" s="698"/>
      <c r="DE44" s="698"/>
      <c r="DF44" s="704"/>
      <c r="DG44" s="703"/>
      <c r="DH44" s="698"/>
      <c r="DI44" s="698"/>
      <c r="DJ44" s="698"/>
      <c r="DK44" s="704"/>
      <c r="DL44" s="703"/>
      <c r="DM44" s="698"/>
      <c r="DN44" s="698"/>
      <c r="DO44" s="698"/>
      <c r="DP44" s="704"/>
      <c r="DQ44" s="703"/>
      <c r="DR44" s="698"/>
      <c r="DS44" s="698"/>
      <c r="DT44" s="698"/>
      <c r="DU44" s="704"/>
      <c r="DV44" s="691"/>
      <c r="DW44" s="692"/>
      <c r="DX44" s="692"/>
      <c r="DY44" s="692"/>
      <c r="DZ44" s="705"/>
      <c r="EA44" s="48"/>
    </row>
    <row r="45" spans="1:131" ht="26.25" customHeight="1" x14ac:dyDescent="0.2">
      <c r="A45" s="52">
        <v>18</v>
      </c>
      <c r="B45" s="691"/>
      <c r="C45" s="692"/>
      <c r="D45" s="692"/>
      <c r="E45" s="692"/>
      <c r="F45" s="692"/>
      <c r="G45" s="692"/>
      <c r="H45" s="692"/>
      <c r="I45" s="692"/>
      <c r="J45" s="692"/>
      <c r="K45" s="692"/>
      <c r="L45" s="692"/>
      <c r="M45" s="692"/>
      <c r="N45" s="692"/>
      <c r="O45" s="692"/>
      <c r="P45" s="693"/>
      <c r="Q45" s="694"/>
      <c r="R45" s="695"/>
      <c r="S45" s="695"/>
      <c r="T45" s="695"/>
      <c r="U45" s="695"/>
      <c r="V45" s="695"/>
      <c r="W45" s="695"/>
      <c r="X45" s="695"/>
      <c r="Y45" s="695"/>
      <c r="Z45" s="695"/>
      <c r="AA45" s="695"/>
      <c r="AB45" s="695"/>
      <c r="AC45" s="695"/>
      <c r="AD45" s="695"/>
      <c r="AE45" s="696"/>
      <c r="AF45" s="697"/>
      <c r="AG45" s="698"/>
      <c r="AH45" s="698"/>
      <c r="AI45" s="698"/>
      <c r="AJ45" s="699"/>
      <c r="AK45" s="700"/>
      <c r="AL45" s="695"/>
      <c r="AM45" s="695"/>
      <c r="AN45" s="695"/>
      <c r="AO45" s="695"/>
      <c r="AP45" s="695"/>
      <c r="AQ45" s="695"/>
      <c r="AR45" s="695"/>
      <c r="AS45" s="695"/>
      <c r="AT45" s="695"/>
      <c r="AU45" s="695"/>
      <c r="AV45" s="695"/>
      <c r="AW45" s="695"/>
      <c r="AX45" s="695"/>
      <c r="AY45" s="695"/>
      <c r="AZ45" s="739"/>
      <c r="BA45" s="739"/>
      <c r="BB45" s="739"/>
      <c r="BC45" s="739"/>
      <c r="BD45" s="739"/>
      <c r="BE45" s="701"/>
      <c r="BF45" s="701"/>
      <c r="BG45" s="701"/>
      <c r="BH45" s="701"/>
      <c r="BI45" s="702"/>
      <c r="BJ45" s="56"/>
      <c r="BK45" s="56"/>
      <c r="BL45" s="56"/>
      <c r="BM45" s="56"/>
      <c r="BN45" s="56"/>
      <c r="BO45" s="55"/>
      <c r="BP45" s="55"/>
      <c r="BQ45" s="52">
        <v>39</v>
      </c>
      <c r="BR45" s="72"/>
      <c r="BS45" s="691"/>
      <c r="BT45" s="692"/>
      <c r="BU45" s="692"/>
      <c r="BV45" s="692"/>
      <c r="BW45" s="692"/>
      <c r="BX45" s="692"/>
      <c r="BY45" s="692"/>
      <c r="BZ45" s="692"/>
      <c r="CA45" s="692"/>
      <c r="CB45" s="692"/>
      <c r="CC45" s="692"/>
      <c r="CD45" s="692"/>
      <c r="CE45" s="692"/>
      <c r="CF45" s="692"/>
      <c r="CG45" s="693"/>
      <c r="CH45" s="703"/>
      <c r="CI45" s="698"/>
      <c r="CJ45" s="698"/>
      <c r="CK45" s="698"/>
      <c r="CL45" s="704"/>
      <c r="CM45" s="703"/>
      <c r="CN45" s="698"/>
      <c r="CO45" s="698"/>
      <c r="CP45" s="698"/>
      <c r="CQ45" s="704"/>
      <c r="CR45" s="703"/>
      <c r="CS45" s="698"/>
      <c r="CT45" s="698"/>
      <c r="CU45" s="698"/>
      <c r="CV45" s="704"/>
      <c r="CW45" s="703"/>
      <c r="CX45" s="698"/>
      <c r="CY45" s="698"/>
      <c r="CZ45" s="698"/>
      <c r="DA45" s="704"/>
      <c r="DB45" s="703"/>
      <c r="DC45" s="698"/>
      <c r="DD45" s="698"/>
      <c r="DE45" s="698"/>
      <c r="DF45" s="704"/>
      <c r="DG45" s="703"/>
      <c r="DH45" s="698"/>
      <c r="DI45" s="698"/>
      <c r="DJ45" s="698"/>
      <c r="DK45" s="704"/>
      <c r="DL45" s="703"/>
      <c r="DM45" s="698"/>
      <c r="DN45" s="698"/>
      <c r="DO45" s="698"/>
      <c r="DP45" s="704"/>
      <c r="DQ45" s="703"/>
      <c r="DR45" s="698"/>
      <c r="DS45" s="698"/>
      <c r="DT45" s="698"/>
      <c r="DU45" s="704"/>
      <c r="DV45" s="691"/>
      <c r="DW45" s="692"/>
      <c r="DX45" s="692"/>
      <c r="DY45" s="692"/>
      <c r="DZ45" s="705"/>
      <c r="EA45" s="48"/>
    </row>
    <row r="46" spans="1:131" ht="26.25" customHeight="1" x14ac:dyDescent="0.2">
      <c r="A46" s="52">
        <v>19</v>
      </c>
      <c r="B46" s="691"/>
      <c r="C46" s="692"/>
      <c r="D46" s="692"/>
      <c r="E46" s="692"/>
      <c r="F46" s="692"/>
      <c r="G46" s="692"/>
      <c r="H46" s="692"/>
      <c r="I46" s="692"/>
      <c r="J46" s="692"/>
      <c r="K46" s="692"/>
      <c r="L46" s="692"/>
      <c r="M46" s="692"/>
      <c r="N46" s="692"/>
      <c r="O46" s="692"/>
      <c r="P46" s="693"/>
      <c r="Q46" s="694"/>
      <c r="R46" s="695"/>
      <c r="S46" s="695"/>
      <c r="T46" s="695"/>
      <c r="U46" s="695"/>
      <c r="V46" s="695"/>
      <c r="W46" s="695"/>
      <c r="X46" s="695"/>
      <c r="Y46" s="695"/>
      <c r="Z46" s="695"/>
      <c r="AA46" s="695"/>
      <c r="AB46" s="695"/>
      <c r="AC46" s="695"/>
      <c r="AD46" s="695"/>
      <c r="AE46" s="696"/>
      <c r="AF46" s="697"/>
      <c r="AG46" s="698"/>
      <c r="AH46" s="698"/>
      <c r="AI46" s="698"/>
      <c r="AJ46" s="699"/>
      <c r="AK46" s="700"/>
      <c r="AL46" s="695"/>
      <c r="AM46" s="695"/>
      <c r="AN46" s="695"/>
      <c r="AO46" s="695"/>
      <c r="AP46" s="695"/>
      <c r="AQ46" s="695"/>
      <c r="AR46" s="695"/>
      <c r="AS46" s="695"/>
      <c r="AT46" s="695"/>
      <c r="AU46" s="695"/>
      <c r="AV46" s="695"/>
      <c r="AW46" s="695"/>
      <c r="AX46" s="695"/>
      <c r="AY46" s="695"/>
      <c r="AZ46" s="739"/>
      <c r="BA46" s="739"/>
      <c r="BB46" s="739"/>
      <c r="BC46" s="739"/>
      <c r="BD46" s="739"/>
      <c r="BE46" s="701"/>
      <c r="BF46" s="701"/>
      <c r="BG46" s="701"/>
      <c r="BH46" s="701"/>
      <c r="BI46" s="702"/>
      <c r="BJ46" s="56"/>
      <c r="BK46" s="56"/>
      <c r="BL46" s="56"/>
      <c r="BM46" s="56"/>
      <c r="BN46" s="56"/>
      <c r="BO46" s="55"/>
      <c r="BP46" s="55"/>
      <c r="BQ46" s="52">
        <v>40</v>
      </c>
      <c r="BR46" s="72"/>
      <c r="BS46" s="691"/>
      <c r="BT46" s="692"/>
      <c r="BU46" s="692"/>
      <c r="BV46" s="692"/>
      <c r="BW46" s="692"/>
      <c r="BX46" s="692"/>
      <c r="BY46" s="692"/>
      <c r="BZ46" s="692"/>
      <c r="CA46" s="692"/>
      <c r="CB46" s="692"/>
      <c r="CC46" s="692"/>
      <c r="CD46" s="692"/>
      <c r="CE46" s="692"/>
      <c r="CF46" s="692"/>
      <c r="CG46" s="693"/>
      <c r="CH46" s="703"/>
      <c r="CI46" s="698"/>
      <c r="CJ46" s="698"/>
      <c r="CK46" s="698"/>
      <c r="CL46" s="704"/>
      <c r="CM46" s="703"/>
      <c r="CN46" s="698"/>
      <c r="CO46" s="698"/>
      <c r="CP46" s="698"/>
      <c r="CQ46" s="704"/>
      <c r="CR46" s="703"/>
      <c r="CS46" s="698"/>
      <c r="CT46" s="698"/>
      <c r="CU46" s="698"/>
      <c r="CV46" s="704"/>
      <c r="CW46" s="703"/>
      <c r="CX46" s="698"/>
      <c r="CY46" s="698"/>
      <c r="CZ46" s="698"/>
      <c r="DA46" s="704"/>
      <c r="DB46" s="703"/>
      <c r="DC46" s="698"/>
      <c r="DD46" s="698"/>
      <c r="DE46" s="698"/>
      <c r="DF46" s="704"/>
      <c r="DG46" s="703"/>
      <c r="DH46" s="698"/>
      <c r="DI46" s="698"/>
      <c r="DJ46" s="698"/>
      <c r="DK46" s="704"/>
      <c r="DL46" s="703"/>
      <c r="DM46" s="698"/>
      <c r="DN46" s="698"/>
      <c r="DO46" s="698"/>
      <c r="DP46" s="704"/>
      <c r="DQ46" s="703"/>
      <c r="DR46" s="698"/>
      <c r="DS46" s="698"/>
      <c r="DT46" s="698"/>
      <c r="DU46" s="704"/>
      <c r="DV46" s="691"/>
      <c r="DW46" s="692"/>
      <c r="DX46" s="692"/>
      <c r="DY46" s="692"/>
      <c r="DZ46" s="705"/>
      <c r="EA46" s="48"/>
    </row>
    <row r="47" spans="1:131" ht="26.25" customHeight="1" x14ac:dyDescent="0.2">
      <c r="A47" s="52">
        <v>20</v>
      </c>
      <c r="B47" s="691"/>
      <c r="C47" s="692"/>
      <c r="D47" s="692"/>
      <c r="E47" s="692"/>
      <c r="F47" s="692"/>
      <c r="G47" s="692"/>
      <c r="H47" s="692"/>
      <c r="I47" s="692"/>
      <c r="J47" s="692"/>
      <c r="K47" s="692"/>
      <c r="L47" s="692"/>
      <c r="M47" s="692"/>
      <c r="N47" s="692"/>
      <c r="O47" s="692"/>
      <c r="P47" s="693"/>
      <c r="Q47" s="694"/>
      <c r="R47" s="695"/>
      <c r="S47" s="695"/>
      <c r="T47" s="695"/>
      <c r="U47" s="695"/>
      <c r="V47" s="695"/>
      <c r="W47" s="695"/>
      <c r="X47" s="695"/>
      <c r="Y47" s="695"/>
      <c r="Z47" s="695"/>
      <c r="AA47" s="695"/>
      <c r="AB47" s="695"/>
      <c r="AC47" s="695"/>
      <c r="AD47" s="695"/>
      <c r="AE47" s="696"/>
      <c r="AF47" s="697"/>
      <c r="AG47" s="698"/>
      <c r="AH47" s="698"/>
      <c r="AI47" s="698"/>
      <c r="AJ47" s="699"/>
      <c r="AK47" s="700"/>
      <c r="AL47" s="695"/>
      <c r="AM47" s="695"/>
      <c r="AN47" s="695"/>
      <c r="AO47" s="695"/>
      <c r="AP47" s="695"/>
      <c r="AQ47" s="695"/>
      <c r="AR47" s="695"/>
      <c r="AS47" s="695"/>
      <c r="AT47" s="695"/>
      <c r="AU47" s="695"/>
      <c r="AV47" s="695"/>
      <c r="AW47" s="695"/>
      <c r="AX47" s="695"/>
      <c r="AY47" s="695"/>
      <c r="AZ47" s="739"/>
      <c r="BA47" s="739"/>
      <c r="BB47" s="739"/>
      <c r="BC47" s="739"/>
      <c r="BD47" s="739"/>
      <c r="BE47" s="701"/>
      <c r="BF47" s="701"/>
      <c r="BG47" s="701"/>
      <c r="BH47" s="701"/>
      <c r="BI47" s="702"/>
      <c r="BJ47" s="56"/>
      <c r="BK47" s="56"/>
      <c r="BL47" s="56"/>
      <c r="BM47" s="56"/>
      <c r="BN47" s="56"/>
      <c r="BO47" s="55"/>
      <c r="BP47" s="55"/>
      <c r="BQ47" s="52">
        <v>41</v>
      </c>
      <c r="BR47" s="72"/>
      <c r="BS47" s="691"/>
      <c r="BT47" s="692"/>
      <c r="BU47" s="692"/>
      <c r="BV47" s="692"/>
      <c r="BW47" s="692"/>
      <c r="BX47" s="692"/>
      <c r="BY47" s="692"/>
      <c r="BZ47" s="692"/>
      <c r="CA47" s="692"/>
      <c r="CB47" s="692"/>
      <c r="CC47" s="692"/>
      <c r="CD47" s="692"/>
      <c r="CE47" s="692"/>
      <c r="CF47" s="692"/>
      <c r="CG47" s="693"/>
      <c r="CH47" s="703"/>
      <c r="CI47" s="698"/>
      <c r="CJ47" s="698"/>
      <c r="CK47" s="698"/>
      <c r="CL47" s="704"/>
      <c r="CM47" s="703"/>
      <c r="CN47" s="698"/>
      <c r="CO47" s="698"/>
      <c r="CP47" s="698"/>
      <c r="CQ47" s="704"/>
      <c r="CR47" s="703"/>
      <c r="CS47" s="698"/>
      <c r="CT47" s="698"/>
      <c r="CU47" s="698"/>
      <c r="CV47" s="704"/>
      <c r="CW47" s="703"/>
      <c r="CX47" s="698"/>
      <c r="CY47" s="698"/>
      <c r="CZ47" s="698"/>
      <c r="DA47" s="704"/>
      <c r="DB47" s="703"/>
      <c r="DC47" s="698"/>
      <c r="DD47" s="698"/>
      <c r="DE47" s="698"/>
      <c r="DF47" s="704"/>
      <c r="DG47" s="703"/>
      <c r="DH47" s="698"/>
      <c r="DI47" s="698"/>
      <c r="DJ47" s="698"/>
      <c r="DK47" s="704"/>
      <c r="DL47" s="703"/>
      <c r="DM47" s="698"/>
      <c r="DN47" s="698"/>
      <c r="DO47" s="698"/>
      <c r="DP47" s="704"/>
      <c r="DQ47" s="703"/>
      <c r="DR47" s="698"/>
      <c r="DS47" s="698"/>
      <c r="DT47" s="698"/>
      <c r="DU47" s="704"/>
      <c r="DV47" s="691"/>
      <c r="DW47" s="692"/>
      <c r="DX47" s="692"/>
      <c r="DY47" s="692"/>
      <c r="DZ47" s="705"/>
      <c r="EA47" s="48"/>
    </row>
    <row r="48" spans="1:131" ht="26.25" customHeight="1" x14ac:dyDescent="0.2">
      <c r="A48" s="52">
        <v>21</v>
      </c>
      <c r="B48" s="691"/>
      <c r="C48" s="692"/>
      <c r="D48" s="692"/>
      <c r="E48" s="692"/>
      <c r="F48" s="692"/>
      <c r="G48" s="692"/>
      <c r="H48" s="692"/>
      <c r="I48" s="692"/>
      <c r="J48" s="692"/>
      <c r="K48" s="692"/>
      <c r="L48" s="692"/>
      <c r="M48" s="692"/>
      <c r="N48" s="692"/>
      <c r="O48" s="692"/>
      <c r="P48" s="693"/>
      <c r="Q48" s="694"/>
      <c r="R48" s="695"/>
      <c r="S48" s="695"/>
      <c r="T48" s="695"/>
      <c r="U48" s="695"/>
      <c r="V48" s="695"/>
      <c r="W48" s="695"/>
      <c r="X48" s="695"/>
      <c r="Y48" s="695"/>
      <c r="Z48" s="695"/>
      <c r="AA48" s="695"/>
      <c r="AB48" s="695"/>
      <c r="AC48" s="695"/>
      <c r="AD48" s="695"/>
      <c r="AE48" s="696"/>
      <c r="AF48" s="697"/>
      <c r="AG48" s="698"/>
      <c r="AH48" s="698"/>
      <c r="AI48" s="698"/>
      <c r="AJ48" s="699"/>
      <c r="AK48" s="700"/>
      <c r="AL48" s="695"/>
      <c r="AM48" s="695"/>
      <c r="AN48" s="695"/>
      <c r="AO48" s="695"/>
      <c r="AP48" s="695"/>
      <c r="AQ48" s="695"/>
      <c r="AR48" s="695"/>
      <c r="AS48" s="695"/>
      <c r="AT48" s="695"/>
      <c r="AU48" s="695"/>
      <c r="AV48" s="695"/>
      <c r="AW48" s="695"/>
      <c r="AX48" s="695"/>
      <c r="AY48" s="695"/>
      <c r="AZ48" s="739"/>
      <c r="BA48" s="739"/>
      <c r="BB48" s="739"/>
      <c r="BC48" s="739"/>
      <c r="BD48" s="739"/>
      <c r="BE48" s="701"/>
      <c r="BF48" s="701"/>
      <c r="BG48" s="701"/>
      <c r="BH48" s="701"/>
      <c r="BI48" s="702"/>
      <c r="BJ48" s="56"/>
      <c r="BK48" s="56"/>
      <c r="BL48" s="56"/>
      <c r="BM48" s="56"/>
      <c r="BN48" s="56"/>
      <c r="BO48" s="55"/>
      <c r="BP48" s="55"/>
      <c r="BQ48" s="52">
        <v>42</v>
      </c>
      <c r="BR48" s="72"/>
      <c r="BS48" s="691"/>
      <c r="BT48" s="692"/>
      <c r="BU48" s="692"/>
      <c r="BV48" s="692"/>
      <c r="BW48" s="692"/>
      <c r="BX48" s="692"/>
      <c r="BY48" s="692"/>
      <c r="BZ48" s="692"/>
      <c r="CA48" s="692"/>
      <c r="CB48" s="692"/>
      <c r="CC48" s="692"/>
      <c r="CD48" s="692"/>
      <c r="CE48" s="692"/>
      <c r="CF48" s="692"/>
      <c r="CG48" s="693"/>
      <c r="CH48" s="703"/>
      <c r="CI48" s="698"/>
      <c r="CJ48" s="698"/>
      <c r="CK48" s="698"/>
      <c r="CL48" s="704"/>
      <c r="CM48" s="703"/>
      <c r="CN48" s="698"/>
      <c r="CO48" s="698"/>
      <c r="CP48" s="698"/>
      <c r="CQ48" s="704"/>
      <c r="CR48" s="703"/>
      <c r="CS48" s="698"/>
      <c r="CT48" s="698"/>
      <c r="CU48" s="698"/>
      <c r="CV48" s="704"/>
      <c r="CW48" s="703"/>
      <c r="CX48" s="698"/>
      <c r="CY48" s="698"/>
      <c r="CZ48" s="698"/>
      <c r="DA48" s="704"/>
      <c r="DB48" s="703"/>
      <c r="DC48" s="698"/>
      <c r="DD48" s="698"/>
      <c r="DE48" s="698"/>
      <c r="DF48" s="704"/>
      <c r="DG48" s="703"/>
      <c r="DH48" s="698"/>
      <c r="DI48" s="698"/>
      <c r="DJ48" s="698"/>
      <c r="DK48" s="704"/>
      <c r="DL48" s="703"/>
      <c r="DM48" s="698"/>
      <c r="DN48" s="698"/>
      <c r="DO48" s="698"/>
      <c r="DP48" s="704"/>
      <c r="DQ48" s="703"/>
      <c r="DR48" s="698"/>
      <c r="DS48" s="698"/>
      <c r="DT48" s="698"/>
      <c r="DU48" s="704"/>
      <c r="DV48" s="691"/>
      <c r="DW48" s="692"/>
      <c r="DX48" s="692"/>
      <c r="DY48" s="692"/>
      <c r="DZ48" s="705"/>
      <c r="EA48" s="48"/>
    </row>
    <row r="49" spans="1:131" ht="26.25" customHeight="1" x14ac:dyDescent="0.2">
      <c r="A49" s="52">
        <v>22</v>
      </c>
      <c r="B49" s="691"/>
      <c r="C49" s="692"/>
      <c r="D49" s="692"/>
      <c r="E49" s="692"/>
      <c r="F49" s="692"/>
      <c r="G49" s="692"/>
      <c r="H49" s="692"/>
      <c r="I49" s="692"/>
      <c r="J49" s="692"/>
      <c r="K49" s="692"/>
      <c r="L49" s="692"/>
      <c r="M49" s="692"/>
      <c r="N49" s="692"/>
      <c r="O49" s="692"/>
      <c r="P49" s="693"/>
      <c r="Q49" s="694"/>
      <c r="R49" s="695"/>
      <c r="S49" s="695"/>
      <c r="T49" s="695"/>
      <c r="U49" s="695"/>
      <c r="V49" s="695"/>
      <c r="W49" s="695"/>
      <c r="X49" s="695"/>
      <c r="Y49" s="695"/>
      <c r="Z49" s="695"/>
      <c r="AA49" s="695"/>
      <c r="AB49" s="695"/>
      <c r="AC49" s="695"/>
      <c r="AD49" s="695"/>
      <c r="AE49" s="696"/>
      <c r="AF49" s="697"/>
      <c r="AG49" s="698"/>
      <c r="AH49" s="698"/>
      <c r="AI49" s="698"/>
      <c r="AJ49" s="699"/>
      <c r="AK49" s="700"/>
      <c r="AL49" s="695"/>
      <c r="AM49" s="695"/>
      <c r="AN49" s="695"/>
      <c r="AO49" s="695"/>
      <c r="AP49" s="695"/>
      <c r="AQ49" s="695"/>
      <c r="AR49" s="695"/>
      <c r="AS49" s="695"/>
      <c r="AT49" s="695"/>
      <c r="AU49" s="695"/>
      <c r="AV49" s="695"/>
      <c r="AW49" s="695"/>
      <c r="AX49" s="695"/>
      <c r="AY49" s="695"/>
      <c r="AZ49" s="739"/>
      <c r="BA49" s="739"/>
      <c r="BB49" s="739"/>
      <c r="BC49" s="739"/>
      <c r="BD49" s="739"/>
      <c r="BE49" s="701"/>
      <c r="BF49" s="701"/>
      <c r="BG49" s="701"/>
      <c r="BH49" s="701"/>
      <c r="BI49" s="702"/>
      <c r="BJ49" s="56"/>
      <c r="BK49" s="56"/>
      <c r="BL49" s="56"/>
      <c r="BM49" s="56"/>
      <c r="BN49" s="56"/>
      <c r="BO49" s="55"/>
      <c r="BP49" s="55"/>
      <c r="BQ49" s="52">
        <v>43</v>
      </c>
      <c r="BR49" s="72"/>
      <c r="BS49" s="691"/>
      <c r="BT49" s="692"/>
      <c r="BU49" s="692"/>
      <c r="BV49" s="692"/>
      <c r="BW49" s="692"/>
      <c r="BX49" s="692"/>
      <c r="BY49" s="692"/>
      <c r="BZ49" s="692"/>
      <c r="CA49" s="692"/>
      <c r="CB49" s="692"/>
      <c r="CC49" s="692"/>
      <c r="CD49" s="692"/>
      <c r="CE49" s="692"/>
      <c r="CF49" s="692"/>
      <c r="CG49" s="693"/>
      <c r="CH49" s="703"/>
      <c r="CI49" s="698"/>
      <c r="CJ49" s="698"/>
      <c r="CK49" s="698"/>
      <c r="CL49" s="704"/>
      <c r="CM49" s="703"/>
      <c r="CN49" s="698"/>
      <c r="CO49" s="698"/>
      <c r="CP49" s="698"/>
      <c r="CQ49" s="704"/>
      <c r="CR49" s="703"/>
      <c r="CS49" s="698"/>
      <c r="CT49" s="698"/>
      <c r="CU49" s="698"/>
      <c r="CV49" s="704"/>
      <c r="CW49" s="703"/>
      <c r="CX49" s="698"/>
      <c r="CY49" s="698"/>
      <c r="CZ49" s="698"/>
      <c r="DA49" s="704"/>
      <c r="DB49" s="703"/>
      <c r="DC49" s="698"/>
      <c r="DD49" s="698"/>
      <c r="DE49" s="698"/>
      <c r="DF49" s="704"/>
      <c r="DG49" s="703"/>
      <c r="DH49" s="698"/>
      <c r="DI49" s="698"/>
      <c r="DJ49" s="698"/>
      <c r="DK49" s="704"/>
      <c r="DL49" s="703"/>
      <c r="DM49" s="698"/>
      <c r="DN49" s="698"/>
      <c r="DO49" s="698"/>
      <c r="DP49" s="704"/>
      <c r="DQ49" s="703"/>
      <c r="DR49" s="698"/>
      <c r="DS49" s="698"/>
      <c r="DT49" s="698"/>
      <c r="DU49" s="704"/>
      <c r="DV49" s="691"/>
      <c r="DW49" s="692"/>
      <c r="DX49" s="692"/>
      <c r="DY49" s="692"/>
      <c r="DZ49" s="705"/>
      <c r="EA49" s="48"/>
    </row>
    <row r="50" spans="1:131" ht="26.25" customHeight="1" x14ac:dyDescent="0.2">
      <c r="A50" s="52">
        <v>23</v>
      </c>
      <c r="B50" s="691"/>
      <c r="C50" s="692"/>
      <c r="D50" s="692"/>
      <c r="E50" s="692"/>
      <c r="F50" s="692"/>
      <c r="G50" s="692"/>
      <c r="H50" s="692"/>
      <c r="I50" s="692"/>
      <c r="J50" s="692"/>
      <c r="K50" s="692"/>
      <c r="L50" s="692"/>
      <c r="M50" s="692"/>
      <c r="N50" s="692"/>
      <c r="O50" s="692"/>
      <c r="P50" s="693"/>
      <c r="Q50" s="740"/>
      <c r="R50" s="741"/>
      <c r="S50" s="741"/>
      <c r="T50" s="741"/>
      <c r="U50" s="741"/>
      <c r="V50" s="741"/>
      <c r="W50" s="741"/>
      <c r="X50" s="741"/>
      <c r="Y50" s="741"/>
      <c r="Z50" s="741"/>
      <c r="AA50" s="741"/>
      <c r="AB50" s="741"/>
      <c r="AC50" s="741"/>
      <c r="AD50" s="741"/>
      <c r="AE50" s="742"/>
      <c r="AF50" s="697"/>
      <c r="AG50" s="698"/>
      <c r="AH50" s="698"/>
      <c r="AI50" s="698"/>
      <c r="AJ50" s="699"/>
      <c r="AK50" s="743"/>
      <c r="AL50" s="741"/>
      <c r="AM50" s="741"/>
      <c r="AN50" s="741"/>
      <c r="AO50" s="741"/>
      <c r="AP50" s="741"/>
      <c r="AQ50" s="741"/>
      <c r="AR50" s="741"/>
      <c r="AS50" s="741"/>
      <c r="AT50" s="741"/>
      <c r="AU50" s="741"/>
      <c r="AV50" s="741"/>
      <c r="AW50" s="741"/>
      <c r="AX50" s="741"/>
      <c r="AY50" s="741"/>
      <c r="AZ50" s="744"/>
      <c r="BA50" s="744"/>
      <c r="BB50" s="744"/>
      <c r="BC50" s="744"/>
      <c r="BD50" s="744"/>
      <c r="BE50" s="701"/>
      <c r="BF50" s="701"/>
      <c r="BG50" s="701"/>
      <c r="BH50" s="701"/>
      <c r="BI50" s="702"/>
      <c r="BJ50" s="56"/>
      <c r="BK50" s="56"/>
      <c r="BL50" s="56"/>
      <c r="BM50" s="56"/>
      <c r="BN50" s="56"/>
      <c r="BO50" s="55"/>
      <c r="BP50" s="55"/>
      <c r="BQ50" s="52">
        <v>44</v>
      </c>
      <c r="BR50" s="72"/>
      <c r="BS50" s="691"/>
      <c r="BT50" s="692"/>
      <c r="BU50" s="692"/>
      <c r="BV50" s="692"/>
      <c r="BW50" s="692"/>
      <c r="BX50" s="692"/>
      <c r="BY50" s="692"/>
      <c r="BZ50" s="692"/>
      <c r="CA50" s="692"/>
      <c r="CB50" s="692"/>
      <c r="CC50" s="692"/>
      <c r="CD50" s="692"/>
      <c r="CE50" s="692"/>
      <c r="CF50" s="692"/>
      <c r="CG50" s="693"/>
      <c r="CH50" s="703"/>
      <c r="CI50" s="698"/>
      <c r="CJ50" s="698"/>
      <c r="CK50" s="698"/>
      <c r="CL50" s="704"/>
      <c r="CM50" s="703"/>
      <c r="CN50" s="698"/>
      <c r="CO50" s="698"/>
      <c r="CP50" s="698"/>
      <c r="CQ50" s="704"/>
      <c r="CR50" s="703"/>
      <c r="CS50" s="698"/>
      <c r="CT50" s="698"/>
      <c r="CU50" s="698"/>
      <c r="CV50" s="704"/>
      <c r="CW50" s="703"/>
      <c r="CX50" s="698"/>
      <c r="CY50" s="698"/>
      <c r="CZ50" s="698"/>
      <c r="DA50" s="704"/>
      <c r="DB50" s="703"/>
      <c r="DC50" s="698"/>
      <c r="DD50" s="698"/>
      <c r="DE50" s="698"/>
      <c r="DF50" s="704"/>
      <c r="DG50" s="703"/>
      <c r="DH50" s="698"/>
      <c r="DI50" s="698"/>
      <c r="DJ50" s="698"/>
      <c r="DK50" s="704"/>
      <c r="DL50" s="703"/>
      <c r="DM50" s="698"/>
      <c r="DN50" s="698"/>
      <c r="DO50" s="698"/>
      <c r="DP50" s="704"/>
      <c r="DQ50" s="703"/>
      <c r="DR50" s="698"/>
      <c r="DS50" s="698"/>
      <c r="DT50" s="698"/>
      <c r="DU50" s="704"/>
      <c r="DV50" s="691"/>
      <c r="DW50" s="692"/>
      <c r="DX50" s="692"/>
      <c r="DY50" s="692"/>
      <c r="DZ50" s="705"/>
      <c r="EA50" s="48"/>
    </row>
    <row r="51" spans="1:131" ht="26.25" customHeight="1" x14ac:dyDescent="0.2">
      <c r="A51" s="52">
        <v>24</v>
      </c>
      <c r="B51" s="691"/>
      <c r="C51" s="692"/>
      <c r="D51" s="692"/>
      <c r="E51" s="692"/>
      <c r="F51" s="692"/>
      <c r="G51" s="692"/>
      <c r="H51" s="692"/>
      <c r="I51" s="692"/>
      <c r="J51" s="692"/>
      <c r="K51" s="692"/>
      <c r="L51" s="692"/>
      <c r="M51" s="692"/>
      <c r="N51" s="692"/>
      <c r="O51" s="692"/>
      <c r="P51" s="693"/>
      <c r="Q51" s="740"/>
      <c r="R51" s="741"/>
      <c r="S51" s="741"/>
      <c r="T51" s="741"/>
      <c r="U51" s="741"/>
      <c r="V51" s="741"/>
      <c r="W51" s="741"/>
      <c r="X51" s="741"/>
      <c r="Y51" s="741"/>
      <c r="Z51" s="741"/>
      <c r="AA51" s="741"/>
      <c r="AB51" s="741"/>
      <c r="AC51" s="741"/>
      <c r="AD51" s="741"/>
      <c r="AE51" s="742"/>
      <c r="AF51" s="697"/>
      <c r="AG51" s="698"/>
      <c r="AH51" s="698"/>
      <c r="AI51" s="698"/>
      <c r="AJ51" s="699"/>
      <c r="AK51" s="743"/>
      <c r="AL51" s="741"/>
      <c r="AM51" s="741"/>
      <c r="AN51" s="741"/>
      <c r="AO51" s="741"/>
      <c r="AP51" s="741"/>
      <c r="AQ51" s="741"/>
      <c r="AR51" s="741"/>
      <c r="AS51" s="741"/>
      <c r="AT51" s="741"/>
      <c r="AU51" s="741"/>
      <c r="AV51" s="741"/>
      <c r="AW51" s="741"/>
      <c r="AX51" s="741"/>
      <c r="AY51" s="741"/>
      <c r="AZ51" s="744"/>
      <c r="BA51" s="744"/>
      <c r="BB51" s="744"/>
      <c r="BC51" s="744"/>
      <c r="BD51" s="744"/>
      <c r="BE51" s="701"/>
      <c r="BF51" s="701"/>
      <c r="BG51" s="701"/>
      <c r="BH51" s="701"/>
      <c r="BI51" s="702"/>
      <c r="BJ51" s="56"/>
      <c r="BK51" s="56"/>
      <c r="BL51" s="56"/>
      <c r="BM51" s="56"/>
      <c r="BN51" s="56"/>
      <c r="BO51" s="55"/>
      <c r="BP51" s="55"/>
      <c r="BQ51" s="52">
        <v>45</v>
      </c>
      <c r="BR51" s="72"/>
      <c r="BS51" s="691"/>
      <c r="BT51" s="692"/>
      <c r="BU51" s="692"/>
      <c r="BV51" s="692"/>
      <c r="BW51" s="692"/>
      <c r="BX51" s="692"/>
      <c r="BY51" s="692"/>
      <c r="BZ51" s="692"/>
      <c r="CA51" s="692"/>
      <c r="CB51" s="692"/>
      <c r="CC51" s="692"/>
      <c r="CD51" s="692"/>
      <c r="CE51" s="692"/>
      <c r="CF51" s="692"/>
      <c r="CG51" s="693"/>
      <c r="CH51" s="703"/>
      <c r="CI51" s="698"/>
      <c r="CJ51" s="698"/>
      <c r="CK51" s="698"/>
      <c r="CL51" s="704"/>
      <c r="CM51" s="703"/>
      <c r="CN51" s="698"/>
      <c r="CO51" s="698"/>
      <c r="CP51" s="698"/>
      <c r="CQ51" s="704"/>
      <c r="CR51" s="703"/>
      <c r="CS51" s="698"/>
      <c r="CT51" s="698"/>
      <c r="CU51" s="698"/>
      <c r="CV51" s="704"/>
      <c r="CW51" s="703"/>
      <c r="CX51" s="698"/>
      <c r="CY51" s="698"/>
      <c r="CZ51" s="698"/>
      <c r="DA51" s="704"/>
      <c r="DB51" s="703"/>
      <c r="DC51" s="698"/>
      <c r="DD51" s="698"/>
      <c r="DE51" s="698"/>
      <c r="DF51" s="704"/>
      <c r="DG51" s="703"/>
      <c r="DH51" s="698"/>
      <c r="DI51" s="698"/>
      <c r="DJ51" s="698"/>
      <c r="DK51" s="704"/>
      <c r="DL51" s="703"/>
      <c r="DM51" s="698"/>
      <c r="DN51" s="698"/>
      <c r="DO51" s="698"/>
      <c r="DP51" s="704"/>
      <c r="DQ51" s="703"/>
      <c r="DR51" s="698"/>
      <c r="DS51" s="698"/>
      <c r="DT51" s="698"/>
      <c r="DU51" s="704"/>
      <c r="DV51" s="691"/>
      <c r="DW51" s="692"/>
      <c r="DX51" s="692"/>
      <c r="DY51" s="692"/>
      <c r="DZ51" s="705"/>
      <c r="EA51" s="48"/>
    </row>
    <row r="52" spans="1:131" ht="26.25" customHeight="1" x14ac:dyDescent="0.2">
      <c r="A52" s="52">
        <v>25</v>
      </c>
      <c r="B52" s="691"/>
      <c r="C52" s="692"/>
      <c r="D52" s="692"/>
      <c r="E52" s="692"/>
      <c r="F52" s="692"/>
      <c r="G52" s="692"/>
      <c r="H52" s="692"/>
      <c r="I52" s="692"/>
      <c r="J52" s="692"/>
      <c r="K52" s="692"/>
      <c r="L52" s="692"/>
      <c r="M52" s="692"/>
      <c r="N52" s="692"/>
      <c r="O52" s="692"/>
      <c r="P52" s="693"/>
      <c r="Q52" s="740"/>
      <c r="R52" s="741"/>
      <c r="S52" s="741"/>
      <c r="T52" s="741"/>
      <c r="U52" s="741"/>
      <c r="V52" s="741"/>
      <c r="W52" s="741"/>
      <c r="X52" s="741"/>
      <c r="Y52" s="741"/>
      <c r="Z52" s="741"/>
      <c r="AA52" s="741"/>
      <c r="AB52" s="741"/>
      <c r="AC52" s="741"/>
      <c r="AD52" s="741"/>
      <c r="AE52" s="742"/>
      <c r="AF52" s="697"/>
      <c r="AG52" s="698"/>
      <c r="AH52" s="698"/>
      <c r="AI52" s="698"/>
      <c r="AJ52" s="699"/>
      <c r="AK52" s="743"/>
      <c r="AL52" s="741"/>
      <c r="AM52" s="741"/>
      <c r="AN52" s="741"/>
      <c r="AO52" s="741"/>
      <c r="AP52" s="741"/>
      <c r="AQ52" s="741"/>
      <c r="AR52" s="741"/>
      <c r="AS52" s="741"/>
      <c r="AT52" s="741"/>
      <c r="AU52" s="741"/>
      <c r="AV52" s="741"/>
      <c r="AW52" s="741"/>
      <c r="AX52" s="741"/>
      <c r="AY52" s="741"/>
      <c r="AZ52" s="744"/>
      <c r="BA52" s="744"/>
      <c r="BB52" s="744"/>
      <c r="BC52" s="744"/>
      <c r="BD52" s="744"/>
      <c r="BE52" s="701"/>
      <c r="BF52" s="701"/>
      <c r="BG52" s="701"/>
      <c r="BH52" s="701"/>
      <c r="BI52" s="702"/>
      <c r="BJ52" s="56"/>
      <c r="BK52" s="56"/>
      <c r="BL52" s="56"/>
      <c r="BM52" s="56"/>
      <c r="BN52" s="56"/>
      <c r="BO52" s="55"/>
      <c r="BP52" s="55"/>
      <c r="BQ52" s="52">
        <v>46</v>
      </c>
      <c r="BR52" s="72"/>
      <c r="BS52" s="691"/>
      <c r="BT52" s="692"/>
      <c r="BU52" s="692"/>
      <c r="BV52" s="692"/>
      <c r="BW52" s="692"/>
      <c r="BX52" s="692"/>
      <c r="BY52" s="692"/>
      <c r="BZ52" s="692"/>
      <c r="CA52" s="692"/>
      <c r="CB52" s="692"/>
      <c r="CC52" s="692"/>
      <c r="CD52" s="692"/>
      <c r="CE52" s="692"/>
      <c r="CF52" s="692"/>
      <c r="CG52" s="693"/>
      <c r="CH52" s="703"/>
      <c r="CI52" s="698"/>
      <c r="CJ52" s="698"/>
      <c r="CK52" s="698"/>
      <c r="CL52" s="704"/>
      <c r="CM52" s="703"/>
      <c r="CN52" s="698"/>
      <c r="CO52" s="698"/>
      <c r="CP52" s="698"/>
      <c r="CQ52" s="704"/>
      <c r="CR52" s="703"/>
      <c r="CS52" s="698"/>
      <c r="CT52" s="698"/>
      <c r="CU52" s="698"/>
      <c r="CV52" s="704"/>
      <c r="CW52" s="703"/>
      <c r="CX52" s="698"/>
      <c r="CY52" s="698"/>
      <c r="CZ52" s="698"/>
      <c r="DA52" s="704"/>
      <c r="DB52" s="703"/>
      <c r="DC52" s="698"/>
      <c r="DD52" s="698"/>
      <c r="DE52" s="698"/>
      <c r="DF52" s="704"/>
      <c r="DG52" s="703"/>
      <c r="DH52" s="698"/>
      <c r="DI52" s="698"/>
      <c r="DJ52" s="698"/>
      <c r="DK52" s="704"/>
      <c r="DL52" s="703"/>
      <c r="DM52" s="698"/>
      <c r="DN52" s="698"/>
      <c r="DO52" s="698"/>
      <c r="DP52" s="704"/>
      <c r="DQ52" s="703"/>
      <c r="DR52" s="698"/>
      <c r="DS52" s="698"/>
      <c r="DT52" s="698"/>
      <c r="DU52" s="704"/>
      <c r="DV52" s="691"/>
      <c r="DW52" s="692"/>
      <c r="DX52" s="692"/>
      <c r="DY52" s="692"/>
      <c r="DZ52" s="705"/>
      <c r="EA52" s="48"/>
    </row>
    <row r="53" spans="1:131" ht="26.25" customHeight="1" x14ac:dyDescent="0.2">
      <c r="A53" s="52">
        <v>26</v>
      </c>
      <c r="B53" s="691"/>
      <c r="C53" s="692"/>
      <c r="D53" s="692"/>
      <c r="E53" s="692"/>
      <c r="F53" s="692"/>
      <c r="G53" s="692"/>
      <c r="H53" s="692"/>
      <c r="I53" s="692"/>
      <c r="J53" s="692"/>
      <c r="K53" s="692"/>
      <c r="L53" s="692"/>
      <c r="M53" s="692"/>
      <c r="N53" s="692"/>
      <c r="O53" s="692"/>
      <c r="P53" s="693"/>
      <c r="Q53" s="740"/>
      <c r="R53" s="741"/>
      <c r="S53" s="741"/>
      <c r="T53" s="741"/>
      <c r="U53" s="741"/>
      <c r="V53" s="741"/>
      <c r="W53" s="741"/>
      <c r="X53" s="741"/>
      <c r="Y53" s="741"/>
      <c r="Z53" s="741"/>
      <c r="AA53" s="741"/>
      <c r="AB53" s="741"/>
      <c r="AC53" s="741"/>
      <c r="AD53" s="741"/>
      <c r="AE53" s="742"/>
      <c r="AF53" s="697"/>
      <c r="AG53" s="698"/>
      <c r="AH53" s="698"/>
      <c r="AI53" s="698"/>
      <c r="AJ53" s="699"/>
      <c r="AK53" s="743"/>
      <c r="AL53" s="741"/>
      <c r="AM53" s="741"/>
      <c r="AN53" s="741"/>
      <c r="AO53" s="741"/>
      <c r="AP53" s="741"/>
      <c r="AQ53" s="741"/>
      <c r="AR53" s="741"/>
      <c r="AS53" s="741"/>
      <c r="AT53" s="741"/>
      <c r="AU53" s="741"/>
      <c r="AV53" s="741"/>
      <c r="AW53" s="741"/>
      <c r="AX53" s="741"/>
      <c r="AY53" s="741"/>
      <c r="AZ53" s="744"/>
      <c r="BA53" s="744"/>
      <c r="BB53" s="744"/>
      <c r="BC53" s="744"/>
      <c r="BD53" s="744"/>
      <c r="BE53" s="701"/>
      <c r="BF53" s="701"/>
      <c r="BG53" s="701"/>
      <c r="BH53" s="701"/>
      <c r="BI53" s="702"/>
      <c r="BJ53" s="56"/>
      <c r="BK53" s="56"/>
      <c r="BL53" s="56"/>
      <c r="BM53" s="56"/>
      <c r="BN53" s="56"/>
      <c r="BO53" s="55"/>
      <c r="BP53" s="55"/>
      <c r="BQ53" s="52">
        <v>47</v>
      </c>
      <c r="BR53" s="72"/>
      <c r="BS53" s="691"/>
      <c r="BT53" s="692"/>
      <c r="BU53" s="692"/>
      <c r="BV53" s="692"/>
      <c r="BW53" s="692"/>
      <c r="BX53" s="692"/>
      <c r="BY53" s="692"/>
      <c r="BZ53" s="692"/>
      <c r="CA53" s="692"/>
      <c r="CB53" s="692"/>
      <c r="CC53" s="692"/>
      <c r="CD53" s="692"/>
      <c r="CE53" s="692"/>
      <c r="CF53" s="692"/>
      <c r="CG53" s="693"/>
      <c r="CH53" s="703"/>
      <c r="CI53" s="698"/>
      <c r="CJ53" s="698"/>
      <c r="CK53" s="698"/>
      <c r="CL53" s="704"/>
      <c r="CM53" s="703"/>
      <c r="CN53" s="698"/>
      <c r="CO53" s="698"/>
      <c r="CP53" s="698"/>
      <c r="CQ53" s="704"/>
      <c r="CR53" s="703"/>
      <c r="CS53" s="698"/>
      <c r="CT53" s="698"/>
      <c r="CU53" s="698"/>
      <c r="CV53" s="704"/>
      <c r="CW53" s="703"/>
      <c r="CX53" s="698"/>
      <c r="CY53" s="698"/>
      <c r="CZ53" s="698"/>
      <c r="DA53" s="704"/>
      <c r="DB53" s="703"/>
      <c r="DC53" s="698"/>
      <c r="DD53" s="698"/>
      <c r="DE53" s="698"/>
      <c r="DF53" s="704"/>
      <c r="DG53" s="703"/>
      <c r="DH53" s="698"/>
      <c r="DI53" s="698"/>
      <c r="DJ53" s="698"/>
      <c r="DK53" s="704"/>
      <c r="DL53" s="703"/>
      <c r="DM53" s="698"/>
      <c r="DN53" s="698"/>
      <c r="DO53" s="698"/>
      <c r="DP53" s="704"/>
      <c r="DQ53" s="703"/>
      <c r="DR53" s="698"/>
      <c r="DS53" s="698"/>
      <c r="DT53" s="698"/>
      <c r="DU53" s="704"/>
      <c r="DV53" s="691"/>
      <c r="DW53" s="692"/>
      <c r="DX53" s="692"/>
      <c r="DY53" s="692"/>
      <c r="DZ53" s="705"/>
      <c r="EA53" s="48"/>
    </row>
    <row r="54" spans="1:131" ht="26.25" customHeight="1" x14ac:dyDescent="0.2">
      <c r="A54" s="52">
        <v>27</v>
      </c>
      <c r="B54" s="691"/>
      <c r="C54" s="692"/>
      <c r="D54" s="692"/>
      <c r="E54" s="692"/>
      <c r="F54" s="692"/>
      <c r="G54" s="692"/>
      <c r="H54" s="692"/>
      <c r="I54" s="692"/>
      <c r="J54" s="692"/>
      <c r="K54" s="692"/>
      <c r="L54" s="692"/>
      <c r="M54" s="692"/>
      <c r="N54" s="692"/>
      <c r="O54" s="692"/>
      <c r="P54" s="693"/>
      <c r="Q54" s="740"/>
      <c r="R54" s="741"/>
      <c r="S54" s="741"/>
      <c r="T54" s="741"/>
      <c r="U54" s="741"/>
      <c r="V54" s="741"/>
      <c r="W54" s="741"/>
      <c r="X54" s="741"/>
      <c r="Y54" s="741"/>
      <c r="Z54" s="741"/>
      <c r="AA54" s="741"/>
      <c r="AB54" s="741"/>
      <c r="AC54" s="741"/>
      <c r="AD54" s="741"/>
      <c r="AE54" s="742"/>
      <c r="AF54" s="697"/>
      <c r="AG54" s="698"/>
      <c r="AH54" s="698"/>
      <c r="AI54" s="698"/>
      <c r="AJ54" s="699"/>
      <c r="AK54" s="743"/>
      <c r="AL54" s="741"/>
      <c r="AM54" s="741"/>
      <c r="AN54" s="741"/>
      <c r="AO54" s="741"/>
      <c r="AP54" s="741"/>
      <c r="AQ54" s="741"/>
      <c r="AR54" s="741"/>
      <c r="AS54" s="741"/>
      <c r="AT54" s="741"/>
      <c r="AU54" s="741"/>
      <c r="AV54" s="741"/>
      <c r="AW54" s="741"/>
      <c r="AX54" s="741"/>
      <c r="AY54" s="741"/>
      <c r="AZ54" s="744"/>
      <c r="BA54" s="744"/>
      <c r="BB54" s="744"/>
      <c r="BC54" s="744"/>
      <c r="BD54" s="744"/>
      <c r="BE54" s="701"/>
      <c r="BF54" s="701"/>
      <c r="BG54" s="701"/>
      <c r="BH54" s="701"/>
      <c r="BI54" s="702"/>
      <c r="BJ54" s="56"/>
      <c r="BK54" s="56"/>
      <c r="BL54" s="56"/>
      <c r="BM54" s="56"/>
      <c r="BN54" s="56"/>
      <c r="BO54" s="55"/>
      <c r="BP54" s="55"/>
      <c r="BQ54" s="52">
        <v>48</v>
      </c>
      <c r="BR54" s="72"/>
      <c r="BS54" s="691"/>
      <c r="BT54" s="692"/>
      <c r="BU54" s="692"/>
      <c r="BV54" s="692"/>
      <c r="BW54" s="692"/>
      <c r="BX54" s="692"/>
      <c r="BY54" s="692"/>
      <c r="BZ54" s="692"/>
      <c r="CA54" s="692"/>
      <c r="CB54" s="692"/>
      <c r="CC54" s="692"/>
      <c r="CD54" s="692"/>
      <c r="CE54" s="692"/>
      <c r="CF54" s="692"/>
      <c r="CG54" s="693"/>
      <c r="CH54" s="703"/>
      <c r="CI54" s="698"/>
      <c r="CJ54" s="698"/>
      <c r="CK54" s="698"/>
      <c r="CL54" s="704"/>
      <c r="CM54" s="703"/>
      <c r="CN54" s="698"/>
      <c r="CO54" s="698"/>
      <c r="CP54" s="698"/>
      <c r="CQ54" s="704"/>
      <c r="CR54" s="703"/>
      <c r="CS54" s="698"/>
      <c r="CT54" s="698"/>
      <c r="CU54" s="698"/>
      <c r="CV54" s="704"/>
      <c r="CW54" s="703"/>
      <c r="CX54" s="698"/>
      <c r="CY54" s="698"/>
      <c r="CZ54" s="698"/>
      <c r="DA54" s="704"/>
      <c r="DB54" s="703"/>
      <c r="DC54" s="698"/>
      <c r="DD54" s="698"/>
      <c r="DE54" s="698"/>
      <c r="DF54" s="704"/>
      <c r="DG54" s="703"/>
      <c r="DH54" s="698"/>
      <c r="DI54" s="698"/>
      <c r="DJ54" s="698"/>
      <c r="DK54" s="704"/>
      <c r="DL54" s="703"/>
      <c r="DM54" s="698"/>
      <c r="DN54" s="698"/>
      <c r="DO54" s="698"/>
      <c r="DP54" s="704"/>
      <c r="DQ54" s="703"/>
      <c r="DR54" s="698"/>
      <c r="DS54" s="698"/>
      <c r="DT54" s="698"/>
      <c r="DU54" s="704"/>
      <c r="DV54" s="691"/>
      <c r="DW54" s="692"/>
      <c r="DX54" s="692"/>
      <c r="DY54" s="692"/>
      <c r="DZ54" s="705"/>
      <c r="EA54" s="48"/>
    </row>
    <row r="55" spans="1:131" ht="26.25" customHeight="1" x14ac:dyDescent="0.2">
      <c r="A55" s="52">
        <v>28</v>
      </c>
      <c r="B55" s="691"/>
      <c r="C55" s="692"/>
      <c r="D55" s="692"/>
      <c r="E55" s="692"/>
      <c r="F55" s="692"/>
      <c r="G55" s="692"/>
      <c r="H55" s="692"/>
      <c r="I55" s="692"/>
      <c r="J55" s="692"/>
      <c r="K55" s="692"/>
      <c r="L55" s="692"/>
      <c r="M55" s="692"/>
      <c r="N55" s="692"/>
      <c r="O55" s="692"/>
      <c r="P55" s="693"/>
      <c r="Q55" s="740"/>
      <c r="R55" s="741"/>
      <c r="S55" s="741"/>
      <c r="T55" s="741"/>
      <c r="U55" s="741"/>
      <c r="V55" s="741"/>
      <c r="W55" s="741"/>
      <c r="X55" s="741"/>
      <c r="Y55" s="741"/>
      <c r="Z55" s="741"/>
      <c r="AA55" s="741"/>
      <c r="AB55" s="741"/>
      <c r="AC55" s="741"/>
      <c r="AD55" s="741"/>
      <c r="AE55" s="742"/>
      <c r="AF55" s="697"/>
      <c r="AG55" s="698"/>
      <c r="AH55" s="698"/>
      <c r="AI55" s="698"/>
      <c r="AJ55" s="699"/>
      <c r="AK55" s="743"/>
      <c r="AL55" s="741"/>
      <c r="AM55" s="741"/>
      <c r="AN55" s="741"/>
      <c r="AO55" s="741"/>
      <c r="AP55" s="741"/>
      <c r="AQ55" s="741"/>
      <c r="AR55" s="741"/>
      <c r="AS55" s="741"/>
      <c r="AT55" s="741"/>
      <c r="AU55" s="741"/>
      <c r="AV55" s="741"/>
      <c r="AW55" s="741"/>
      <c r="AX55" s="741"/>
      <c r="AY55" s="741"/>
      <c r="AZ55" s="744"/>
      <c r="BA55" s="744"/>
      <c r="BB55" s="744"/>
      <c r="BC55" s="744"/>
      <c r="BD55" s="744"/>
      <c r="BE55" s="701"/>
      <c r="BF55" s="701"/>
      <c r="BG55" s="701"/>
      <c r="BH55" s="701"/>
      <c r="BI55" s="702"/>
      <c r="BJ55" s="56"/>
      <c r="BK55" s="56"/>
      <c r="BL55" s="56"/>
      <c r="BM55" s="56"/>
      <c r="BN55" s="56"/>
      <c r="BO55" s="55"/>
      <c r="BP55" s="55"/>
      <c r="BQ55" s="52">
        <v>49</v>
      </c>
      <c r="BR55" s="72"/>
      <c r="BS55" s="691"/>
      <c r="BT55" s="692"/>
      <c r="BU55" s="692"/>
      <c r="BV55" s="692"/>
      <c r="BW55" s="692"/>
      <c r="BX55" s="692"/>
      <c r="BY55" s="692"/>
      <c r="BZ55" s="692"/>
      <c r="CA55" s="692"/>
      <c r="CB55" s="692"/>
      <c r="CC55" s="692"/>
      <c r="CD55" s="692"/>
      <c r="CE55" s="692"/>
      <c r="CF55" s="692"/>
      <c r="CG55" s="693"/>
      <c r="CH55" s="703"/>
      <c r="CI55" s="698"/>
      <c r="CJ55" s="698"/>
      <c r="CK55" s="698"/>
      <c r="CL55" s="704"/>
      <c r="CM55" s="703"/>
      <c r="CN55" s="698"/>
      <c r="CO55" s="698"/>
      <c r="CP55" s="698"/>
      <c r="CQ55" s="704"/>
      <c r="CR55" s="703"/>
      <c r="CS55" s="698"/>
      <c r="CT55" s="698"/>
      <c r="CU55" s="698"/>
      <c r="CV55" s="704"/>
      <c r="CW55" s="703"/>
      <c r="CX55" s="698"/>
      <c r="CY55" s="698"/>
      <c r="CZ55" s="698"/>
      <c r="DA55" s="704"/>
      <c r="DB55" s="703"/>
      <c r="DC55" s="698"/>
      <c r="DD55" s="698"/>
      <c r="DE55" s="698"/>
      <c r="DF55" s="704"/>
      <c r="DG55" s="703"/>
      <c r="DH55" s="698"/>
      <c r="DI55" s="698"/>
      <c r="DJ55" s="698"/>
      <c r="DK55" s="704"/>
      <c r="DL55" s="703"/>
      <c r="DM55" s="698"/>
      <c r="DN55" s="698"/>
      <c r="DO55" s="698"/>
      <c r="DP55" s="704"/>
      <c r="DQ55" s="703"/>
      <c r="DR55" s="698"/>
      <c r="DS55" s="698"/>
      <c r="DT55" s="698"/>
      <c r="DU55" s="704"/>
      <c r="DV55" s="691"/>
      <c r="DW55" s="692"/>
      <c r="DX55" s="692"/>
      <c r="DY55" s="692"/>
      <c r="DZ55" s="705"/>
      <c r="EA55" s="48"/>
    </row>
    <row r="56" spans="1:131" ht="26.25" customHeight="1" x14ac:dyDescent="0.2">
      <c r="A56" s="52">
        <v>29</v>
      </c>
      <c r="B56" s="691"/>
      <c r="C56" s="692"/>
      <c r="D56" s="692"/>
      <c r="E56" s="692"/>
      <c r="F56" s="692"/>
      <c r="G56" s="692"/>
      <c r="H56" s="692"/>
      <c r="I56" s="692"/>
      <c r="J56" s="692"/>
      <c r="K56" s="692"/>
      <c r="L56" s="692"/>
      <c r="M56" s="692"/>
      <c r="N56" s="692"/>
      <c r="O56" s="692"/>
      <c r="P56" s="693"/>
      <c r="Q56" s="740"/>
      <c r="R56" s="741"/>
      <c r="S56" s="741"/>
      <c r="T56" s="741"/>
      <c r="U56" s="741"/>
      <c r="V56" s="741"/>
      <c r="W56" s="741"/>
      <c r="X56" s="741"/>
      <c r="Y56" s="741"/>
      <c r="Z56" s="741"/>
      <c r="AA56" s="741"/>
      <c r="AB56" s="741"/>
      <c r="AC56" s="741"/>
      <c r="AD56" s="741"/>
      <c r="AE56" s="742"/>
      <c r="AF56" s="697"/>
      <c r="AG56" s="698"/>
      <c r="AH56" s="698"/>
      <c r="AI56" s="698"/>
      <c r="AJ56" s="699"/>
      <c r="AK56" s="743"/>
      <c r="AL56" s="741"/>
      <c r="AM56" s="741"/>
      <c r="AN56" s="741"/>
      <c r="AO56" s="741"/>
      <c r="AP56" s="741"/>
      <c r="AQ56" s="741"/>
      <c r="AR56" s="741"/>
      <c r="AS56" s="741"/>
      <c r="AT56" s="741"/>
      <c r="AU56" s="741"/>
      <c r="AV56" s="741"/>
      <c r="AW56" s="741"/>
      <c r="AX56" s="741"/>
      <c r="AY56" s="741"/>
      <c r="AZ56" s="744"/>
      <c r="BA56" s="744"/>
      <c r="BB56" s="744"/>
      <c r="BC56" s="744"/>
      <c r="BD56" s="744"/>
      <c r="BE56" s="701"/>
      <c r="BF56" s="701"/>
      <c r="BG56" s="701"/>
      <c r="BH56" s="701"/>
      <c r="BI56" s="702"/>
      <c r="BJ56" s="56"/>
      <c r="BK56" s="56"/>
      <c r="BL56" s="56"/>
      <c r="BM56" s="56"/>
      <c r="BN56" s="56"/>
      <c r="BO56" s="55"/>
      <c r="BP56" s="55"/>
      <c r="BQ56" s="52">
        <v>50</v>
      </c>
      <c r="BR56" s="72"/>
      <c r="BS56" s="691"/>
      <c r="BT56" s="692"/>
      <c r="BU56" s="692"/>
      <c r="BV56" s="692"/>
      <c r="BW56" s="692"/>
      <c r="BX56" s="692"/>
      <c r="BY56" s="692"/>
      <c r="BZ56" s="692"/>
      <c r="CA56" s="692"/>
      <c r="CB56" s="692"/>
      <c r="CC56" s="692"/>
      <c r="CD56" s="692"/>
      <c r="CE56" s="692"/>
      <c r="CF56" s="692"/>
      <c r="CG56" s="693"/>
      <c r="CH56" s="703"/>
      <c r="CI56" s="698"/>
      <c r="CJ56" s="698"/>
      <c r="CK56" s="698"/>
      <c r="CL56" s="704"/>
      <c r="CM56" s="703"/>
      <c r="CN56" s="698"/>
      <c r="CO56" s="698"/>
      <c r="CP56" s="698"/>
      <c r="CQ56" s="704"/>
      <c r="CR56" s="703"/>
      <c r="CS56" s="698"/>
      <c r="CT56" s="698"/>
      <c r="CU56" s="698"/>
      <c r="CV56" s="704"/>
      <c r="CW56" s="703"/>
      <c r="CX56" s="698"/>
      <c r="CY56" s="698"/>
      <c r="CZ56" s="698"/>
      <c r="DA56" s="704"/>
      <c r="DB56" s="703"/>
      <c r="DC56" s="698"/>
      <c r="DD56" s="698"/>
      <c r="DE56" s="698"/>
      <c r="DF56" s="704"/>
      <c r="DG56" s="703"/>
      <c r="DH56" s="698"/>
      <c r="DI56" s="698"/>
      <c r="DJ56" s="698"/>
      <c r="DK56" s="704"/>
      <c r="DL56" s="703"/>
      <c r="DM56" s="698"/>
      <c r="DN56" s="698"/>
      <c r="DO56" s="698"/>
      <c r="DP56" s="704"/>
      <c r="DQ56" s="703"/>
      <c r="DR56" s="698"/>
      <c r="DS56" s="698"/>
      <c r="DT56" s="698"/>
      <c r="DU56" s="704"/>
      <c r="DV56" s="691"/>
      <c r="DW56" s="692"/>
      <c r="DX56" s="692"/>
      <c r="DY56" s="692"/>
      <c r="DZ56" s="705"/>
      <c r="EA56" s="48"/>
    </row>
    <row r="57" spans="1:131" ht="26.25" customHeight="1" x14ac:dyDescent="0.2">
      <c r="A57" s="52">
        <v>30</v>
      </c>
      <c r="B57" s="691"/>
      <c r="C57" s="692"/>
      <c r="D57" s="692"/>
      <c r="E57" s="692"/>
      <c r="F57" s="692"/>
      <c r="G57" s="692"/>
      <c r="H57" s="692"/>
      <c r="I57" s="692"/>
      <c r="J57" s="692"/>
      <c r="K57" s="692"/>
      <c r="L57" s="692"/>
      <c r="M57" s="692"/>
      <c r="N57" s="692"/>
      <c r="O57" s="692"/>
      <c r="P57" s="693"/>
      <c r="Q57" s="740"/>
      <c r="R57" s="741"/>
      <c r="S57" s="741"/>
      <c r="T57" s="741"/>
      <c r="U57" s="741"/>
      <c r="V57" s="741"/>
      <c r="W57" s="741"/>
      <c r="X57" s="741"/>
      <c r="Y57" s="741"/>
      <c r="Z57" s="741"/>
      <c r="AA57" s="741"/>
      <c r="AB57" s="741"/>
      <c r="AC57" s="741"/>
      <c r="AD57" s="741"/>
      <c r="AE57" s="742"/>
      <c r="AF57" s="697"/>
      <c r="AG57" s="698"/>
      <c r="AH57" s="698"/>
      <c r="AI57" s="698"/>
      <c r="AJ57" s="699"/>
      <c r="AK57" s="743"/>
      <c r="AL57" s="741"/>
      <c r="AM57" s="741"/>
      <c r="AN57" s="741"/>
      <c r="AO57" s="741"/>
      <c r="AP57" s="741"/>
      <c r="AQ57" s="741"/>
      <c r="AR57" s="741"/>
      <c r="AS57" s="741"/>
      <c r="AT57" s="741"/>
      <c r="AU57" s="741"/>
      <c r="AV57" s="741"/>
      <c r="AW57" s="741"/>
      <c r="AX57" s="741"/>
      <c r="AY57" s="741"/>
      <c r="AZ57" s="744"/>
      <c r="BA57" s="744"/>
      <c r="BB57" s="744"/>
      <c r="BC57" s="744"/>
      <c r="BD57" s="744"/>
      <c r="BE57" s="701"/>
      <c r="BF57" s="701"/>
      <c r="BG57" s="701"/>
      <c r="BH57" s="701"/>
      <c r="BI57" s="702"/>
      <c r="BJ57" s="56"/>
      <c r="BK57" s="56"/>
      <c r="BL57" s="56"/>
      <c r="BM57" s="56"/>
      <c r="BN57" s="56"/>
      <c r="BO57" s="55"/>
      <c r="BP57" s="55"/>
      <c r="BQ57" s="52">
        <v>51</v>
      </c>
      <c r="BR57" s="72"/>
      <c r="BS57" s="691"/>
      <c r="BT57" s="692"/>
      <c r="BU57" s="692"/>
      <c r="BV57" s="692"/>
      <c r="BW57" s="692"/>
      <c r="BX57" s="692"/>
      <c r="BY57" s="692"/>
      <c r="BZ57" s="692"/>
      <c r="CA57" s="692"/>
      <c r="CB57" s="692"/>
      <c r="CC57" s="692"/>
      <c r="CD57" s="692"/>
      <c r="CE57" s="692"/>
      <c r="CF57" s="692"/>
      <c r="CG57" s="693"/>
      <c r="CH57" s="703"/>
      <c r="CI57" s="698"/>
      <c r="CJ57" s="698"/>
      <c r="CK57" s="698"/>
      <c r="CL57" s="704"/>
      <c r="CM57" s="703"/>
      <c r="CN57" s="698"/>
      <c r="CO57" s="698"/>
      <c r="CP57" s="698"/>
      <c r="CQ57" s="704"/>
      <c r="CR57" s="703"/>
      <c r="CS57" s="698"/>
      <c r="CT57" s="698"/>
      <c r="CU57" s="698"/>
      <c r="CV57" s="704"/>
      <c r="CW57" s="703"/>
      <c r="CX57" s="698"/>
      <c r="CY57" s="698"/>
      <c r="CZ57" s="698"/>
      <c r="DA57" s="704"/>
      <c r="DB57" s="703"/>
      <c r="DC57" s="698"/>
      <c r="DD57" s="698"/>
      <c r="DE57" s="698"/>
      <c r="DF57" s="704"/>
      <c r="DG57" s="703"/>
      <c r="DH57" s="698"/>
      <c r="DI57" s="698"/>
      <c r="DJ57" s="698"/>
      <c r="DK57" s="704"/>
      <c r="DL57" s="703"/>
      <c r="DM57" s="698"/>
      <c r="DN57" s="698"/>
      <c r="DO57" s="698"/>
      <c r="DP57" s="704"/>
      <c r="DQ57" s="703"/>
      <c r="DR57" s="698"/>
      <c r="DS57" s="698"/>
      <c r="DT57" s="698"/>
      <c r="DU57" s="704"/>
      <c r="DV57" s="691"/>
      <c r="DW57" s="692"/>
      <c r="DX57" s="692"/>
      <c r="DY57" s="692"/>
      <c r="DZ57" s="705"/>
      <c r="EA57" s="48"/>
    </row>
    <row r="58" spans="1:131" ht="26.25" customHeight="1" x14ac:dyDescent="0.2">
      <c r="A58" s="52">
        <v>31</v>
      </c>
      <c r="B58" s="691"/>
      <c r="C58" s="692"/>
      <c r="D58" s="692"/>
      <c r="E58" s="692"/>
      <c r="F58" s="692"/>
      <c r="G58" s="692"/>
      <c r="H58" s="692"/>
      <c r="I58" s="692"/>
      <c r="J58" s="692"/>
      <c r="K58" s="692"/>
      <c r="L58" s="692"/>
      <c r="M58" s="692"/>
      <c r="N58" s="692"/>
      <c r="O58" s="692"/>
      <c r="P58" s="693"/>
      <c r="Q58" s="740"/>
      <c r="R58" s="741"/>
      <c r="S58" s="741"/>
      <c r="T58" s="741"/>
      <c r="U58" s="741"/>
      <c r="V58" s="741"/>
      <c r="W58" s="741"/>
      <c r="X58" s="741"/>
      <c r="Y58" s="741"/>
      <c r="Z58" s="741"/>
      <c r="AA58" s="741"/>
      <c r="AB58" s="741"/>
      <c r="AC58" s="741"/>
      <c r="AD58" s="741"/>
      <c r="AE58" s="742"/>
      <c r="AF58" s="697"/>
      <c r="AG58" s="698"/>
      <c r="AH58" s="698"/>
      <c r="AI58" s="698"/>
      <c r="AJ58" s="699"/>
      <c r="AK58" s="743"/>
      <c r="AL58" s="741"/>
      <c r="AM58" s="741"/>
      <c r="AN58" s="741"/>
      <c r="AO58" s="741"/>
      <c r="AP58" s="741"/>
      <c r="AQ58" s="741"/>
      <c r="AR58" s="741"/>
      <c r="AS58" s="741"/>
      <c r="AT58" s="741"/>
      <c r="AU58" s="741"/>
      <c r="AV58" s="741"/>
      <c r="AW58" s="741"/>
      <c r="AX58" s="741"/>
      <c r="AY58" s="741"/>
      <c r="AZ58" s="744"/>
      <c r="BA58" s="744"/>
      <c r="BB58" s="744"/>
      <c r="BC58" s="744"/>
      <c r="BD58" s="744"/>
      <c r="BE58" s="701"/>
      <c r="BF58" s="701"/>
      <c r="BG58" s="701"/>
      <c r="BH58" s="701"/>
      <c r="BI58" s="702"/>
      <c r="BJ58" s="56"/>
      <c r="BK58" s="56"/>
      <c r="BL58" s="56"/>
      <c r="BM58" s="56"/>
      <c r="BN58" s="56"/>
      <c r="BO58" s="55"/>
      <c r="BP58" s="55"/>
      <c r="BQ58" s="52">
        <v>52</v>
      </c>
      <c r="BR58" s="72"/>
      <c r="BS58" s="691"/>
      <c r="BT58" s="692"/>
      <c r="BU58" s="692"/>
      <c r="BV58" s="692"/>
      <c r="BW58" s="692"/>
      <c r="BX58" s="692"/>
      <c r="BY58" s="692"/>
      <c r="BZ58" s="692"/>
      <c r="CA58" s="692"/>
      <c r="CB58" s="692"/>
      <c r="CC58" s="692"/>
      <c r="CD58" s="692"/>
      <c r="CE58" s="692"/>
      <c r="CF58" s="692"/>
      <c r="CG58" s="693"/>
      <c r="CH58" s="703"/>
      <c r="CI58" s="698"/>
      <c r="CJ58" s="698"/>
      <c r="CK58" s="698"/>
      <c r="CL58" s="704"/>
      <c r="CM58" s="703"/>
      <c r="CN58" s="698"/>
      <c r="CO58" s="698"/>
      <c r="CP58" s="698"/>
      <c r="CQ58" s="704"/>
      <c r="CR58" s="703"/>
      <c r="CS58" s="698"/>
      <c r="CT58" s="698"/>
      <c r="CU58" s="698"/>
      <c r="CV58" s="704"/>
      <c r="CW58" s="703"/>
      <c r="CX58" s="698"/>
      <c r="CY58" s="698"/>
      <c r="CZ58" s="698"/>
      <c r="DA58" s="704"/>
      <c r="DB58" s="703"/>
      <c r="DC58" s="698"/>
      <c r="DD58" s="698"/>
      <c r="DE58" s="698"/>
      <c r="DF58" s="704"/>
      <c r="DG58" s="703"/>
      <c r="DH58" s="698"/>
      <c r="DI58" s="698"/>
      <c r="DJ58" s="698"/>
      <c r="DK58" s="704"/>
      <c r="DL58" s="703"/>
      <c r="DM58" s="698"/>
      <c r="DN58" s="698"/>
      <c r="DO58" s="698"/>
      <c r="DP58" s="704"/>
      <c r="DQ58" s="703"/>
      <c r="DR58" s="698"/>
      <c r="DS58" s="698"/>
      <c r="DT58" s="698"/>
      <c r="DU58" s="704"/>
      <c r="DV58" s="691"/>
      <c r="DW58" s="692"/>
      <c r="DX58" s="692"/>
      <c r="DY58" s="692"/>
      <c r="DZ58" s="705"/>
      <c r="EA58" s="48"/>
    </row>
    <row r="59" spans="1:131" ht="26.25" customHeight="1" x14ac:dyDescent="0.2">
      <c r="A59" s="52">
        <v>32</v>
      </c>
      <c r="B59" s="691"/>
      <c r="C59" s="692"/>
      <c r="D59" s="692"/>
      <c r="E59" s="692"/>
      <c r="F59" s="692"/>
      <c r="G59" s="692"/>
      <c r="H59" s="692"/>
      <c r="I59" s="692"/>
      <c r="J59" s="692"/>
      <c r="K59" s="692"/>
      <c r="L59" s="692"/>
      <c r="M59" s="692"/>
      <c r="N59" s="692"/>
      <c r="O59" s="692"/>
      <c r="P59" s="693"/>
      <c r="Q59" s="740"/>
      <c r="R59" s="741"/>
      <c r="S59" s="741"/>
      <c r="T59" s="741"/>
      <c r="U59" s="741"/>
      <c r="V59" s="741"/>
      <c r="W59" s="741"/>
      <c r="X59" s="741"/>
      <c r="Y59" s="741"/>
      <c r="Z59" s="741"/>
      <c r="AA59" s="741"/>
      <c r="AB59" s="741"/>
      <c r="AC59" s="741"/>
      <c r="AD59" s="741"/>
      <c r="AE59" s="742"/>
      <c r="AF59" s="697"/>
      <c r="AG59" s="698"/>
      <c r="AH59" s="698"/>
      <c r="AI59" s="698"/>
      <c r="AJ59" s="699"/>
      <c r="AK59" s="743"/>
      <c r="AL59" s="741"/>
      <c r="AM59" s="741"/>
      <c r="AN59" s="741"/>
      <c r="AO59" s="741"/>
      <c r="AP59" s="741"/>
      <c r="AQ59" s="741"/>
      <c r="AR59" s="741"/>
      <c r="AS59" s="741"/>
      <c r="AT59" s="741"/>
      <c r="AU59" s="741"/>
      <c r="AV59" s="741"/>
      <c r="AW59" s="741"/>
      <c r="AX59" s="741"/>
      <c r="AY59" s="741"/>
      <c r="AZ59" s="744"/>
      <c r="BA59" s="744"/>
      <c r="BB59" s="744"/>
      <c r="BC59" s="744"/>
      <c r="BD59" s="744"/>
      <c r="BE59" s="701"/>
      <c r="BF59" s="701"/>
      <c r="BG59" s="701"/>
      <c r="BH59" s="701"/>
      <c r="BI59" s="702"/>
      <c r="BJ59" s="56"/>
      <c r="BK59" s="56"/>
      <c r="BL59" s="56"/>
      <c r="BM59" s="56"/>
      <c r="BN59" s="56"/>
      <c r="BO59" s="55"/>
      <c r="BP59" s="55"/>
      <c r="BQ59" s="52">
        <v>53</v>
      </c>
      <c r="BR59" s="72"/>
      <c r="BS59" s="691"/>
      <c r="BT59" s="692"/>
      <c r="BU59" s="692"/>
      <c r="BV59" s="692"/>
      <c r="BW59" s="692"/>
      <c r="BX59" s="692"/>
      <c r="BY59" s="692"/>
      <c r="BZ59" s="692"/>
      <c r="CA59" s="692"/>
      <c r="CB59" s="692"/>
      <c r="CC59" s="692"/>
      <c r="CD59" s="692"/>
      <c r="CE59" s="692"/>
      <c r="CF59" s="692"/>
      <c r="CG59" s="693"/>
      <c r="CH59" s="703"/>
      <c r="CI59" s="698"/>
      <c r="CJ59" s="698"/>
      <c r="CK59" s="698"/>
      <c r="CL59" s="704"/>
      <c r="CM59" s="703"/>
      <c r="CN59" s="698"/>
      <c r="CO59" s="698"/>
      <c r="CP59" s="698"/>
      <c r="CQ59" s="704"/>
      <c r="CR59" s="703"/>
      <c r="CS59" s="698"/>
      <c r="CT59" s="698"/>
      <c r="CU59" s="698"/>
      <c r="CV59" s="704"/>
      <c r="CW59" s="703"/>
      <c r="CX59" s="698"/>
      <c r="CY59" s="698"/>
      <c r="CZ59" s="698"/>
      <c r="DA59" s="704"/>
      <c r="DB59" s="703"/>
      <c r="DC59" s="698"/>
      <c r="DD59" s="698"/>
      <c r="DE59" s="698"/>
      <c r="DF59" s="704"/>
      <c r="DG59" s="703"/>
      <c r="DH59" s="698"/>
      <c r="DI59" s="698"/>
      <c r="DJ59" s="698"/>
      <c r="DK59" s="704"/>
      <c r="DL59" s="703"/>
      <c r="DM59" s="698"/>
      <c r="DN59" s="698"/>
      <c r="DO59" s="698"/>
      <c r="DP59" s="704"/>
      <c r="DQ59" s="703"/>
      <c r="DR59" s="698"/>
      <c r="DS59" s="698"/>
      <c r="DT59" s="698"/>
      <c r="DU59" s="704"/>
      <c r="DV59" s="691"/>
      <c r="DW59" s="692"/>
      <c r="DX59" s="692"/>
      <c r="DY59" s="692"/>
      <c r="DZ59" s="705"/>
      <c r="EA59" s="48"/>
    </row>
    <row r="60" spans="1:131" ht="26.25" customHeight="1" x14ac:dyDescent="0.2">
      <c r="A60" s="52">
        <v>33</v>
      </c>
      <c r="B60" s="691"/>
      <c r="C60" s="692"/>
      <c r="D60" s="692"/>
      <c r="E60" s="692"/>
      <c r="F60" s="692"/>
      <c r="G60" s="692"/>
      <c r="H60" s="692"/>
      <c r="I60" s="692"/>
      <c r="J60" s="692"/>
      <c r="K60" s="692"/>
      <c r="L60" s="692"/>
      <c r="M60" s="692"/>
      <c r="N60" s="692"/>
      <c r="O60" s="692"/>
      <c r="P60" s="693"/>
      <c r="Q60" s="740"/>
      <c r="R60" s="741"/>
      <c r="S60" s="741"/>
      <c r="T60" s="741"/>
      <c r="U60" s="741"/>
      <c r="V60" s="741"/>
      <c r="W60" s="741"/>
      <c r="X60" s="741"/>
      <c r="Y60" s="741"/>
      <c r="Z60" s="741"/>
      <c r="AA60" s="741"/>
      <c r="AB60" s="741"/>
      <c r="AC60" s="741"/>
      <c r="AD60" s="741"/>
      <c r="AE60" s="742"/>
      <c r="AF60" s="697"/>
      <c r="AG60" s="698"/>
      <c r="AH60" s="698"/>
      <c r="AI60" s="698"/>
      <c r="AJ60" s="699"/>
      <c r="AK60" s="743"/>
      <c r="AL60" s="741"/>
      <c r="AM60" s="741"/>
      <c r="AN60" s="741"/>
      <c r="AO60" s="741"/>
      <c r="AP60" s="741"/>
      <c r="AQ60" s="741"/>
      <c r="AR60" s="741"/>
      <c r="AS60" s="741"/>
      <c r="AT60" s="741"/>
      <c r="AU60" s="741"/>
      <c r="AV60" s="741"/>
      <c r="AW60" s="741"/>
      <c r="AX60" s="741"/>
      <c r="AY60" s="741"/>
      <c r="AZ60" s="744"/>
      <c r="BA60" s="744"/>
      <c r="BB60" s="744"/>
      <c r="BC60" s="744"/>
      <c r="BD60" s="744"/>
      <c r="BE60" s="701"/>
      <c r="BF60" s="701"/>
      <c r="BG60" s="701"/>
      <c r="BH60" s="701"/>
      <c r="BI60" s="702"/>
      <c r="BJ60" s="56"/>
      <c r="BK60" s="56"/>
      <c r="BL60" s="56"/>
      <c r="BM60" s="56"/>
      <c r="BN60" s="56"/>
      <c r="BO60" s="55"/>
      <c r="BP60" s="55"/>
      <c r="BQ60" s="52">
        <v>54</v>
      </c>
      <c r="BR60" s="72"/>
      <c r="BS60" s="691"/>
      <c r="BT60" s="692"/>
      <c r="BU60" s="692"/>
      <c r="BV60" s="692"/>
      <c r="BW60" s="692"/>
      <c r="BX60" s="692"/>
      <c r="BY60" s="692"/>
      <c r="BZ60" s="692"/>
      <c r="CA60" s="692"/>
      <c r="CB60" s="692"/>
      <c r="CC60" s="692"/>
      <c r="CD60" s="692"/>
      <c r="CE60" s="692"/>
      <c r="CF60" s="692"/>
      <c r="CG60" s="693"/>
      <c r="CH60" s="703"/>
      <c r="CI60" s="698"/>
      <c r="CJ60" s="698"/>
      <c r="CK60" s="698"/>
      <c r="CL60" s="704"/>
      <c r="CM60" s="703"/>
      <c r="CN60" s="698"/>
      <c r="CO60" s="698"/>
      <c r="CP60" s="698"/>
      <c r="CQ60" s="704"/>
      <c r="CR60" s="703"/>
      <c r="CS60" s="698"/>
      <c r="CT60" s="698"/>
      <c r="CU60" s="698"/>
      <c r="CV60" s="704"/>
      <c r="CW60" s="703"/>
      <c r="CX60" s="698"/>
      <c r="CY60" s="698"/>
      <c r="CZ60" s="698"/>
      <c r="DA60" s="704"/>
      <c r="DB60" s="703"/>
      <c r="DC60" s="698"/>
      <c r="DD60" s="698"/>
      <c r="DE60" s="698"/>
      <c r="DF60" s="704"/>
      <c r="DG60" s="703"/>
      <c r="DH60" s="698"/>
      <c r="DI60" s="698"/>
      <c r="DJ60" s="698"/>
      <c r="DK60" s="704"/>
      <c r="DL60" s="703"/>
      <c r="DM60" s="698"/>
      <c r="DN60" s="698"/>
      <c r="DO60" s="698"/>
      <c r="DP60" s="704"/>
      <c r="DQ60" s="703"/>
      <c r="DR60" s="698"/>
      <c r="DS60" s="698"/>
      <c r="DT60" s="698"/>
      <c r="DU60" s="704"/>
      <c r="DV60" s="691"/>
      <c r="DW60" s="692"/>
      <c r="DX60" s="692"/>
      <c r="DY60" s="692"/>
      <c r="DZ60" s="705"/>
      <c r="EA60" s="48"/>
    </row>
    <row r="61" spans="1:131" ht="26.25" customHeight="1" x14ac:dyDescent="0.2">
      <c r="A61" s="52">
        <v>34</v>
      </c>
      <c r="B61" s="691"/>
      <c r="C61" s="692"/>
      <c r="D61" s="692"/>
      <c r="E61" s="692"/>
      <c r="F61" s="692"/>
      <c r="G61" s="692"/>
      <c r="H61" s="692"/>
      <c r="I61" s="692"/>
      <c r="J61" s="692"/>
      <c r="K61" s="692"/>
      <c r="L61" s="692"/>
      <c r="M61" s="692"/>
      <c r="N61" s="692"/>
      <c r="O61" s="692"/>
      <c r="P61" s="693"/>
      <c r="Q61" s="740"/>
      <c r="R61" s="741"/>
      <c r="S61" s="741"/>
      <c r="T61" s="741"/>
      <c r="U61" s="741"/>
      <c r="V61" s="741"/>
      <c r="W61" s="741"/>
      <c r="X61" s="741"/>
      <c r="Y61" s="741"/>
      <c r="Z61" s="741"/>
      <c r="AA61" s="741"/>
      <c r="AB61" s="741"/>
      <c r="AC61" s="741"/>
      <c r="AD61" s="741"/>
      <c r="AE61" s="742"/>
      <c r="AF61" s="697"/>
      <c r="AG61" s="698"/>
      <c r="AH61" s="698"/>
      <c r="AI61" s="698"/>
      <c r="AJ61" s="699"/>
      <c r="AK61" s="743"/>
      <c r="AL61" s="741"/>
      <c r="AM61" s="741"/>
      <c r="AN61" s="741"/>
      <c r="AO61" s="741"/>
      <c r="AP61" s="741"/>
      <c r="AQ61" s="741"/>
      <c r="AR61" s="741"/>
      <c r="AS61" s="741"/>
      <c r="AT61" s="741"/>
      <c r="AU61" s="741"/>
      <c r="AV61" s="741"/>
      <c r="AW61" s="741"/>
      <c r="AX61" s="741"/>
      <c r="AY61" s="741"/>
      <c r="AZ61" s="744"/>
      <c r="BA61" s="744"/>
      <c r="BB61" s="744"/>
      <c r="BC61" s="744"/>
      <c r="BD61" s="744"/>
      <c r="BE61" s="701"/>
      <c r="BF61" s="701"/>
      <c r="BG61" s="701"/>
      <c r="BH61" s="701"/>
      <c r="BI61" s="702"/>
      <c r="BJ61" s="56"/>
      <c r="BK61" s="56"/>
      <c r="BL61" s="56"/>
      <c r="BM61" s="56"/>
      <c r="BN61" s="56"/>
      <c r="BO61" s="55"/>
      <c r="BP61" s="55"/>
      <c r="BQ61" s="52">
        <v>55</v>
      </c>
      <c r="BR61" s="72"/>
      <c r="BS61" s="691"/>
      <c r="BT61" s="692"/>
      <c r="BU61" s="692"/>
      <c r="BV61" s="692"/>
      <c r="BW61" s="692"/>
      <c r="BX61" s="692"/>
      <c r="BY61" s="692"/>
      <c r="BZ61" s="692"/>
      <c r="CA61" s="692"/>
      <c r="CB61" s="692"/>
      <c r="CC61" s="692"/>
      <c r="CD61" s="692"/>
      <c r="CE61" s="692"/>
      <c r="CF61" s="692"/>
      <c r="CG61" s="693"/>
      <c r="CH61" s="703"/>
      <c r="CI61" s="698"/>
      <c r="CJ61" s="698"/>
      <c r="CK61" s="698"/>
      <c r="CL61" s="704"/>
      <c r="CM61" s="703"/>
      <c r="CN61" s="698"/>
      <c r="CO61" s="698"/>
      <c r="CP61" s="698"/>
      <c r="CQ61" s="704"/>
      <c r="CR61" s="703"/>
      <c r="CS61" s="698"/>
      <c r="CT61" s="698"/>
      <c r="CU61" s="698"/>
      <c r="CV61" s="704"/>
      <c r="CW61" s="703"/>
      <c r="CX61" s="698"/>
      <c r="CY61" s="698"/>
      <c r="CZ61" s="698"/>
      <c r="DA61" s="704"/>
      <c r="DB61" s="703"/>
      <c r="DC61" s="698"/>
      <c r="DD61" s="698"/>
      <c r="DE61" s="698"/>
      <c r="DF61" s="704"/>
      <c r="DG61" s="703"/>
      <c r="DH61" s="698"/>
      <c r="DI61" s="698"/>
      <c r="DJ61" s="698"/>
      <c r="DK61" s="704"/>
      <c r="DL61" s="703"/>
      <c r="DM61" s="698"/>
      <c r="DN61" s="698"/>
      <c r="DO61" s="698"/>
      <c r="DP61" s="704"/>
      <c r="DQ61" s="703"/>
      <c r="DR61" s="698"/>
      <c r="DS61" s="698"/>
      <c r="DT61" s="698"/>
      <c r="DU61" s="704"/>
      <c r="DV61" s="691"/>
      <c r="DW61" s="692"/>
      <c r="DX61" s="692"/>
      <c r="DY61" s="692"/>
      <c r="DZ61" s="705"/>
      <c r="EA61" s="48"/>
    </row>
    <row r="62" spans="1:131" ht="26.25" customHeight="1" x14ac:dyDescent="0.2">
      <c r="A62" s="52">
        <v>35</v>
      </c>
      <c r="B62" s="691"/>
      <c r="C62" s="692"/>
      <c r="D62" s="692"/>
      <c r="E62" s="692"/>
      <c r="F62" s="692"/>
      <c r="G62" s="692"/>
      <c r="H62" s="692"/>
      <c r="I62" s="692"/>
      <c r="J62" s="692"/>
      <c r="K62" s="692"/>
      <c r="L62" s="692"/>
      <c r="M62" s="692"/>
      <c r="N62" s="692"/>
      <c r="O62" s="692"/>
      <c r="P62" s="693"/>
      <c r="Q62" s="740"/>
      <c r="R62" s="741"/>
      <c r="S62" s="741"/>
      <c r="T62" s="741"/>
      <c r="U62" s="741"/>
      <c r="V62" s="741"/>
      <c r="W62" s="741"/>
      <c r="X62" s="741"/>
      <c r="Y62" s="741"/>
      <c r="Z62" s="741"/>
      <c r="AA62" s="741"/>
      <c r="AB62" s="741"/>
      <c r="AC62" s="741"/>
      <c r="AD62" s="741"/>
      <c r="AE62" s="742"/>
      <c r="AF62" s="697"/>
      <c r="AG62" s="698"/>
      <c r="AH62" s="698"/>
      <c r="AI62" s="698"/>
      <c r="AJ62" s="699"/>
      <c r="AK62" s="743"/>
      <c r="AL62" s="741"/>
      <c r="AM62" s="741"/>
      <c r="AN62" s="741"/>
      <c r="AO62" s="741"/>
      <c r="AP62" s="741"/>
      <c r="AQ62" s="741"/>
      <c r="AR62" s="741"/>
      <c r="AS62" s="741"/>
      <c r="AT62" s="741"/>
      <c r="AU62" s="741"/>
      <c r="AV62" s="741"/>
      <c r="AW62" s="741"/>
      <c r="AX62" s="741"/>
      <c r="AY62" s="741"/>
      <c r="AZ62" s="744"/>
      <c r="BA62" s="744"/>
      <c r="BB62" s="744"/>
      <c r="BC62" s="744"/>
      <c r="BD62" s="744"/>
      <c r="BE62" s="701"/>
      <c r="BF62" s="701"/>
      <c r="BG62" s="701"/>
      <c r="BH62" s="701"/>
      <c r="BI62" s="702"/>
      <c r="BJ62" s="745" t="s">
        <v>463</v>
      </c>
      <c r="BK62" s="706"/>
      <c r="BL62" s="706"/>
      <c r="BM62" s="706"/>
      <c r="BN62" s="707"/>
      <c r="BO62" s="55"/>
      <c r="BP62" s="55"/>
      <c r="BQ62" s="52">
        <v>56</v>
      </c>
      <c r="BR62" s="72"/>
      <c r="BS62" s="691"/>
      <c r="BT62" s="692"/>
      <c r="BU62" s="692"/>
      <c r="BV62" s="692"/>
      <c r="BW62" s="692"/>
      <c r="BX62" s="692"/>
      <c r="BY62" s="692"/>
      <c r="BZ62" s="692"/>
      <c r="CA62" s="692"/>
      <c r="CB62" s="692"/>
      <c r="CC62" s="692"/>
      <c r="CD62" s="692"/>
      <c r="CE62" s="692"/>
      <c r="CF62" s="692"/>
      <c r="CG62" s="693"/>
      <c r="CH62" s="703"/>
      <c r="CI62" s="698"/>
      <c r="CJ62" s="698"/>
      <c r="CK62" s="698"/>
      <c r="CL62" s="704"/>
      <c r="CM62" s="703"/>
      <c r="CN62" s="698"/>
      <c r="CO62" s="698"/>
      <c r="CP62" s="698"/>
      <c r="CQ62" s="704"/>
      <c r="CR62" s="703"/>
      <c r="CS62" s="698"/>
      <c r="CT62" s="698"/>
      <c r="CU62" s="698"/>
      <c r="CV62" s="704"/>
      <c r="CW62" s="703"/>
      <c r="CX62" s="698"/>
      <c r="CY62" s="698"/>
      <c r="CZ62" s="698"/>
      <c r="DA62" s="704"/>
      <c r="DB62" s="703"/>
      <c r="DC62" s="698"/>
      <c r="DD62" s="698"/>
      <c r="DE62" s="698"/>
      <c r="DF62" s="704"/>
      <c r="DG62" s="703"/>
      <c r="DH62" s="698"/>
      <c r="DI62" s="698"/>
      <c r="DJ62" s="698"/>
      <c r="DK62" s="704"/>
      <c r="DL62" s="703"/>
      <c r="DM62" s="698"/>
      <c r="DN62" s="698"/>
      <c r="DO62" s="698"/>
      <c r="DP62" s="704"/>
      <c r="DQ62" s="703"/>
      <c r="DR62" s="698"/>
      <c r="DS62" s="698"/>
      <c r="DT62" s="698"/>
      <c r="DU62" s="704"/>
      <c r="DV62" s="691"/>
      <c r="DW62" s="692"/>
      <c r="DX62" s="692"/>
      <c r="DY62" s="692"/>
      <c r="DZ62" s="705"/>
      <c r="EA62" s="48"/>
    </row>
    <row r="63" spans="1:131" ht="26.25" customHeight="1" x14ac:dyDescent="0.2">
      <c r="A63" s="53" t="s">
        <v>249</v>
      </c>
      <c r="B63" s="708" t="s">
        <v>371</v>
      </c>
      <c r="C63" s="709"/>
      <c r="D63" s="709"/>
      <c r="E63" s="709"/>
      <c r="F63" s="709"/>
      <c r="G63" s="709"/>
      <c r="H63" s="709"/>
      <c r="I63" s="709"/>
      <c r="J63" s="709"/>
      <c r="K63" s="709"/>
      <c r="L63" s="709"/>
      <c r="M63" s="709"/>
      <c r="N63" s="709"/>
      <c r="O63" s="709"/>
      <c r="P63" s="710"/>
      <c r="Q63" s="752"/>
      <c r="R63" s="717"/>
      <c r="S63" s="717"/>
      <c r="T63" s="717"/>
      <c r="U63" s="717"/>
      <c r="V63" s="717"/>
      <c r="W63" s="717"/>
      <c r="X63" s="717"/>
      <c r="Y63" s="717"/>
      <c r="Z63" s="717"/>
      <c r="AA63" s="717"/>
      <c r="AB63" s="717"/>
      <c r="AC63" s="717"/>
      <c r="AD63" s="717"/>
      <c r="AE63" s="753"/>
      <c r="AF63" s="714">
        <v>183</v>
      </c>
      <c r="AG63" s="712"/>
      <c r="AH63" s="712"/>
      <c r="AI63" s="712"/>
      <c r="AJ63" s="715"/>
      <c r="AK63" s="716"/>
      <c r="AL63" s="717"/>
      <c r="AM63" s="717"/>
      <c r="AN63" s="717"/>
      <c r="AO63" s="717"/>
      <c r="AP63" s="712">
        <f>SUM(AP28:AT62)</f>
        <v>1806</v>
      </c>
      <c r="AQ63" s="712"/>
      <c r="AR63" s="712"/>
      <c r="AS63" s="712"/>
      <c r="AT63" s="712"/>
      <c r="AU63" s="712">
        <f>SUM(AU28:AY62)</f>
        <v>1147</v>
      </c>
      <c r="AV63" s="712"/>
      <c r="AW63" s="712"/>
      <c r="AX63" s="712"/>
      <c r="AY63" s="712"/>
      <c r="AZ63" s="754"/>
      <c r="BA63" s="754"/>
      <c r="BB63" s="754"/>
      <c r="BC63" s="754"/>
      <c r="BD63" s="754"/>
      <c r="BE63" s="718"/>
      <c r="BF63" s="718"/>
      <c r="BG63" s="718"/>
      <c r="BH63" s="718"/>
      <c r="BI63" s="719"/>
      <c r="BJ63" s="720" t="s">
        <v>200</v>
      </c>
      <c r="BK63" s="721"/>
      <c r="BL63" s="721"/>
      <c r="BM63" s="721"/>
      <c r="BN63" s="722"/>
      <c r="BO63" s="55"/>
      <c r="BP63" s="55"/>
      <c r="BQ63" s="52">
        <v>57</v>
      </c>
      <c r="BR63" s="72"/>
      <c r="BS63" s="691"/>
      <c r="BT63" s="692"/>
      <c r="BU63" s="692"/>
      <c r="BV63" s="692"/>
      <c r="BW63" s="692"/>
      <c r="BX63" s="692"/>
      <c r="BY63" s="692"/>
      <c r="BZ63" s="692"/>
      <c r="CA63" s="692"/>
      <c r="CB63" s="692"/>
      <c r="CC63" s="692"/>
      <c r="CD63" s="692"/>
      <c r="CE63" s="692"/>
      <c r="CF63" s="692"/>
      <c r="CG63" s="693"/>
      <c r="CH63" s="703"/>
      <c r="CI63" s="698"/>
      <c r="CJ63" s="698"/>
      <c r="CK63" s="698"/>
      <c r="CL63" s="704"/>
      <c r="CM63" s="703"/>
      <c r="CN63" s="698"/>
      <c r="CO63" s="698"/>
      <c r="CP63" s="698"/>
      <c r="CQ63" s="704"/>
      <c r="CR63" s="703"/>
      <c r="CS63" s="698"/>
      <c r="CT63" s="698"/>
      <c r="CU63" s="698"/>
      <c r="CV63" s="704"/>
      <c r="CW63" s="703"/>
      <c r="CX63" s="698"/>
      <c r="CY63" s="698"/>
      <c r="CZ63" s="698"/>
      <c r="DA63" s="704"/>
      <c r="DB63" s="703"/>
      <c r="DC63" s="698"/>
      <c r="DD63" s="698"/>
      <c r="DE63" s="698"/>
      <c r="DF63" s="704"/>
      <c r="DG63" s="703"/>
      <c r="DH63" s="698"/>
      <c r="DI63" s="698"/>
      <c r="DJ63" s="698"/>
      <c r="DK63" s="704"/>
      <c r="DL63" s="703"/>
      <c r="DM63" s="698"/>
      <c r="DN63" s="698"/>
      <c r="DO63" s="698"/>
      <c r="DP63" s="704"/>
      <c r="DQ63" s="703"/>
      <c r="DR63" s="698"/>
      <c r="DS63" s="698"/>
      <c r="DT63" s="698"/>
      <c r="DU63" s="704"/>
      <c r="DV63" s="691"/>
      <c r="DW63" s="692"/>
      <c r="DX63" s="692"/>
      <c r="DY63" s="692"/>
      <c r="DZ63" s="70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1"/>
      <c r="BT64" s="692"/>
      <c r="BU64" s="692"/>
      <c r="BV64" s="692"/>
      <c r="BW64" s="692"/>
      <c r="BX64" s="692"/>
      <c r="BY64" s="692"/>
      <c r="BZ64" s="692"/>
      <c r="CA64" s="692"/>
      <c r="CB64" s="692"/>
      <c r="CC64" s="692"/>
      <c r="CD64" s="692"/>
      <c r="CE64" s="692"/>
      <c r="CF64" s="692"/>
      <c r="CG64" s="693"/>
      <c r="CH64" s="703"/>
      <c r="CI64" s="698"/>
      <c r="CJ64" s="698"/>
      <c r="CK64" s="698"/>
      <c r="CL64" s="704"/>
      <c r="CM64" s="703"/>
      <c r="CN64" s="698"/>
      <c r="CO64" s="698"/>
      <c r="CP64" s="698"/>
      <c r="CQ64" s="704"/>
      <c r="CR64" s="703"/>
      <c r="CS64" s="698"/>
      <c r="CT64" s="698"/>
      <c r="CU64" s="698"/>
      <c r="CV64" s="704"/>
      <c r="CW64" s="703"/>
      <c r="CX64" s="698"/>
      <c r="CY64" s="698"/>
      <c r="CZ64" s="698"/>
      <c r="DA64" s="704"/>
      <c r="DB64" s="703"/>
      <c r="DC64" s="698"/>
      <c r="DD64" s="698"/>
      <c r="DE64" s="698"/>
      <c r="DF64" s="704"/>
      <c r="DG64" s="703"/>
      <c r="DH64" s="698"/>
      <c r="DI64" s="698"/>
      <c r="DJ64" s="698"/>
      <c r="DK64" s="704"/>
      <c r="DL64" s="703"/>
      <c r="DM64" s="698"/>
      <c r="DN64" s="698"/>
      <c r="DO64" s="698"/>
      <c r="DP64" s="704"/>
      <c r="DQ64" s="703"/>
      <c r="DR64" s="698"/>
      <c r="DS64" s="698"/>
      <c r="DT64" s="698"/>
      <c r="DU64" s="704"/>
      <c r="DV64" s="691"/>
      <c r="DW64" s="692"/>
      <c r="DX64" s="692"/>
      <c r="DY64" s="692"/>
      <c r="DZ64" s="705"/>
      <c r="EA64" s="48"/>
    </row>
    <row r="65" spans="1:131" ht="26.25" customHeight="1" x14ac:dyDescent="0.2">
      <c r="A65" s="56" t="s">
        <v>265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1"/>
      <c r="BT65" s="692"/>
      <c r="BU65" s="692"/>
      <c r="BV65" s="692"/>
      <c r="BW65" s="692"/>
      <c r="BX65" s="692"/>
      <c r="BY65" s="692"/>
      <c r="BZ65" s="692"/>
      <c r="CA65" s="692"/>
      <c r="CB65" s="692"/>
      <c r="CC65" s="692"/>
      <c r="CD65" s="692"/>
      <c r="CE65" s="692"/>
      <c r="CF65" s="692"/>
      <c r="CG65" s="693"/>
      <c r="CH65" s="703"/>
      <c r="CI65" s="698"/>
      <c r="CJ65" s="698"/>
      <c r="CK65" s="698"/>
      <c r="CL65" s="704"/>
      <c r="CM65" s="703"/>
      <c r="CN65" s="698"/>
      <c r="CO65" s="698"/>
      <c r="CP65" s="698"/>
      <c r="CQ65" s="704"/>
      <c r="CR65" s="703"/>
      <c r="CS65" s="698"/>
      <c r="CT65" s="698"/>
      <c r="CU65" s="698"/>
      <c r="CV65" s="704"/>
      <c r="CW65" s="703"/>
      <c r="CX65" s="698"/>
      <c r="CY65" s="698"/>
      <c r="CZ65" s="698"/>
      <c r="DA65" s="704"/>
      <c r="DB65" s="703"/>
      <c r="DC65" s="698"/>
      <c r="DD65" s="698"/>
      <c r="DE65" s="698"/>
      <c r="DF65" s="704"/>
      <c r="DG65" s="703"/>
      <c r="DH65" s="698"/>
      <c r="DI65" s="698"/>
      <c r="DJ65" s="698"/>
      <c r="DK65" s="704"/>
      <c r="DL65" s="703"/>
      <c r="DM65" s="698"/>
      <c r="DN65" s="698"/>
      <c r="DO65" s="698"/>
      <c r="DP65" s="704"/>
      <c r="DQ65" s="703"/>
      <c r="DR65" s="698"/>
      <c r="DS65" s="698"/>
      <c r="DT65" s="698"/>
      <c r="DU65" s="704"/>
      <c r="DV65" s="691"/>
      <c r="DW65" s="692"/>
      <c r="DX65" s="692"/>
      <c r="DY65" s="692"/>
      <c r="DZ65" s="705"/>
      <c r="EA65" s="48"/>
    </row>
    <row r="66" spans="1:131" ht="26.25" customHeight="1" x14ac:dyDescent="0.2">
      <c r="A66" s="677" t="s">
        <v>443</v>
      </c>
      <c r="B66" s="678"/>
      <c r="C66" s="678"/>
      <c r="D66" s="678"/>
      <c r="E66" s="678"/>
      <c r="F66" s="678"/>
      <c r="G66" s="678"/>
      <c r="H66" s="678"/>
      <c r="I66" s="678"/>
      <c r="J66" s="678"/>
      <c r="K66" s="678"/>
      <c r="L66" s="678"/>
      <c r="M66" s="678"/>
      <c r="N66" s="678"/>
      <c r="O66" s="678"/>
      <c r="P66" s="679"/>
      <c r="Q66" s="671" t="s">
        <v>450</v>
      </c>
      <c r="R66" s="672"/>
      <c r="S66" s="672"/>
      <c r="T66" s="672"/>
      <c r="U66" s="683"/>
      <c r="V66" s="671" t="s">
        <v>451</v>
      </c>
      <c r="W66" s="672"/>
      <c r="X66" s="672"/>
      <c r="Y66" s="672"/>
      <c r="Z66" s="683"/>
      <c r="AA66" s="671" t="s">
        <v>452</v>
      </c>
      <c r="AB66" s="672"/>
      <c r="AC66" s="672"/>
      <c r="AD66" s="672"/>
      <c r="AE66" s="683"/>
      <c r="AF66" s="982" t="s">
        <v>245</v>
      </c>
      <c r="AG66" s="977"/>
      <c r="AH66" s="977"/>
      <c r="AI66" s="977"/>
      <c r="AJ66" s="983"/>
      <c r="AK66" s="671" t="s">
        <v>385</v>
      </c>
      <c r="AL66" s="678"/>
      <c r="AM66" s="678"/>
      <c r="AN66" s="678"/>
      <c r="AO66" s="679"/>
      <c r="AP66" s="671" t="s">
        <v>357</v>
      </c>
      <c r="AQ66" s="672"/>
      <c r="AR66" s="672"/>
      <c r="AS66" s="672"/>
      <c r="AT66" s="683"/>
      <c r="AU66" s="671" t="s">
        <v>464</v>
      </c>
      <c r="AV66" s="672"/>
      <c r="AW66" s="672"/>
      <c r="AX66" s="672"/>
      <c r="AY66" s="683"/>
      <c r="AZ66" s="671" t="s">
        <v>440</v>
      </c>
      <c r="BA66" s="672"/>
      <c r="BB66" s="672"/>
      <c r="BC66" s="672"/>
      <c r="BD66" s="673"/>
      <c r="BE66" s="55"/>
      <c r="BF66" s="55"/>
      <c r="BG66" s="55"/>
      <c r="BH66" s="55"/>
      <c r="BI66" s="55"/>
      <c r="BJ66" s="55"/>
      <c r="BK66" s="55"/>
      <c r="BL66" s="55"/>
      <c r="BM66" s="55"/>
      <c r="BN66" s="55"/>
      <c r="BO66" s="55"/>
      <c r="BP66" s="55"/>
      <c r="BQ66" s="52">
        <v>60</v>
      </c>
      <c r="BR66" s="73"/>
      <c r="BS66" s="749"/>
      <c r="BT66" s="750"/>
      <c r="BU66" s="750"/>
      <c r="BV66" s="750"/>
      <c r="BW66" s="750"/>
      <c r="BX66" s="750"/>
      <c r="BY66" s="750"/>
      <c r="BZ66" s="750"/>
      <c r="CA66" s="750"/>
      <c r="CB66" s="750"/>
      <c r="CC66" s="750"/>
      <c r="CD66" s="750"/>
      <c r="CE66" s="750"/>
      <c r="CF66" s="750"/>
      <c r="CG66" s="755"/>
      <c r="CH66" s="746"/>
      <c r="CI66" s="747"/>
      <c r="CJ66" s="747"/>
      <c r="CK66" s="747"/>
      <c r="CL66" s="748"/>
      <c r="CM66" s="746"/>
      <c r="CN66" s="747"/>
      <c r="CO66" s="747"/>
      <c r="CP66" s="747"/>
      <c r="CQ66" s="748"/>
      <c r="CR66" s="746"/>
      <c r="CS66" s="747"/>
      <c r="CT66" s="747"/>
      <c r="CU66" s="747"/>
      <c r="CV66" s="748"/>
      <c r="CW66" s="746"/>
      <c r="CX66" s="747"/>
      <c r="CY66" s="747"/>
      <c r="CZ66" s="747"/>
      <c r="DA66" s="748"/>
      <c r="DB66" s="746"/>
      <c r="DC66" s="747"/>
      <c r="DD66" s="747"/>
      <c r="DE66" s="747"/>
      <c r="DF66" s="748"/>
      <c r="DG66" s="746"/>
      <c r="DH66" s="747"/>
      <c r="DI66" s="747"/>
      <c r="DJ66" s="747"/>
      <c r="DK66" s="748"/>
      <c r="DL66" s="746"/>
      <c r="DM66" s="747"/>
      <c r="DN66" s="747"/>
      <c r="DO66" s="747"/>
      <c r="DP66" s="748"/>
      <c r="DQ66" s="746"/>
      <c r="DR66" s="747"/>
      <c r="DS66" s="747"/>
      <c r="DT66" s="747"/>
      <c r="DU66" s="748"/>
      <c r="DV66" s="749"/>
      <c r="DW66" s="750"/>
      <c r="DX66" s="750"/>
      <c r="DY66" s="750"/>
      <c r="DZ66" s="751"/>
      <c r="EA66" s="48"/>
    </row>
    <row r="67" spans="1:131" ht="26.25" customHeight="1" x14ac:dyDescent="0.2">
      <c r="A67" s="680"/>
      <c r="B67" s="681"/>
      <c r="C67" s="681"/>
      <c r="D67" s="681"/>
      <c r="E67" s="681"/>
      <c r="F67" s="681"/>
      <c r="G67" s="681"/>
      <c r="H67" s="681"/>
      <c r="I67" s="681"/>
      <c r="J67" s="681"/>
      <c r="K67" s="681"/>
      <c r="L67" s="681"/>
      <c r="M67" s="681"/>
      <c r="N67" s="681"/>
      <c r="O67" s="681"/>
      <c r="P67" s="682"/>
      <c r="Q67" s="674"/>
      <c r="R67" s="675"/>
      <c r="S67" s="675"/>
      <c r="T67" s="675"/>
      <c r="U67" s="684"/>
      <c r="V67" s="674"/>
      <c r="W67" s="675"/>
      <c r="X67" s="675"/>
      <c r="Y67" s="675"/>
      <c r="Z67" s="684"/>
      <c r="AA67" s="674"/>
      <c r="AB67" s="675"/>
      <c r="AC67" s="675"/>
      <c r="AD67" s="675"/>
      <c r="AE67" s="684"/>
      <c r="AF67" s="984"/>
      <c r="AG67" s="980"/>
      <c r="AH67" s="980"/>
      <c r="AI67" s="980"/>
      <c r="AJ67" s="985"/>
      <c r="AK67" s="986"/>
      <c r="AL67" s="681"/>
      <c r="AM67" s="681"/>
      <c r="AN67" s="681"/>
      <c r="AO67" s="682"/>
      <c r="AP67" s="674"/>
      <c r="AQ67" s="675"/>
      <c r="AR67" s="675"/>
      <c r="AS67" s="675"/>
      <c r="AT67" s="684"/>
      <c r="AU67" s="674"/>
      <c r="AV67" s="675"/>
      <c r="AW67" s="675"/>
      <c r="AX67" s="675"/>
      <c r="AY67" s="684"/>
      <c r="AZ67" s="674"/>
      <c r="BA67" s="675"/>
      <c r="BB67" s="675"/>
      <c r="BC67" s="675"/>
      <c r="BD67" s="676"/>
      <c r="BE67" s="55"/>
      <c r="BF67" s="55"/>
      <c r="BG67" s="55"/>
      <c r="BH67" s="55"/>
      <c r="BI67" s="55"/>
      <c r="BJ67" s="55"/>
      <c r="BK67" s="55"/>
      <c r="BL67" s="55"/>
      <c r="BM67" s="55"/>
      <c r="BN67" s="55"/>
      <c r="BO67" s="55"/>
      <c r="BP67" s="55"/>
      <c r="BQ67" s="52">
        <v>61</v>
      </c>
      <c r="BR67" s="73"/>
      <c r="BS67" s="749"/>
      <c r="BT67" s="750"/>
      <c r="BU67" s="750"/>
      <c r="BV67" s="750"/>
      <c r="BW67" s="750"/>
      <c r="BX67" s="750"/>
      <c r="BY67" s="750"/>
      <c r="BZ67" s="750"/>
      <c r="CA67" s="750"/>
      <c r="CB67" s="750"/>
      <c r="CC67" s="750"/>
      <c r="CD67" s="750"/>
      <c r="CE67" s="750"/>
      <c r="CF67" s="750"/>
      <c r="CG67" s="755"/>
      <c r="CH67" s="746"/>
      <c r="CI67" s="747"/>
      <c r="CJ67" s="747"/>
      <c r="CK67" s="747"/>
      <c r="CL67" s="748"/>
      <c r="CM67" s="746"/>
      <c r="CN67" s="747"/>
      <c r="CO67" s="747"/>
      <c r="CP67" s="747"/>
      <c r="CQ67" s="748"/>
      <c r="CR67" s="746"/>
      <c r="CS67" s="747"/>
      <c r="CT67" s="747"/>
      <c r="CU67" s="747"/>
      <c r="CV67" s="748"/>
      <c r="CW67" s="746"/>
      <c r="CX67" s="747"/>
      <c r="CY67" s="747"/>
      <c r="CZ67" s="747"/>
      <c r="DA67" s="748"/>
      <c r="DB67" s="746"/>
      <c r="DC67" s="747"/>
      <c r="DD67" s="747"/>
      <c r="DE67" s="747"/>
      <c r="DF67" s="748"/>
      <c r="DG67" s="746"/>
      <c r="DH67" s="747"/>
      <c r="DI67" s="747"/>
      <c r="DJ67" s="747"/>
      <c r="DK67" s="748"/>
      <c r="DL67" s="746"/>
      <c r="DM67" s="747"/>
      <c r="DN67" s="747"/>
      <c r="DO67" s="747"/>
      <c r="DP67" s="748"/>
      <c r="DQ67" s="746"/>
      <c r="DR67" s="747"/>
      <c r="DS67" s="747"/>
      <c r="DT67" s="747"/>
      <c r="DU67" s="748"/>
      <c r="DV67" s="749"/>
      <c r="DW67" s="750"/>
      <c r="DX67" s="750"/>
      <c r="DY67" s="750"/>
      <c r="DZ67" s="751"/>
      <c r="EA67" s="48"/>
    </row>
    <row r="68" spans="1:131" ht="26.25" customHeight="1" x14ac:dyDescent="0.2">
      <c r="A68" s="51">
        <v>1</v>
      </c>
      <c r="B68" s="655" t="s">
        <v>434</v>
      </c>
      <c r="C68" s="656"/>
      <c r="D68" s="656"/>
      <c r="E68" s="656"/>
      <c r="F68" s="656"/>
      <c r="G68" s="656"/>
      <c r="H68" s="656"/>
      <c r="I68" s="656"/>
      <c r="J68" s="656"/>
      <c r="K68" s="656"/>
      <c r="L68" s="656"/>
      <c r="M68" s="656"/>
      <c r="N68" s="656"/>
      <c r="O68" s="656"/>
      <c r="P68" s="657"/>
      <c r="Q68" s="658">
        <v>1996</v>
      </c>
      <c r="R68" s="659"/>
      <c r="S68" s="659"/>
      <c r="T68" s="659"/>
      <c r="U68" s="659"/>
      <c r="V68" s="659">
        <v>1779</v>
      </c>
      <c r="W68" s="659"/>
      <c r="X68" s="659"/>
      <c r="Y68" s="659"/>
      <c r="Z68" s="659"/>
      <c r="AA68" s="659">
        <v>217</v>
      </c>
      <c r="AB68" s="659"/>
      <c r="AC68" s="659"/>
      <c r="AD68" s="659"/>
      <c r="AE68" s="659"/>
      <c r="AF68" s="659">
        <v>217</v>
      </c>
      <c r="AG68" s="659"/>
      <c r="AH68" s="659"/>
      <c r="AI68" s="659"/>
      <c r="AJ68" s="659"/>
      <c r="AK68" s="659">
        <v>58</v>
      </c>
      <c r="AL68" s="659"/>
      <c r="AM68" s="659"/>
      <c r="AN68" s="659"/>
      <c r="AO68" s="659"/>
      <c r="AP68" s="659" t="s">
        <v>200</v>
      </c>
      <c r="AQ68" s="659"/>
      <c r="AR68" s="659"/>
      <c r="AS68" s="659"/>
      <c r="AT68" s="659"/>
      <c r="AU68" s="659" t="s">
        <v>200</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49"/>
      <c r="BT68" s="750"/>
      <c r="BU68" s="750"/>
      <c r="BV68" s="750"/>
      <c r="BW68" s="750"/>
      <c r="BX68" s="750"/>
      <c r="BY68" s="750"/>
      <c r="BZ68" s="750"/>
      <c r="CA68" s="750"/>
      <c r="CB68" s="750"/>
      <c r="CC68" s="750"/>
      <c r="CD68" s="750"/>
      <c r="CE68" s="750"/>
      <c r="CF68" s="750"/>
      <c r="CG68" s="755"/>
      <c r="CH68" s="746"/>
      <c r="CI68" s="747"/>
      <c r="CJ68" s="747"/>
      <c r="CK68" s="747"/>
      <c r="CL68" s="748"/>
      <c r="CM68" s="746"/>
      <c r="CN68" s="747"/>
      <c r="CO68" s="747"/>
      <c r="CP68" s="747"/>
      <c r="CQ68" s="748"/>
      <c r="CR68" s="746"/>
      <c r="CS68" s="747"/>
      <c r="CT68" s="747"/>
      <c r="CU68" s="747"/>
      <c r="CV68" s="748"/>
      <c r="CW68" s="746"/>
      <c r="CX68" s="747"/>
      <c r="CY68" s="747"/>
      <c r="CZ68" s="747"/>
      <c r="DA68" s="748"/>
      <c r="DB68" s="746"/>
      <c r="DC68" s="747"/>
      <c r="DD68" s="747"/>
      <c r="DE68" s="747"/>
      <c r="DF68" s="748"/>
      <c r="DG68" s="746"/>
      <c r="DH68" s="747"/>
      <c r="DI68" s="747"/>
      <c r="DJ68" s="747"/>
      <c r="DK68" s="748"/>
      <c r="DL68" s="746"/>
      <c r="DM68" s="747"/>
      <c r="DN68" s="747"/>
      <c r="DO68" s="747"/>
      <c r="DP68" s="748"/>
      <c r="DQ68" s="746"/>
      <c r="DR68" s="747"/>
      <c r="DS68" s="747"/>
      <c r="DT68" s="747"/>
      <c r="DU68" s="748"/>
      <c r="DV68" s="749"/>
      <c r="DW68" s="750"/>
      <c r="DX68" s="750"/>
      <c r="DY68" s="750"/>
      <c r="DZ68" s="751"/>
      <c r="EA68" s="48"/>
    </row>
    <row r="69" spans="1:131" ht="26.25" customHeight="1" x14ac:dyDescent="0.2">
      <c r="A69" s="52">
        <v>2</v>
      </c>
      <c r="B69" s="691" t="s">
        <v>457</v>
      </c>
      <c r="C69" s="692"/>
      <c r="D69" s="692"/>
      <c r="E69" s="692"/>
      <c r="F69" s="692"/>
      <c r="G69" s="692"/>
      <c r="H69" s="692"/>
      <c r="I69" s="692"/>
      <c r="J69" s="692"/>
      <c r="K69" s="692"/>
      <c r="L69" s="692"/>
      <c r="M69" s="692"/>
      <c r="N69" s="692"/>
      <c r="O69" s="692"/>
      <c r="P69" s="693"/>
      <c r="Q69" s="694">
        <v>45</v>
      </c>
      <c r="R69" s="695"/>
      <c r="S69" s="695"/>
      <c r="T69" s="695"/>
      <c r="U69" s="695"/>
      <c r="V69" s="695">
        <v>40</v>
      </c>
      <c r="W69" s="695"/>
      <c r="X69" s="695"/>
      <c r="Y69" s="695"/>
      <c r="Z69" s="695"/>
      <c r="AA69" s="695">
        <v>5</v>
      </c>
      <c r="AB69" s="695"/>
      <c r="AC69" s="695"/>
      <c r="AD69" s="695"/>
      <c r="AE69" s="695"/>
      <c r="AF69" s="695">
        <v>5</v>
      </c>
      <c r="AG69" s="695"/>
      <c r="AH69" s="695"/>
      <c r="AI69" s="695"/>
      <c r="AJ69" s="695"/>
      <c r="AK69" s="695">
        <v>28</v>
      </c>
      <c r="AL69" s="695"/>
      <c r="AM69" s="695"/>
      <c r="AN69" s="695"/>
      <c r="AO69" s="695"/>
      <c r="AP69" s="695" t="s">
        <v>200</v>
      </c>
      <c r="AQ69" s="695"/>
      <c r="AR69" s="695"/>
      <c r="AS69" s="695"/>
      <c r="AT69" s="695"/>
      <c r="AU69" s="695" t="s">
        <v>200</v>
      </c>
      <c r="AV69" s="695"/>
      <c r="AW69" s="695"/>
      <c r="AX69" s="695"/>
      <c r="AY69" s="695"/>
      <c r="AZ69" s="701"/>
      <c r="BA69" s="701"/>
      <c r="BB69" s="701"/>
      <c r="BC69" s="701"/>
      <c r="BD69" s="702"/>
      <c r="BE69" s="55"/>
      <c r="BF69" s="55"/>
      <c r="BG69" s="55"/>
      <c r="BH69" s="55"/>
      <c r="BI69" s="55"/>
      <c r="BJ69" s="55"/>
      <c r="BK69" s="55"/>
      <c r="BL69" s="55"/>
      <c r="BM69" s="55"/>
      <c r="BN69" s="55"/>
      <c r="BO69" s="55"/>
      <c r="BP69" s="55"/>
      <c r="BQ69" s="52">
        <v>63</v>
      </c>
      <c r="BR69" s="73"/>
      <c r="BS69" s="749"/>
      <c r="BT69" s="750"/>
      <c r="BU69" s="750"/>
      <c r="BV69" s="750"/>
      <c r="BW69" s="750"/>
      <c r="BX69" s="750"/>
      <c r="BY69" s="750"/>
      <c r="BZ69" s="750"/>
      <c r="CA69" s="750"/>
      <c r="CB69" s="750"/>
      <c r="CC69" s="750"/>
      <c r="CD69" s="750"/>
      <c r="CE69" s="750"/>
      <c r="CF69" s="750"/>
      <c r="CG69" s="755"/>
      <c r="CH69" s="746"/>
      <c r="CI69" s="747"/>
      <c r="CJ69" s="747"/>
      <c r="CK69" s="747"/>
      <c r="CL69" s="748"/>
      <c r="CM69" s="746"/>
      <c r="CN69" s="747"/>
      <c r="CO69" s="747"/>
      <c r="CP69" s="747"/>
      <c r="CQ69" s="748"/>
      <c r="CR69" s="746"/>
      <c r="CS69" s="747"/>
      <c r="CT69" s="747"/>
      <c r="CU69" s="747"/>
      <c r="CV69" s="748"/>
      <c r="CW69" s="746"/>
      <c r="CX69" s="747"/>
      <c r="CY69" s="747"/>
      <c r="CZ69" s="747"/>
      <c r="DA69" s="748"/>
      <c r="DB69" s="746"/>
      <c r="DC69" s="747"/>
      <c r="DD69" s="747"/>
      <c r="DE69" s="747"/>
      <c r="DF69" s="748"/>
      <c r="DG69" s="746"/>
      <c r="DH69" s="747"/>
      <c r="DI69" s="747"/>
      <c r="DJ69" s="747"/>
      <c r="DK69" s="748"/>
      <c r="DL69" s="746"/>
      <c r="DM69" s="747"/>
      <c r="DN69" s="747"/>
      <c r="DO69" s="747"/>
      <c r="DP69" s="748"/>
      <c r="DQ69" s="746"/>
      <c r="DR69" s="747"/>
      <c r="DS69" s="747"/>
      <c r="DT69" s="747"/>
      <c r="DU69" s="748"/>
      <c r="DV69" s="749"/>
      <c r="DW69" s="750"/>
      <c r="DX69" s="750"/>
      <c r="DY69" s="750"/>
      <c r="DZ69" s="751"/>
      <c r="EA69" s="48"/>
    </row>
    <row r="70" spans="1:131" ht="26.25" customHeight="1" x14ac:dyDescent="0.2">
      <c r="A70" s="52">
        <v>3</v>
      </c>
      <c r="B70" s="691" t="s">
        <v>267</v>
      </c>
      <c r="C70" s="692"/>
      <c r="D70" s="692"/>
      <c r="E70" s="692"/>
      <c r="F70" s="692"/>
      <c r="G70" s="692"/>
      <c r="H70" s="692"/>
      <c r="I70" s="692"/>
      <c r="J70" s="692"/>
      <c r="K70" s="692"/>
      <c r="L70" s="692"/>
      <c r="M70" s="692"/>
      <c r="N70" s="692"/>
      <c r="O70" s="692"/>
      <c r="P70" s="693"/>
      <c r="Q70" s="694">
        <v>22</v>
      </c>
      <c r="R70" s="695"/>
      <c r="S70" s="695"/>
      <c r="T70" s="695"/>
      <c r="U70" s="695"/>
      <c r="V70" s="695">
        <v>18</v>
      </c>
      <c r="W70" s="695"/>
      <c r="X70" s="695"/>
      <c r="Y70" s="695"/>
      <c r="Z70" s="695"/>
      <c r="AA70" s="695">
        <v>3</v>
      </c>
      <c r="AB70" s="695"/>
      <c r="AC70" s="695"/>
      <c r="AD70" s="695"/>
      <c r="AE70" s="695"/>
      <c r="AF70" s="695">
        <v>3</v>
      </c>
      <c r="AG70" s="695"/>
      <c r="AH70" s="695"/>
      <c r="AI70" s="695"/>
      <c r="AJ70" s="695"/>
      <c r="AK70" s="695" t="s">
        <v>200</v>
      </c>
      <c r="AL70" s="695"/>
      <c r="AM70" s="695"/>
      <c r="AN70" s="695"/>
      <c r="AO70" s="695"/>
      <c r="AP70" s="695" t="s">
        <v>200</v>
      </c>
      <c r="AQ70" s="695"/>
      <c r="AR70" s="695"/>
      <c r="AS70" s="695"/>
      <c r="AT70" s="695"/>
      <c r="AU70" s="695" t="s">
        <v>200</v>
      </c>
      <c r="AV70" s="695"/>
      <c r="AW70" s="695"/>
      <c r="AX70" s="695"/>
      <c r="AY70" s="695"/>
      <c r="AZ70" s="701"/>
      <c r="BA70" s="701"/>
      <c r="BB70" s="701"/>
      <c r="BC70" s="701"/>
      <c r="BD70" s="702"/>
      <c r="BE70" s="55"/>
      <c r="BF70" s="55"/>
      <c r="BG70" s="55"/>
      <c r="BH70" s="55"/>
      <c r="BI70" s="55"/>
      <c r="BJ70" s="55"/>
      <c r="BK70" s="55"/>
      <c r="BL70" s="55"/>
      <c r="BM70" s="55"/>
      <c r="BN70" s="55"/>
      <c r="BO70" s="55"/>
      <c r="BP70" s="55"/>
      <c r="BQ70" s="52">
        <v>64</v>
      </c>
      <c r="BR70" s="73"/>
      <c r="BS70" s="749"/>
      <c r="BT70" s="750"/>
      <c r="BU70" s="750"/>
      <c r="BV70" s="750"/>
      <c r="BW70" s="750"/>
      <c r="BX70" s="750"/>
      <c r="BY70" s="750"/>
      <c r="BZ70" s="750"/>
      <c r="CA70" s="750"/>
      <c r="CB70" s="750"/>
      <c r="CC70" s="750"/>
      <c r="CD70" s="750"/>
      <c r="CE70" s="750"/>
      <c r="CF70" s="750"/>
      <c r="CG70" s="755"/>
      <c r="CH70" s="746"/>
      <c r="CI70" s="747"/>
      <c r="CJ70" s="747"/>
      <c r="CK70" s="747"/>
      <c r="CL70" s="748"/>
      <c r="CM70" s="746"/>
      <c r="CN70" s="747"/>
      <c r="CO70" s="747"/>
      <c r="CP70" s="747"/>
      <c r="CQ70" s="748"/>
      <c r="CR70" s="746"/>
      <c r="CS70" s="747"/>
      <c r="CT70" s="747"/>
      <c r="CU70" s="747"/>
      <c r="CV70" s="748"/>
      <c r="CW70" s="746"/>
      <c r="CX70" s="747"/>
      <c r="CY70" s="747"/>
      <c r="CZ70" s="747"/>
      <c r="DA70" s="748"/>
      <c r="DB70" s="746"/>
      <c r="DC70" s="747"/>
      <c r="DD70" s="747"/>
      <c r="DE70" s="747"/>
      <c r="DF70" s="748"/>
      <c r="DG70" s="746"/>
      <c r="DH70" s="747"/>
      <c r="DI70" s="747"/>
      <c r="DJ70" s="747"/>
      <c r="DK70" s="748"/>
      <c r="DL70" s="746"/>
      <c r="DM70" s="747"/>
      <c r="DN70" s="747"/>
      <c r="DO70" s="747"/>
      <c r="DP70" s="748"/>
      <c r="DQ70" s="746"/>
      <c r="DR70" s="747"/>
      <c r="DS70" s="747"/>
      <c r="DT70" s="747"/>
      <c r="DU70" s="748"/>
      <c r="DV70" s="749"/>
      <c r="DW70" s="750"/>
      <c r="DX70" s="750"/>
      <c r="DY70" s="750"/>
      <c r="DZ70" s="751"/>
      <c r="EA70" s="48"/>
    </row>
    <row r="71" spans="1:131" ht="26.25" customHeight="1" x14ac:dyDescent="0.2">
      <c r="A71" s="52">
        <v>4</v>
      </c>
      <c r="B71" s="691" t="s">
        <v>533</v>
      </c>
      <c r="C71" s="692"/>
      <c r="D71" s="692"/>
      <c r="E71" s="692"/>
      <c r="F71" s="692"/>
      <c r="G71" s="692"/>
      <c r="H71" s="692"/>
      <c r="I71" s="692"/>
      <c r="J71" s="692"/>
      <c r="K71" s="692"/>
      <c r="L71" s="692"/>
      <c r="M71" s="692"/>
      <c r="N71" s="692"/>
      <c r="O71" s="692"/>
      <c r="P71" s="693"/>
      <c r="Q71" s="694">
        <v>112</v>
      </c>
      <c r="R71" s="695"/>
      <c r="S71" s="695"/>
      <c r="T71" s="695"/>
      <c r="U71" s="695"/>
      <c r="V71" s="695">
        <v>107</v>
      </c>
      <c r="W71" s="695"/>
      <c r="X71" s="695"/>
      <c r="Y71" s="695"/>
      <c r="Z71" s="695"/>
      <c r="AA71" s="695">
        <v>5</v>
      </c>
      <c r="AB71" s="695"/>
      <c r="AC71" s="695"/>
      <c r="AD71" s="695"/>
      <c r="AE71" s="695"/>
      <c r="AF71" s="695">
        <v>5</v>
      </c>
      <c r="AG71" s="695"/>
      <c r="AH71" s="695"/>
      <c r="AI71" s="695"/>
      <c r="AJ71" s="695"/>
      <c r="AK71" s="695">
        <v>6</v>
      </c>
      <c r="AL71" s="695"/>
      <c r="AM71" s="695"/>
      <c r="AN71" s="695"/>
      <c r="AO71" s="695"/>
      <c r="AP71" s="695" t="s">
        <v>200</v>
      </c>
      <c r="AQ71" s="695"/>
      <c r="AR71" s="695"/>
      <c r="AS71" s="695"/>
      <c r="AT71" s="695"/>
      <c r="AU71" s="695" t="s">
        <v>200</v>
      </c>
      <c r="AV71" s="695"/>
      <c r="AW71" s="695"/>
      <c r="AX71" s="695"/>
      <c r="AY71" s="695"/>
      <c r="AZ71" s="701"/>
      <c r="BA71" s="701"/>
      <c r="BB71" s="701"/>
      <c r="BC71" s="701"/>
      <c r="BD71" s="702"/>
      <c r="BE71" s="55"/>
      <c r="BF71" s="55"/>
      <c r="BG71" s="55"/>
      <c r="BH71" s="55"/>
      <c r="BI71" s="55"/>
      <c r="BJ71" s="55"/>
      <c r="BK71" s="55"/>
      <c r="BL71" s="55"/>
      <c r="BM71" s="55"/>
      <c r="BN71" s="55"/>
      <c r="BO71" s="55"/>
      <c r="BP71" s="55"/>
      <c r="BQ71" s="52">
        <v>65</v>
      </c>
      <c r="BR71" s="73"/>
      <c r="BS71" s="749"/>
      <c r="BT71" s="750"/>
      <c r="BU71" s="750"/>
      <c r="BV71" s="750"/>
      <c r="BW71" s="750"/>
      <c r="BX71" s="750"/>
      <c r="BY71" s="750"/>
      <c r="BZ71" s="750"/>
      <c r="CA71" s="750"/>
      <c r="CB71" s="750"/>
      <c r="CC71" s="750"/>
      <c r="CD71" s="750"/>
      <c r="CE71" s="750"/>
      <c r="CF71" s="750"/>
      <c r="CG71" s="755"/>
      <c r="CH71" s="746"/>
      <c r="CI71" s="747"/>
      <c r="CJ71" s="747"/>
      <c r="CK71" s="747"/>
      <c r="CL71" s="748"/>
      <c r="CM71" s="746"/>
      <c r="CN71" s="747"/>
      <c r="CO71" s="747"/>
      <c r="CP71" s="747"/>
      <c r="CQ71" s="748"/>
      <c r="CR71" s="746"/>
      <c r="CS71" s="747"/>
      <c r="CT71" s="747"/>
      <c r="CU71" s="747"/>
      <c r="CV71" s="748"/>
      <c r="CW71" s="746"/>
      <c r="CX71" s="747"/>
      <c r="CY71" s="747"/>
      <c r="CZ71" s="747"/>
      <c r="DA71" s="748"/>
      <c r="DB71" s="746"/>
      <c r="DC71" s="747"/>
      <c r="DD71" s="747"/>
      <c r="DE71" s="747"/>
      <c r="DF71" s="748"/>
      <c r="DG71" s="746"/>
      <c r="DH71" s="747"/>
      <c r="DI71" s="747"/>
      <c r="DJ71" s="747"/>
      <c r="DK71" s="748"/>
      <c r="DL71" s="746"/>
      <c r="DM71" s="747"/>
      <c r="DN71" s="747"/>
      <c r="DO71" s="747"/>
      <c r="DP71" s="748"/>
      <c r="DQ71" s="746"/>
      <c r="DR71" s="747"/>
      <c r="DS71" s="747"/>
      <c r="DT71" s="747"/>
      <c r="DU71" s="748"/>
      <c r="DV71" s="749"/>
      <c r="DW71" s="750"/>
      <c r="DX71" s="750"/>
      <c r="DY71" s="750"/>
      <c r="DZ71" s="751"/>
      <c r="EA71" s="48"/>
    </row>
    <row r="72" spans="1:131" ht="26.25" customHeight="1" x14ac:dyDescent="0.2">
      <c r="A72" s="52">
        <v>5</v>
      </c>
      <c r="B72" s="691" t="s">
        <v>473</v>
      </c>
      <c r="C72" s="692"/>
      <c r="D72" s="692"/>
      <c r="E72" s="692"/>
      <c r="F72" s="692"/>
      <c r="G72" s="692"/>
      <c r="H72" s="692"/>
      <c r="I72" s="692"/>
      <c r="J72" s="692"/>
      <c r="K72" s="692"/>
      <c r="L72" s="692"/>
      <c r="M72" s="692"/>
      <c r="N72" s="692"/>
      <c r="O72" s="692"/>
      <c r="P72" s="693"/>
      <c r="Q72" s="694">
        <v>165450</v>
      </c>
      <c r="R72" s="695"/>
      <c r="S72" s="695"/>
      <c r="T72" s="695"/>
      <c r="U72" s="695"/>
      <c r="V72" s="695">
        <v>160836</v>
      </c>
      <c r="W72" s="695"/>
      <c r="X72" s="695"/>
      <c r="Y72" s="695"/>
      <c r="Z72" s="695"/>
      <c r="AA72" s="695">
        <v>4614</v>
      </c>
      <c r="AB72" s="695"/>
      <c r="AC72" s="695"/>
      <c r="AD72" s="695"/>
      <c r="AE72" s="695"/>
      <c r="AF72" s="695">
        <v>4614</v>
      </c>
      <c r="AG72" s="695"/>
      <c r="AH72" s="695"/>
      <c r="AI72" s="695"/>
      <c r="AJ72" s="695"/>
      <c r="AK72" s="695">
        <v>1067</v>
      </c>
      <c r="AL72" s="695"/>
      <c r="AM72" s="695"/>
      <c r="AN72" s="695"/>
      <c r="AO72" s="695"/>
      <c r="AP72" s="695" t="s">
        <v>200</v>
      </c>
      <c r="AQ72" s="695"/>
      <c r="AR72" s="695"/>
      <c r="AS72" s="695"/>
      <c r="AT72" s="695"/>
      <c r="AU72" s="695" t="s">
        <v>200</v>
      </c>
      <c r="AV72" s="695"/>
      <c r="AW72" s="695"/>
      <c r="AX72" s="695"/>
      <c r="AY72" s="695"/>
      <c r="AZ72" s="701"/>
      <c r="BA72" s="701"/>
      <c r="BB72" s="701"/>
      <c r="BC72" s="701"/>
      <c r="BD72" s="702"/>
      <c r="BE72" s="55"/>
      <c r="BF72" s="55"/>
      <c r="BG72" s="55"/>
      <c r="BH72" s="55"/>
      <c r="BI72" s="55"/>
      <c r="BJ72" s="55"/>
      <c r="BK72" s="55"/>
      <c r="BL72" s="55"/>
      <c r="BM72" s="55"/>
      <c r="BN72" s="55"/>
      <c r="BO72" s="55"/>
      <c r="BP72" s="55"/>
      <c r="BQ72" s="52">
        <v>66</v>
      </c>
      <c r="BR72" s="73"/>
      <c r="BS72" s="749"/>
      <c r="BT72" s="750"/>
      <c r="BU72" s="750"/>
      <c r="BV72" s="750"/>
      <c r="BW72" s="750"/>
      <c r="BX72" s="750"/>
      <c r="BY72" s="750"/>
      <c r="BZ72" s="750"/>
      <c r="CA72" s="750"/>
      <c r="CB72" s="750"/>
      <c r="CC72" s="750"/>
      <c r="CD72" s="750"/>
      <c r="CE72" s="750"/>
      <c r="CF72" s="750"/>
      <c r="CG72" s="755"/>
      <c r="CH72" s="746"/>
      <c r="CI72" s="747"/>
      <c r="CJ72" s="747"/>
      <c r="CK72" s="747"/>
      <c r="CL72" s="748"/>
      <c r="CM72" s="746"/>
      <c r="CN72" s="747"/>
      <c r="CO72" s="747"/>
      <c r="CP72" s="747"/>
      <c r="CQ72" s="748"/>
      <c r="CR72" s="746"/>
      <c r="CS72" s="747"/>
      <c r="CT72" s="747"/>
      <c r="CU72" s="747"/>
      <c r="CV72" s="748"/>
      <c r="CW72" s="746"/>
      <c r="CX72" s="747"/>
      <c r="CY72" s="747"/>
      <c r="CZ72" s="747"/>
      <c r="DA72" s="748"/>
      <c r="DB72" s="746"/>
      <c r="DC72" s="747"/>
      <c r="DD72" s="747"/>
      <c r="DE72" s="747"/>
      <c r="DF72" s="748"/>
      <c r="DG72" s="746"/>
      <c r="DH72" s="747"/>
      <c r="DI72" s="747"/>
      <c r="DJ72" s="747"/>
      <c r="DK72" s="748"/>
      <c r="DL72" s="746"/>
      <c r="DM72" s="747"/>
      <c r="DN72" s="747"/>
      <c r="DO72" s="747"/>
      <c r="DP72" s="748"/>
      <c r="DQ72" s="746"/>
      <c r="DR72" s="747"/>
      <c r="DS72" s="747"/>
      <c r="DT72" s="747"/>
      <c r="DU72" s="748"/>
      <c r="DV72" s="749"/>
      <c r="DW72" s="750"/>
      <c r="DX72" s="750"/>
      <c r="DY72" s="750"/>
      <c r="DZ72" s="751"/>
      <c r="EA72" s="48"/>
    </row>
    <row r="73" spans="1:131" ht="26.25" customHeight="1" x14ac:dyDescent="0.2">
      <c r="A73" s="52">
        <v>6</v>
      </c>
      <c r="B73" s="691"/>
      <c r="C73" s="692"/>
      <c r="D73" s="692"/>
      <c r="E73" s="692"/>
      <c r="F73" s="692"/>
      <c r="G73" s="692"/>
      <c r="H73" s="692"/>
      <c r="I73" s="692"/>
      <c r="J73" s="692"/>
      <c r="K73" s="692"/>
      <c r="L73" s="692"/>
      <c r="M73" s="692"/>
      <c r="N73" s="692"/>
      <c r="O73" s="692"/>
      <c r="P73" s="693"/>
      <c r="Q73" s="694"/>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5"/>
      <c r="AY73" s="695"/>
      <c r="AZ73" s="701"/>
      <c r="BA73" s="701"/>
      <c r="BB73" s="701"/>
      <c r="BC73" s="701"/>
      <c r="BD73" s="702"/>
      <c r="BE73" s="55"/>
      <c r="BF73" s="55"/>
      <c r="BG73" s="55"/>
      <c r="BH73" s="55"/>
      <c r="BI73" s="55"/>
      <c r="BJ73" s="55"/>
      <c r="BK73" s="55"/>
      <c r="BL73" s="55"/>
      <c r="BM73" s="55"/>
      <c r="BN73" s="55"/>
      <c r="BO73" s="55"/>
      <c r="BP73" s="55"/>
      <c r="BQ73" s="52">
        <v>67</v>
      </c>
      <c r="BR73" s="73"/>
      <c r="BS73" s="749"/>
      <c r="BT73" s="750"/>
      <c r="BU73" s="750"/>
      <c r="BV73" s="750"/>
      <c r="BW73" s="750"/>
      <c r="BX73" s="750"/>
      <c r="BY73" s="750"/>
      <c r="BZ73" s="750"/>
      <c r="CA73" s="750"/>
      <c r="CB73" s="750"/>
      <c r="CC73" s="750"/>
      <c r="CD73" s="750"/>
      <c r="CE73" s="750"/>
      <c r="CF73" s="750"/>
      <c r="CG73" s="755"/>
      <c r="CH73" s="746"/>
      <c r="CI73" s="747"/>
      <c r="CJ73" s="747"/>
      <c r="CK73" s="747"/>
      <c r="CL73" s="748"/>
      <c r="CM73" s="746"/>
      <c r="CN73" s="747"/>
      <c r="CO73" s="747"/>
      <c r="CP73" s="747"/>
      <c r="CQ73" s="748"/>
      <c r="CR73" s="746"/>
      <c r="CS73" s="747"/>
      <c r="CT73" s="747"/>
      <c r="CU73" s="747"/>
      <c r="CV73" s="748"/>
      <c r="CW73" s="746"/>
      <c r="CX73" s="747"/>
      <c r="CY73" s="747"/>
      <c r="CZ73" s="747"/>
      <c r="DA73" s="748"/>
      <c r="DB73" s="746"/>
      <c r="DC73" s="747"/>
      <c r="DD73" s="747"/>
      <c r="DE73" s="747"/>
      <c r="DF73" s="748"/>
      <c r="DG73" s="746"/>
      <c r="DH73" s="747"/>
      <c r="DI73" s="747"/>
      <c r="DJ73" s="747"/>
      <c r="DK73" s="748"/>
      <c r="DL73" s="746"/>
      <c r="DM73" s="747"/>
      <c r="DN73" s="747"/>
      <c r="DO73" s="747"/>
      <c r="DP73" s="748"/>
      <c r="DQ73" s="746"/>
      <c r="DR73" s="747"/>
      <c r="DS73" s="747"/>
      <c r="DT73" s="747"/>
      <c r="DU73" s="748"/>
      <c r="DV73" s="749"/>
      <c r="DW73" s="750"/>
      <c r="DX73" s="750"/>
      <c r="DY73" s="750"/>
      <c r="DZ73" s="751"/>
      <c r="EA73" s="48"/>
    </row>
    <row r="74" spans="1:131" ht="26.25" customHeight="1" x14ac:dyDescent="0.2">
      <c r="A74" s="52">
        <v>7</v>
      </c>
      <c r="B74" s="691"/>
      <c r="C74" s="692"/>
      <c r="D74" s="692"/>
      <c r="E74" s="692"/>
      <c r="F74" s="692"/>
      <c r="G74" s="692"/>
      <c r="H74" s="692"/>
      <c r="I74" s="692"/>
      <c r="J74" s="692"/>
      <c r="K74" s="692"/>
      <c r="L74" s="692"/>
      <c r="M74" s="692"/>
      <c r="N74" s="692"/>
      <c r="O74" s="692"/>
      <c r="P74" s="693"/>
      <c r="Q74" s="694"/>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701"/>
      <c r="BA74" s="701"/>
      <c r="BB74" s="701"/>
      <c r="BC74" s="701"/>
      <c r="BD74" s="702"/>
      <c r="BE74" s="55"/>
      <c r="BF74" s="55"/>
      <c r="BG74" s="55"/>
      <c r="BH74" s="55"/>
      <c r="BI74" s="55"/>
      <c r="BJ74" s="55"/>
      <c r="BK74" s="55"/>
      <c r="BL74" s="55"/>
      <c r="BM74" s="55"/>
      <c r="BN74" s="55"/>
      <c r="BO74" s="55"/>
      <c r="BP74" s="55"/>
      <c r="BQ74" s="52">
        <v>68</v>
      </c>
      <c r="BR74" s="73"/>
      <c r="BS74" s="749"/>
      <c r="BT74" s="750"/>
      <c r="BU74" s="750"/>
      <c r="BV74" s="750"/>
      <c r="BW74" s="750"/>
      <c r="BX74" s="750"/>
      <c r="BY74" s="750"/>
      <c r="BZ74" s="750"/>
      <c r="CA74" s="750"/>
      <c r="CB74" s="750"/>
      <c r="CC74" s="750"/>
      <c r="CD74" s="750"/>
      <c r="CE74" s="750"/>
      <c r="CF74" s="750"/>
      <c r="CG74" s="755"/>
      <c r="CH74" s="746"/>
      <c r="CI74" s="747"/>
      <c r="CJ74" s="747"/>
      <c r="CK74" s="747"/>
      <c r="CL74" s="748"/>
      <c r="CM74" s="746"/>
      <c r="CN74" s="747"/>
      <c r="CO74" s="747"/>
      <c r="CP74" s="747"/>
      <c r="CQ74" s="748"/>
      <c r="CR74" s="746"/>
      <c r="CS74" s="747"/>
      <c r="CT74" s="747"/>
      <c r="CU74" s="747"/>
      <c r="CV74" s="748"/>
      <c r="CW74" s="746"/>
      <c r="CX74" s="747"/>
      <c r="CY74" s="747"/>
      <c r="CZ74" s="747"/>
      <c r="DA74" s="748"/>
      <c r="DB74" s="746"/>
      <c r="DC74" s="747"/>
      <c r="DD74" s="747"/>
      <c r="DE74" s="747"/>
      <c r="DF74" s="748"/>
      <c r="DG74" s="746"/>
      <c r="DH74" s="747"/>
      <c r="DI74" s="747"/>
      <c r="DJ74" s="747"/>
      <c r="DK74" s="748"/>
      <c r="DL74" s="746"/>
      <c r="DM74" s="747"/>
      <c r="DN74" s="747"/>
      <c r="DO74" s="747"/>
      <c r="DP74" s="748"/>
      <c r="DQ74" s="746"/>
      <c r="DR74" s="747"/>
      <c r="DS74" s="747"/>
      <c r="DT74" s="747"/>
      <c r="DU74" s="748"/>
      <c r="DV74" s="749"/>
      <c r="DW74" s="750"/>
      <c r="DX74" s="750"/>
      <c r="DY74" s="750"/>
      <c r="DZ74" s="751"/>
      <c r="EA74" s="48"/>
    </row>
    <row r="75" spans="1:131" ht="26.25" customHeight="1" x14ac:dyDescent="0.2">
      <c r="A75" s="52">
        <v>8</v>
      </c>
      <c r="B75" s="691"/>
      <c r="C75" s="692"/>
      <c r="D75" s="692"/>
      <c r="E75" s="692"/>
      <c r="F75" s="692"/>
      <c r="G75" s="692"/>
      <c r="H75" s="692"/>
      <c r="I75" s="692"/>
      <c r="J75" s="692"/>
      <c r="K75" s="692"/>
      <c r="L75" s="692"/>
      <c r="M75" s="692"/>
      <c r="N75" s="692"/>
      <c r="O75" s="692"/>
      <c r="P75" s="693"/>
      <c r="Q75" s="703"/>
      <c r="R75" s="698"/>
      <c r="S75" s="698"/>
      <c r="T75" s="698"/>
      <c r="U75" s="700"/>
      <c r="V75" s="696"/>
      <c r="W75" s="698"/>
      <c r="X75" s="698"/>
      <c r="Y75" s="698"/>
      <c r="Z75" s="700"/>
      <c r="AA75" s="696"/>
      <c r="AB75" s="698"/>
      <c r="AC75" s="698"/>
      <c r="AD75" s="698"/>
      <c r="AE75" s="700"/>
      <c r="AF75" s="696"/>
      <c r="AG75" s="698"/>
      <c r="AH75" s="698"/>
      <c r="AI75" s="698"/>
      <c r="AJ75" s="700"/>
      <c r="AK75" s="696"/>
      <c r="AL75" s="698"/>
      <c r="AM75" s="698"/>
      <c r="AN75" s="698"/>
      <c r="AO75" s="700"/>
      <c r="AP75" s="696"/>
      <c r="AQ75" s="698"/>
      <c r="AR75" s="698"/>
      <c r="AS75" s="698"/>
      <c r="AT75" s="700"/>
      <c r="AU75" s="696"/>
      <c r="AV75" s="698"/>
      <c r="AW75" s="698"/>
      <c r="AX75" s="698"/>
      <c r="AY75" s="700"/>
      <c r="AZ75" s="701"/>
      <c r="BA75" s="701"/>
      <c r="BB75" s="701"/>
      <c r="BC75" s="701"/>
      <c r="BD75" s="702"/>
      <c r="BE75" s="55"/>
      <c r="BF75" s="55"/>
      <c r="BG75" s="55"/>
      <c r="BH75" s="55"/>
      <c r="BI75" s="55"/>
      <c r="BJ75" s="55"/>
      <c r="BK75" s="55"/>
      <c r="BL75" s="55"/>
      <c r="BM75" s="55"/>
      <c r="BN75" s="55"/>
      <c r="BO75" s="55"/>
      <c r="BP75" s="55"/>
      <c r="BQ75" s="52">
        <v>69</v>
      </c>
      <c r="BR75" s="73"/>
      <c r="BS75" s="749"/>
      <c r="BT75" s="750"/>
      <c r="BU75" s="750"/>
      <c r="BV75" s="750"/>
      <c r="BW75" s="750"/>
      <c r="BX75" s="750"/>
      <c r="BY75" s="750"/>
      <c r="BZ75" s="750"/>
      <c r="CA75" s="750"/>
      <c r="CB75" s="750"/>
      <c r="CC75" s="750"/>
      <c r="CD75" s="750"/>
      <c r="CE75" s="750"/>
      <c r="CF75" s="750"/>
      <c r="CG75" s="755"/>
      <c r="CH75" s="746"/>
      <c r="CI75" s="747"/>
      <c r="CJ75" s="747"/>
      <c r="CK75" s="747"/>
      <c r="CL75" s="748"/>
      <c r="CM75" s="746"/>
      <c r="CN75" s="747"/>
      <c r="CO75" s="747"/>
      <c r="CP75" s="747"/>
      <c r="CQ75" s="748"/>
      <c r="CR75" s="746"/>
      <c r="CS75" s="747"/>
      <c r="CT75" s="747"/>
      <c r="CU75" s="747"/>
      <c r="CV75" s="748"/>
      <c r="CW75" s="746"/>
      <c r="CX75" s="747"/>
      <c r="CY75" s="747"/>
      <c r="CZ75" s="747"/>
      <c r="DA75" s="748"/>
      <c r="DB75" s="746"/>
      <c r="DC75" s="747"/>
      <c r="DD75" s="747"/>
      <c r="DE75" s="747"/>
      <c r="DF75" s="748"/>
      <c r="DG75" s="746"/>
      <c r="DH75" s="747"/>
      <c r="DI75" s="747"/>
      <c r="DJ75" s="747"/>
      <c r="DK75" s="748"/>
      <c r="DL75" s="746"/>
      <c r="DM75" s="747"/>
      <c r="DN75" s="747"/>
      <c r="DO75" s="747"/>
      <c r="DP75" s="748"/>
      <c r="DQ75" s="746"/>
      <c r="DR75" s="747"/>
      <c r="DS75" s="747"/>
      <c r="DT75" s="747"/>
      <c r="DU75" s="748"/>
      <c r="DV75" s="749"/>
      <c r="DW75" s="750"/>
      <c r="DX75" s="750"/>
      <c r="DY75" s="750"/>
      <c r="DZ75" s="751"/>
      <c r="EA75" s="48"/>
    </row>
    <row r="76" spans="1:131" ht="26.25" customHeight="1" x14ac:dyDescent="0.2">
      <c r="A76" s="52">
        <v>9</v>
      </c>
      <c r="B76" s="691"/>
      <c r="C76" s="692"/>
      <c r="D76" s="692"/>
      <c r="E76" s="692"/>
      <c r="F76" s="692"/>
      <c r="G76" s="692"/>
      <c r="H76" s="692"/>
      <c r="I76" s="692"/>
      <c r="J76" s="692"/>
      <c r="K76" s="692"/>
      <c r="L76" s="692"/>
      <c r="M76" s="692"/>
      <c r="N76" s="692"/>
      <c r="O76" s="692"/>
      <c r="P76" s="693"/>
      <c r="Q76" s="703"/>
      <c r="R76" s="698"/>
      <c r="S76" s="698"/>
      <c r="T76" s="698"/>
      <c r="U76" s="700"/>
      <c r="V76" s="696"/>
      <c r="W76" s="698"/>
      <c r="X76" s="698"/>
      <c r="Y76" s="698"/>
      <c r="Z76" s="700"/>
      <c r="AA76" s="696"/>
      <c r="AB76" s="698"/>
      <c r="AC76" s="698"/>
      <c r="AD76" s="698"/>
      <c r="AE76" s="700"/>
      <c r="AF76" s="696"/>
      <c r="AG76" s="698"/>
      <c r="AH76" s="698"/>
      <c r="AI76" s="698"/>
      <c r="AJ76" s="700"/>
      <c r="AK76" s="696"/>
      <c r="AL76" s="698"/>
      <c r="AM76" s="698"/>
      <c r="AN76" s="698"/>
      <c r="AO76" s="700"/>
      <c r="AP76" s="696"/>
      <c r="AQ76" s="698"/>
      <c r="AR76" s="698"/>
      <c r="AS76" s="698"/>
      <c r="AT76" s="700"/>
      <c r="AU76" s="696"/>
      <c r="AV76" s="698"/>
      <c r="AW76" s="698"/>
      <c r="AX76" s="698"/>
      <c r="AY76" s="700"/>
      <c r="AZ76" s="701"/>
      <c r="BA76" s="701"/>
      <c r="BB76" s="701"/>
      <c r="BC76" s="701"/>
      <c r="BD76" s="702"/>
      <c r="BE76" s="55"/>
      <c r="BF76" s="55"/>
      <c r="BG76" s="55"/>
      <c r="BH76" s="55"/>
      <c r="BI76" s="55"/>
      <c r="BJ76" s="55"/>
      <c r="BK76" s="55"/>
      <c r="BL76" s="55"/>
      <c r="BM76" s="55"/>
      <c r="BN76" s="55"/>
      <c r="BO76" s="55"/>
      <c r="BP76" s="55"/>
      <c r="BQ76" s="52">
        <v>70</v>
      </c>
      <c r="BR76" s="73"/>
      <c r="BS76" s="749"/>
      <c r="BT76" s="750"/>
      <c r="BU76" s="750"/>
      <c r="BV76" s="750"/>
      <c r="BW76" s="750"/>
      <c r="BX76" s="750"/>
      <c r="BY76" s="750"/>
      <c r="BZ76" s="750"/>
      <c r="CA76" s="750"/>
      <c r="CB76" s="750"/>
      <c r="CC76" s="750"/>
      <c r="CD76" s="750"/>
      <c r="CE76" s="750"/>
      <c r="CF76" s="750"/>
      <c r="CG76" s="755"/>
      <c r="CH76" s="746"/>
      <c r="CI76" s="747"/>
      <c r="CJ76" s="747"/>
      <c r="CK76" s="747"/>
      <c r="CL76" s="748"/>
      <c r="CM76" s="746"/>
      <c r="CN76" s="747"/>
      <c r="CO76" s="747"/>
      <c r="CP76" s="747"/>
      <c r="CQ76" s="748"/>
      <c r="CR76" s="746"/>
      <c r="CS76" s="747"/>
      <c r="CT76" s="747"/>
      <c r="CU76" s="747"/>
      <c r="CV76" s="748"/>
      <c r="CW76" s="746"/>
      <c r="CX76" s="747"/>
      <c r="CY76" s="747"/>
      <c r="CZ76" s="747"/>
      <c r="DA76" s="748"/>
      <c r="DB76" s="746"/>
      <c r="DC76" s="747"/>
      <c r="DD76" s="747"/>
      <c r="DE76" s="747"/>
      <c r="DF76" s="748"/>
      <c r="DG76" s="746"/>
      <c r="DH76" s="747"/>
      <c r="DI76" s="747"/>
      <c r="DJ76" s="747"/>
      <c r="DK76" s="748"/>
      <c r="DL76" s="746"/>
      <c r="DM76" s="747"/>
      <c r="DN76" s="747"/>
      <c r="DO76" s="747"/>
      <c r="DP76" s="748"/>
      <c r="DQ76" s="746"/>
      <c r="DR76" s="747"/>
      <c r="DS76" s="747"/>
      <c r="DT76" s="747"/>
      <c r="DU76" s="748"/>
      <c r="DV76" s="749"/>
      <c r="DW76" s="750"/>
      <c r="DX76" s="750"/>
      <c r="DY76" s="750"/>
      <c r="DZ76" s="751"/>
      <c r="EA76" s="48"/>
    </row>
    <row r="77" spans="1:131" ht="26.25" customHeight="1" x14ac:dyDescent="0.2">
      <c r="A77" s="52">
        <v>10</v>
      </c>
      <c r="B77" s="691"/>
      <c r="C77" s="692"/>
      <c r="D77" s="692"/>
      <c r="E77" s="692"/>
      <c r="F77" s="692"/>
      <c r="G77" s="692"/>
      <c r="H77" s="692"/>
      <c r="I77" s="692"/>
      <c r="J77" s="692"/>
      <c r="K77" s="692"/>
      <c r="L77" s="692"/>
      <c r="M77" s="692"/>
      <c r="N77" s="692"/>
      <c r="O77" s="692"/>
      <c r="P77" s="693"/>
      <c r="Q77" s="703"/>
      <c r="R77" s="698"/>
      <c r="S77" s="698"/>
      <c r="T77" s="698"/>
      <c r="U77" s="700"/>
      <c r="V77" s="696"/>
      <c r="W77" s="698"/>
      <c r="X77" s="698"/>
      <c r="Y77" s="698"/>
      <c r="Z77" s="700"/>
      <c r="AA77" s="696"/>
      <c r="AB77" s="698"/>
      <c r="AC77" s="698"/>
      <c r="AD77" s="698"/>
      <c r="AE77" s="700"/>
      <c r="AF77" s="696"/>
      <c r="AG77" s="698"/>
      <c r="AH77" s="698"/>
      <c r="AI77" s="698"/>
      <c r="AJ77" s="700"/>
      <c r="AK77" s="696"/>
      <c r="AL77" s="698"/>
      <c r="AM77" s="698"/>
      <c r="AN77" s="698"/>
      <c r="AO77" s="700"/>
      <c r="AP77" s="696"/>
      <c r="AQ77" s="698"/>
      <c r="AR77" s="698"/>
      <c r="AS77" s="698"/>
      <c r="AT77" s="700"/>
      <c r="AU77" s="696"/>
      <c r="AV77" s="698"/>
      <c r="AW77" s="698"/>
      <c r="AX77" s="698"/>
      <c r="AY77" s="700"/>
      <c r="AZ77" s="701"/>
      <c r="BA77" s="701"/>
      <c r="BB77" s="701"/>
      <c r="BC77" s="701"/>
      <c r="BD77" s="702"/>
      <c r="BE77" s="55"/>
      <c r="BF77" s="55"/>
      <c r="BG77" s="55"/>
      <c r="BH77" s="55"/>
      <c r="BI77" s="55"/>
      <c r="BJ77" s="55"/>
      <c r="BK77" s="55"/>
      <c r="BL77" s="55"/>
      <c r="BM77" s="55"/>
      <c r="BN77" s="55"/>
      <c r="BO77" s="55"/>
      <c r="BP77" s="55"/>
      <c r="BQ77" s="52">
        <v>71</v>
      </c>
      <c r="BR77" s="73"/>
      <c r="BS77" s="749"/>
      <c r="BT77" s="750"/>
      <c r="BU77" s="750"/>
      <c r="BV77" s="750"/>
      <c r="BW77" s="750"/>
      <c r="BX77" s="750"/>
      <c r="BY77" s="750"/>
      <c r="BZ77" s="750"/>
      <c r="CA77" s="750"/>
      <c r="CB77" s="750"/>
      <c r="CC77" s="750"/>
      <c r="CD77" s="750"/>
      <c r="CE77" s="750"/>
      <c r="CF77" s="750"/>
      <c r="CG77" s="755"/>
      <c r="CH77" s="746"/>
      <c r="CI77" s="747"/>
      <c r="CJ77" s="747"/>
      <c r="CK77" s="747"/>
      <c r="CL77" s="748"/>
      <c r="CM77" s="746"/>
      <c r="CN77" s="747"/>
      <c r="CO77" s="747"/>
      <c r="CP77" s="747"/>
      <c r="CQ77" s="748"/>
      <c r="CR77" s="746"/>
      <c r="CS77" s="747"/>
      <c r="CT77" s="747"/>
      <c r="CU77" s="747"/>
      <c r="CV77" s="748"/>
      <c r="CW77" s="746"/>
      <c r="CX77" s="747"/>
      <c r="CY77" s="747"/>
      <c r="CZ77" s="747"/>
      <c r="DA77" s="748"/>
      <c r="DB77" s="746"/>
      <c r="DC77" s="747"/>
      <c r="DD77" s="747"/>
      <c r="DE77" s="747"/>
      <c r="DF77" s="748"/>
      <c r="DG77" s="746"/>
      <c r="DH77" s="747"/>
      <c r="DI77" s="747"/>
      <c r="DJ77" s="747"/>
      <c r="DK77" s="748"/>
      <c r="DL77" s="746"/>
      <c r="DM77" s="747"/>
      <c r="DN77" s="747"/>
      <c r="DO77" s="747"/>
      <c r="DP77" s="748"/>
      <c r="DQ77" s="746"/>
      <c r="DR77" s="747"/>
      <c r="DS77" s="747"/>
      <c r="DT77" s="747"/>
      <c r="DU77" s="748"/>
      <c r="DV77" s="749"/>
      <c r="DW77" s="750"/>
      <c r="DX77" s="750"/>
      <c r="DY77" s="750"/>
      <c r="DZ77" s="751"/>
      <c r="EA77" s="48"/>
    </row>
    <row r="78" spans="1:131" ht="26.25" customHeight="1" x14ac:dyDescent="0.2">
      <c r="A78" s="52">
        <v>11</v>
      </c>
      <c r="B78" s="691"/>
      <c r="C78" s="692"/>
      <c r="D78" s="692"/>
      <c r="E78" s="692"/>
      <c r="F78" s="692"/>
      <c r="G78" s="692"/>
      <c r="H78" s="692"/>
      <c r="I78" s="692"/>
      <c r="J78" s="692"/>
      <c r="K78" s="692"/>
      <c r="L78" s="692"/>
      <c r="M78" s="692"/>
      <c r="N78" s="692"/>
      <c r="O78" s="692"/>
      <c r="P78" s="693"/>
      <c r="Q78" s="694"/>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5"/>
      <c r="AY78" s="695"/>
      <c r="AZ78" s="701"/>
      <c r="BA78" s="701"/>
      <c r="BB78" s="701"/>
      <c r="BC78" s="701"/>
      <c r="BD78" s="702"/>
      <c r="BE78" s="55"/>
      <c r="BF78" s="55"/>
      <c r="BG78" s="55"/>
      <c r="BH78" s="55"/>
      <c r="BI78" s="55"/>
      <c r="BJ78" s="48"/>
      <c r="BK78" s="48"/>
      <c r="BL78" s="48"/>
      <c r="BM78" s="48"/>
      <c r="BN78" s="48"/>
      <c r="BO78" s="55"/>
      <c r="BP78" s="55"/>
      <c r="BQ78" s="52">
        <v>72</v>
      </c>
      <c r="BR78" s="73"/>
      <c r="BS78" s="749"/>
      <c r="BT78" s="750"/>
      <c r="BU78" s="750"/>
      <c r="BV78" s="750"/>
      <c r="BW78" s="750"/>
      <c r="BX78" s="750"/>
      <c r="BY78" s="750"/>
      <c r="BZ78" s="750"/>
      <c r="CA78" s="750"/>
      <c r="CB78" s="750"/>
      <c r="CC78" s="750"/>
      <c r="CD78" s="750"/>
      <c r="CE78" s="750"/>
      <c r="CF78" s="750"/>
      <c r="CG78" s="755"/>
      <c r="CH78" s="746"/>
      <c r="CI78" s="747"/>
      <c r="CJ78" s="747"/>
      <c r="CK78" s="747"/>
      <c r="CL78" s="748"/>
      <c r="CM78" s="746"/>
      <c r="CN78" s="747"/>
      <c r="CO78" s="747"/>
      <c r="CP78" s="747"/>
      <c r="CQ78" s="748"/>
      <c r="CR78" s="746"/>
      <c r="CS78" s="747"/>
      <c r="CT78" s="747"/>
      <c r="CU78" s="747"/>
      <c r="CV78" s="748"/>
      <c r="CW78" s="746"/>
      <c r="CX78" s="747"/>
      <c r="CY78" s="747"/>
      <c r="CZ78" s="747"/>
      <c r="DA78" s="748"/>
      <c r="DB78" s="746"/>
      <c r="DC78" s="747"/>
      <c r="DD78" s="747"/>
      <c r="DE78" s="747"/>
      <c r="DF78" s="748"/>
      <c r="DG78" s="746"/>
      <c r="DH78" s="747"/>
      <c r="DI78" s="747"/>
      <c r="DJ78" s="747"/>
      <c r="DK78" s="748"/>
      <c r="DL78" s="746"/>
      <c r="DM78" s="747"/>
      <c r="DN78" s="747"/>
      <c r="DO78" s="747"/>
      <c r="DP78" s="748"/>
      <c r="DQ78" s="746"/>
      <c r="DR78" s="747"/>
      <c r="DS78" s="747"/>
      <c r="DT78" s="747"/>
      <c r="DU78" s="748"/>
      <c r="DV78" s="749"/>
      <c r="DW78" s="750"/>
      <c r="DX78" s="750"/>
      <c r="DY78" s="750"/>
      <c r="DZ78" s="751"/>
      <c r="EA78" s="48"/>
    </row>
    <row r="79" spans="1:131" ht="26.25" customHeight="1" x14ac:dyDescent="0.2">
      <c r="A79" s="52">
        <v>12</v>
      </c>
      <c r="B79" s="691"/>
      <c r="C79" s="692"/>
      <c r="D79" s="692"/>
      <c r="E79" s="692"/>
      <c r="F79" s="692"/>
      <c r="G79" s="692"/>
      <c r="H79" s="692"/>
      <c r="I79" s="692"/>
      <c r="J79" s="692"/>
      <c r="K79" s="692"/>
      <c r="L79" s="692"/>
      <c r="M79" s="692"/>
      <c r="N79" s="692"/>
      <c r="O79" s="692"/>
      <c r="P79" s="693"/>
      <c r="Q79" s="694"/>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5"/>
      <c r="AY79" s="695"/>
      <c r="AZ79" s="701"/>
      <c r="BA79" s="701"/>
      <c r="BB79" s="701"/>
      <c r="BC79" s="701"/>
      <c r="BD79" s="702"/>
      <c r="BE79" s="55"/>
      <c r="BF79" s="55"/>
      <c r="BG79" s="55"/>
      <c r="BH79" s="55"/>
      <c r="BI79" s="55"/>
      <c r="BJ79" s="48"/>
      <c r="BK79" s="48"/>
      <c r="BL79" s="48"/>
      <c r="BM79" s="48"/>
      <c r="BN79" s="48"/>
      <c r="BO79" s="55"/>
      <c r="BP79" s="55"/>
      <c r="BQ79" s="52">
        <v>73</v>
      </c>
      <c r="BR79" s="73"/>
      <c r="BS79" s="749"/>
      <c r="BT79" s="750"/>
      <c r="BU79" s="750"/>
      <c r="BV79" s="750"/>
      <c r="BW79" s="750"/>
      <c r="BX79" s="750"/>
      <c r="BY79" s="750"/>
      <c r="BZ79" s="750"/>
      <c r="CA79" s="750"/>
      <c r="CB79" s="750"/>
      <c r="CC79" s="750"/>
      <c r="CD79" s="750"/>
      <c r="CE79" s="750"/>
      <c r="CF79" s="750"/>
      <c r="CG79" s="755"/>
      <c r="CH79" s="746"/>
      <c r="CI79" s="747"/>
      <c r="CJ79" s="747"/>
      <c r="CK79" s="747"/>
      <c r="CL79" s="748"/>
      <c r="CM79" s="746"/>
      <c r="CN79" s="747"/>
      <c r="CO79" s="747"/>
      <c r="CP79" s="747"/>
      <c r="CQ79" s="748"/>
      <c r="CR79" s="746"/>
      <c r="CS79" s="747"/>
      <c r="CT79" s="747"/>
      <c r="CU79" s="747"/>
      <c r="CV79" s="748"/>
      <c r="CW79" s="746"/>
      <c r="CX79" s="747"/>
      <c r="CY79" s="747"/>
      <c r="CZ79" s="747"/>
      <c r="DA79" s="748"/>
      <c r="DB79" s="746"/>
      <c r="DC79" s="747"/>
      <c r="DD79" s="747"/>
      <c r="DE79" s="747"/>
      <c r="DF79" s="748"/>
      <c r="DG79" s="746"/>
      <c r="DH79" s="747"/>
      <c r="DI79" s="747"/>
      <c r="DJ79" s="747"/>
      <c r="DK79" s="748"/>
      <c r="DL79" s="746"/>
      <c r="DM79" s="747"/>
      <c r="DN79" s="747"/>
      <c r="DO79" s="747"/>
      <c r="DP79" s="748"/>
      <c r="DQ79" s="746"/>
      <c r="DR79" s="747"/>
      <c r="DS79" s="747"/>
      <c r="DT79" s="747"/>
      <c r="DU79" s="748"/>
      <c r="DV79" s="749"/>
      <c r="DW79" s="750"/>
      <c r="DX79" s="750"/>
      <c r="DY79" s="750"/>
      <c r="DZ79" s="751"/>
      <c r="EA79" s="48"/>
    </row>
    <row r="80" spans="1:131" ht="26.25" customHeight="1" x14ac:dyDescent="0.2">
      <c r="A80" s="52">
        <v>13</v>
      </c>
      <c r="B80" s="691"/>
      <c r="C80" s="692"/>
      <c r="D80" s="692"/>
      <c r="E80" s="692"/>
      <c r="F80" s="692"/>
      <c r="G80" s="692"/>
      <c r="H80" s="692"/>
      <c r="I80" s="692"/>
      <c r="J80" s="692"/>
      <c r="K80" s="692"/>
      <c r="L80" s="692"/>
      <c r="M80" s="692"/>
      <c r="N80" s="692"/>
      <c r="O80" s="692"/>
      <c r="P80" s="693"/>
      <c r="Q80" s="694"/>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5"/>
      <c r="AY80" s="695"/>
      <c r="AZ80" s="701"/>
      <c r="BA80" s="701"/>
      <c r="BB80" s="701"/>
      <c r="BC80" s="701"/>
      <c r="BD80" s="702"/>
      <c r="BE80" s="55"/>
      <c r="BF80" s="55"/>
      <c r="BG80" s="55"/>
      <c r="BH80" s="55"/>
      <c r="BI80" s="55"/>
      <c r="BJ80" s="55"/>
      <c r="BK80" s="55"/>
      <c r="BL80" s="55"/>
      <c r="BM80" s="55"/>
      <c r="BN80" s="55"/>
      <c r="BO80" s="55"/>
      <c r="BP80" s="55"/>
      <c r="BQ80" s="52">
        <v>74</v>
      </c>
      <c r="BR80" s="73"/>
      <c r="BS80" s="749"/>
      <c r="BT80" s="750"/>
      <c r="BU80" s="750"/>
      <c r="BV80" s="750"/>
      <c r="BW80" s="750"/>
      <c r="BX80" s="750"/>
      <c r="BY80" s="750"/>
      <c r="BZ80" s="750"/>
      <c r="CA80" s="750"/>
      <c r="CB80" s="750"/>
      <c r="CC80" s="750"/>
      <c r="CD80" s="750"/>
      <c r="CE80" s="750"/>
      <c r="CF80" s="750"/>
      <c r="CG80" s="755"/>
      <c r="CH80" s="746"/>
      <c r="CI80" s="747"/>
      <c r="CJ80" s="747"/>
      <c r="CK80" s="747"/>
      <c r="CL80" s="748"/>
      <c r="CM80" s="746"/>
      <c r="CN80" s="747"/>
      <c r="CO80" s="747"/>
      <c r="CP80" s="747"/>
      <c r="CQ80" s="748"/>
      <c r="CR80" s="746"/>
      <c r="CS80" s="747"/>
      <c r="CT80" s="747"/>
      <c r="CU80" s="747"/>
      <c r="CV80" s="748"/>
      <c r="CW80" s="746"/>
      <c r="CX80" s="747"/>
      <c r="CY80" s="747"/>
      <c r="CZ80" s="747"/>
      <c r="DA80" s="748"/>
      <c r="DB80" s="746"/>
      <c r="DC80" s="747"/>
      <c r="DD80" s="747"/>
      <c r="DE80" s="747"/>
      <c r="DF80" s="748"/>
      <c r="DG80" s="746"/>
      <c r="DH80" s="747"/>
      <c r="DI80" s="747"/>
      <c r="DJ80" s="747"/>
      <c r="DK80" s="748"/>
      <c r="DL80" s="746"/>
      <c r="DM80" s="747"/>
      <c r="DN80" s="747"/>
      <c r="DO80" s="747"/>
      <c r="DP80" s="748"/>
      <c r="DQ80" s="746"/>
      <c r="DR80" s="747"/>
      <c r="DS80" s="747"/>
      <c r="DT80" s="747"/>
      <c r="DU80" s="748"/>
      <c r="DV80" s="749"/>
      <c r="DW80" s="750"/>
      <c r="DX80" s="750"/>
      <c r="DY80" s="750"/>
      <c r="DZ80" s="751"/>
      <c r="EA80" s="48"/>
    </row>
    <row r="81" spans="1:131" ht="26.25" customHeight="1" x14ac:dyDescent="0.2">
      <c r="A81" s="52">
        <v>14</v>
      </c>
      <c r="B81" s="691"/>
      <c r="C81" s="692"/>
      <c r="D81" s="692"/>
      <c r="E81" s="692"/>
      <c r="F81" s="692"/>
      <c r="G81" s="692"/>
      <c r="H81" s="692"/>
      <c r="I81" s="692"/>
      <c r="J81" s="692"/>
      <c r="K81" s="692"/>
      <c r="L81" s="692"/>
      <c r="M81" s="692"/>
      <c r="N81" s="692"/>
      <c r="O81" s="692"/>
      <c r="P81" s="693"/>
      <c r="Q81" s="694"/>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695"/>
      <c r="AY81" s="695"/>
      <c r="AZ81" s="701"/>
      <c r="BA81" s="701"/>
      <c r="BB81" s="701"/>
      <c r="BC81" s="701"/>
      <c r="BD81" s="702"/>
      <c r="BE81" s="55"/>
      <c r="BF81" s="55"/>
      <c r="BG81" s="55"/>
      <c r="BH81" s="55"/>
      <c r="BI81" s="55"/>
      <c r="BJ81" s="55"/>
      <c r="BK81" s="55"/>
      <c r="BL81" s="55"/>
      <c r="BM81" s="55"/>
      <c r="BN81" s="55"/>
      <c r="BO81" s="55"/>
      <c r="BP81" s="55"/>
      <c r="BQ81" s="52">
        <v>75</v>
      </c>
      <c r="BR81" s="73"/>
      <c r="BS81" s="749"/>
      <c r="BT81" s="750"/>
      <c r="BU81" s="750"/>
      <c r="BV81" s="750"/>
      <c r="BW81" s="750"/>
      <c r="BX81" s="750"/>
      <c r="BY81" s="750"/>
      <c r="BZ81" s="750"/>
      <c r="CA81" s="750"/>
      <c r="CB81" s="750"/>
      <c r="CC81" s="750"/>
      <c r="CD81" s="750"/>
      <c r="CE81" s="750"/>
      <c r="CF81" s="750"/>
      <c r="CG81" s="755"/>
      <c r="CH81" s="746"/>
      <c r="CI81" s="747"/>
      <c r="CJ81" s="747"/>
      <c r="CK81" s="747"/>
      <c r="CL81" s="748"/>
      <c r="CM81" s="746"/>
      <c r="CN81" s="747"/>
      <c r="CO81" s="747"/>
      <c r="CP81" s="747"/>
      <c r="CQ81" s="748"/>
      <c r="CR81" s="746"/>
      <c r="CS81" s="747"/>
      <c r="CT81" s="747"/>
      <c r="CU81" s="747"/>
      <c r="CV81" s="748"/>
      <c r="CW81" s="746"/>
      <c r="CX81" s="747"/>
      <c r="CY81" s="747"/>
      <c r="CZ81" s="747"/>
      <c r="DA81" s="748"/>
      <c r="DB81" s="746"/>
      <c r="DC81" s="747"/>
      <c r="DD81" s="747"/>
      <c r="DE81" s="747"/>
      <c r="DF81" s="748"/>
      <c r="DG81" s="746"/>
      <c r="DH81" s="747"/>
      <c r="DI81" s="747"/>
      <c r="DJ81" s="747"/>
      <c r="DK81" s="748"/>
      <c r="DL81" s="746"/>
      <c r="DM81" s="747"/>
      <c r="DN81" s="747"/>
      <c r="DO81" s="747"/>
      <c r="DP81" s="748"/>
      <c r="DQ81" s="746"/>
      <c r="DR81" s="747"/>
      <c r="DS81" s="747"/>
      <c r="DT81" s="747"/>
      <c r="DU81" s="748"/>
      <c r="DV81" s="749"/>
      <c r="DW81" s="750"/>
      <c r="DX81" s="750"/>
      <c r="DY81" s="750"/>
      <c r="DZ81" s="751"/>
      <c r="EA81" s="48"/>
    </row>
    <row r="82" spans="1:131" ht="26.25" customHeight="1" x14ac:dyDescent="0.2">
      <c r="A82" s="52">
        <v>15</v>
      </c>
      <c r="B82" s="691"/>
      <c r="C82" s="692"/>
      <c r="D82" s="692"/>
      <c r="E82" s="692"/>
      <c r="F82" s="692"/>
      <c r="G82" s="692"/>
      <c r="H82" s="692"/>
      <c r="I82" s="692"/>
      <c r="J82" s="692"/>
      <c r="K82" s="692"/>
      <c r="L82" s="692"/>
      <c r="M82" s="692"/>
      <c r="N82" s="692"/>
      <c r="O82" s="692"/>
      <c r="P82" s="693"/>
      <c r="Q82" s="694"/>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5"/>
      <c r="AY82" s="695"/>
      <c r="AZ82" s="701"/>
      <c r="BA82" s="701"/>
      <c r="BB82" s="701"/>
      <c r="BC82" s="701"/>
      <c r="BD82" s="702"/>
      <c r="BE82" s="55"/>
      <c r="BF82" s="55"/>
      <c r="BG82" s="55"/>
      <c r="BH82" s="55"/>
      <c r="BI82" s="55"/>
      <c r="BJ82" s="55"/>
      <c r="BK82" s="55"/>
      <c r="BL82" s="55"/>
      <c r="BM82" s="55"/>
      <c r="BN82" s="55"/>
      <c r="BO82" s="55"/>
      <c r="BP82" s="55"/>
      <c r="BQ82" s="52">
        <v>76</v>
      </c>
      <c r="BR82" s="73"/>
      <c r="BS82" s="749"/>
      <c r="BT82" s="750"/>
      <c r="BU82" s="750"/>
      <c r="BV82" s="750"/>
      <c r="BW82" s="750"/>
      <c r="BX82" s="750"/>
      <c r="BY82" s="750"/>
      <c r="BZ82" s="750"/>
      <c r="CA82" s="750"/>
      <c r="CB82" s="750"/>
      <c r="CC82" s="750"/>
      <c r="CD82" s="750"/>
      <c r="CE82" s="750"/>
      <c r="CF82" s="750"/>
      <c r="CG82" s="755"/>
      <c r="CH82" s="746"/>
      <c r="CI82" s="747"/>
      <c r="CJ82" s="747"/>
      <c r="CK82" s="747"/>
      <c r="CL82" s="748"/>
      <c r="CM82" s="746"/>
      <c r="CN82" s="747"/>
      <c r="CO82" s="747"/>
      <c r="CP82" s="747"/>
      <c r="CQ82" s="748"/>
      <c r="CR82" s="746"/>
      <c r="CS82" s="747"/>
      <c r="CT82" s="747"/>
      <c r="CU82" s="747"/>
      <c r="CV82" s="748"/>
      <c r="CW82" s="746"/>
      <c r="CX82" s="747"/>
      <c r="CY82" s="747"/>
      <c r="CZ82" s="747"/>
      <c r="DA82" s="748"/>
      <c r="DB82" s="746"/>
      <c r="DC82" s="747"/>
      <c r="DD82" s="747"/>
      <c r="DE82" s="747"/>
      <c r="DF82" s="748"/>
      <c r="DG82" s="746"/>
      <c r="DH82" s="747"/>
      <c r="DI82" s="747"/>
      <c r="DJ82" s="747"/>
      <c r="DK82" s="748"/>
      <c r="DL82" s="746"/>
      <c r="DM82" s="747"/>
      <c r="DN82" s="747"/>
      <c r="DO82" s="747"/>
      <c r="DP82" s="748"/>
      <c r="DQ82" s="746"/>
      <c r="DR82" s="747"/>
      <c r="DS82" s="747"/>
      <c r="DT82" s="747"/>
      <c r="DU82" s="748"/>
      <c r="DV82" s="749"/>
      <c r="DW82" s="750"/>
      <c r="DX82" s="750"/>
      <c r="DY82" s="750"/>
      <c r="DZ82" s="751"/>
      <c r="EA82" s="48"/>
    </row>
    <row r="83" spans="1:131" ht="26.25" customHeight="1" x14ac:dyDescent="0.2">
      <c r="A83" s="52">
        <v>16</v>
      </c>
      <c r="B83" s="691"/>
      <c r="C83" s="692"/>
      <c r="D83" s="692"/>
      <c r="E83" s="692"/>
      <c r="F83" s="692"/>
      <c r="G83" s="692"/>
      <c r="H83" s="692"/>
      <c r="I83" s="692"/>
      <c r="J83" s="692"/>
      <c r="K83" s="692"/>
      <c r="L83" s="692"/>
      <c r="M83" s="692"/>
      <c r="N83" s="692"/>
      <c r="O83" s="692"/>
      <c r="P83" s="693"/>
      <c r="Q83" s="694"/>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701"/>
      <c r="BA83" s="701"/>
      <c r="BB83" s="701"/>
      <c r="BC83" s="701"/>
      <c r="BD83" s="702"/>
      <c r="BE83" s="55"/>
      <c r="BF83" s="55"/>
      <c r="BG83" s="55"/>
      <c r="BH83" s="55"/>
      <c r="BI83" s="55"/>
      <c r="BJ83" s="55"/>
      <c r="BK83" s="55"/>
      <c r="BL83" s="55"/>
      <c r="BM83" s="55"/>
      <c r="BN83" s="55"/>
      <c r="BO83" s="55"/>
      <c r="BP83" s="55"/>
      <c r="BQ83" s="52">
        <v>77</v>
      </c>
      <c r="BR83" s="73"/>
      <c r="BS83" s="749"/>
      <c r="BT83" s="750"/>
      <c r="BU83" s="750"/>
      <c r="BV83" s="750"/>
      <c r="BW83" s="750"/>
      <c r="BX83" s="750"/>
      <c r="BY83" s="750"/>
      <c r="BZ83" s="750"/>
      <c r="CA83" s="750"/>
      <c r="CB83" s="750"/>
      <c r="CC83" s="750"/>
      <c r="CD83" s="750"/>
      <c r="CE83" s="750"/>
      <c r="CF83" s="750"/>
      <c r="CG83" s="755"/>
      <c r="CH83" s="746"/>
      <c r="CI83" s="747"/>
      <c r="CJ83" s="747"/>
      <c r="CK83" s="747"/>
      <c r="CL83" s="748"/>
      <c r="CM83" s="746"/>
      <c r="CN83" s="747"/>
      <c r="CO83" s="747"/>
      <c r="CP83" s="747"/>
      <c r="CQ83" s="748"/>
      <c r="CR83" s="746"/>
      <c r="CS83" s="747"/>
      <c r="CT83" s="747"/>
      <c r="CU83" s="747"/>
      <c r="CV83" s="748"/>
      <c r="CW83" s="746"/>
      <c r="CX83" s="747"/>
      <c r="CY83" s="747"/>
      <c r="CZ83" s="747"/>
      <c r="DA83" s="748"/>
      <c r="DB83" s="746"/>
      <c r="DC83" s="747"/>
      <c r="DD83" s="747"/>
      <c r="DE83" s="747"/>
      <c r="DF83" s="748"/>
      <c r="DG83" s="746"/>
      <c r="DH83" s="747"/>
      <c r="DI83" s="747"/>
      <c r="DJ83" s="747"/>
      <c r="DK83" s="748"/>
      <c r="DL83" s="746"/>
      <c r="DM83" s="747"/>
      <c r="DN83" s="747"/>
      <c r="DO83" s="747"/>
      <c r="DP83" s="748"/>
      <c r="DQ83" s="746"/>
      <c r="DR83" s="747"/>
      <c r="DS83" s="747"/>
      <c r="DT83" s="747"/>
      <c r="DU83" s="748"/>
      <c r="DV83" s="749"/>
      <c r="DW83" s="750"/>
      <c r="DX83" s="750"/>
      <c r="DY83" s="750"/>
      <c r="DZ83" s="751"/>
      <c r="EA83" s="48"/>
    </row>
    <row r="84" spans="1:131" ht="26.25" customHeight="1" x14ac:dyDescent="0.2">
      <c r="A84" s="52">
        <v>17</v>
      </c>
      <c r="B84" s="691"/>
      <c r="C84" s="692"/>
      <c r="D84" s="692"/>
      <c r="E84" s="692"/>
      <c r="F84" s="692"/>
      <c r="G84" s="692"/>
      <c r="H84" s="692"/>
      <c r="I84" s="692"/>
      <c r="J84" s="692"/>
      <c r="K84" s="692"/>
      <c r="L84" s="692"/>
      <c r="M84" s="692"/>
      <c r="N84" s="692"/>
      <c r="O84" s="692"/>
      <c r="P84" s="693"/>
      <c r="Q84" s="694"/>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701"/>
      <c r="BA84" s="701"/>
      <c r="BB84" s="701"/>
      <c r="BC84" s="701"/>
      <c r="BD84" s="702"/>
      <c r="BE84" s="55"/>
      <c r="BF84" s="55"/>
      <c r="BG84" s="55"/>
      <c r="BH84" s="55"/>
      <c r="BI84" s="55"/>
      <c r="BJ84" s="55"/>
      <c r="BK84" s="55"/>
      <c r="BL84" s="55"/>
      <c r="BM84" s="55"/>
      <c r="BN84" s="55"/>
      <c r="BO84" s="55"/>
      <c r="BP84" s="55"/>
      <c r="BQ84" s="52">
        <v>78</v>
      </c>
      <c r="BR84" s="73"/>
      <c r="BS84" s="749"/>
      <c r="BT84" s="750"/>
      <c r="BU84" s="750"/>
      <c r="BV84" s="750"/>
      <c r="BW84" s="750"/>
      <c r="BX84" s="750"/>
      <c r="BY84" s="750"/>
      <c r="BZ84" s="750"/>
      <c r="CA84" s="750"/>
      <c r="CB84" s="750"/>
      <c r="CC84" s="750"/>
      <c r="CD84" s="750"/>
      <c r="CE84" s="750"/>
      <c r="CF84" s="750"/>
      <c r="CG84" s="755"/>
      <c r="CH84" s="746"/>
      <c r="CI84" s="747"/>
      <c r="CJ84" s="747"/>
      <c r="CK84" s="747"/>
      <c r="CL84" s="748"/>
      <c r="CM84" s="746"/>
      <c r="CN84" s="747"/>
      <c r="CO84" s="747"/>
      <c r="CP84" s="747"/>
      <c r="CQ84" s="748"/>
      <c r="CR84" s="746"/>
      <c r="CS84" s="747"/>
      <c r="CT84" s="747"/>
      <c r="CU84" s="747"/>
      <c r="CV84" s="748"/>
      <c r="CW84" s="746"/>
      <c r="CX84" s="747"/>
      <c r="CY84" s="747"/>
      <c r="CZ84" s="747"/>
      <c r="DA84" s="748"/>
      <c r="DB84" s="746"/>
      <c r="DC84" s="747"/>
      <c r="DD84" s="747"/>
      <c r="DE84" s="747"/>
      <c r="DF84" s="748"/>
      <c r="DG84" s="746"/>
      <c r="DH84" s="747"/>
      <c r="DI84" s="747"/>
      <c r="DJ84" s="747"/>
      <c r="DK84" s="748"/>
      <c r="DL84" s="746"/>
      <c r="DM84" s="747"/>
      <c r="DN84" s="747"/>
      <c r="DO84" s="747"/>
      <c r="DP84" s="748"/>
      <c r="DQ84" s="746"/>
      <c r="DR84" s="747"/>
      <c r="DS84" s="747"/>
      <c r="DT84" s="747"/>
      <c r="DU84" s="748"/>
      <c r="DV84" s="749"/>
      <c r="DW84" s="750"/>
      <c r="DX84" s="750"/>
      <c r="DY84" s="750"/>
      <c r="DZ84" s="751"/>
      <c r="EA84" s="48"/>
    </row>
    <row r="85" spans="1:131" ht="26.25" customHeight="1" x14ac:dyDescent="0.2">
      <c r="A85" s="52">
        <v>18</v>
      </c>
      <c r="B85" s="691"/>
      <c r="C85" s="692"/>
      <c r="D85" s="692"/>
      <c r="E85" s="692"/>
      <c r="F85" s="692"/>
      <c r="G85" s="692"/>
      <c r="H85" s="692"/>
      <c r="I85" s="692"/>
      <c r="J85" s="692"/>
      <c r="K85" s="692"/>
      <c r="L85" s="692"/>
      <c r="M85" s="692"/>
      <c r="N85" s="692"/>
      <c r="O85" s="692"/>
      <c r="P85" s="693"/>
      <c r="Q85" s="694"/>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5"/>
      <c r="AY85" s="695"/>
      <c r="AZ85" s="701"/>
      <c r="BA85" s="701"/>
      <c r="BB85" s="701"/>
      <c r="BC85" s="701"/>
      <c r="BD85" s="702"/>
      <c r="BE85" s="55"/>
      <c r="BF85" s="55"/>
      <c r="BG85" s="55"/>
      <c r="BH85" s="55"/>
      <c r="BI85" s="55"/>
      <c r="BJ85" s="55"/>
      <c r="BK85" s="55"/>
      <c r="BL85" s="55"/>
      <c r="BM85" s="55"/>
      <c r="BN85" s="55"/>
      <c r="BO85" s="55"/>
      <c r="BP85" s="55"/>
      <c r="BQ85" s="52">
        <v>79</v>
      </c>
      <c r="BR85" s="73"/>
      <c r="BS85" s="749"/>
      <c r="BT85" s="750"/>
      <c r="BU85" s="750"/>
      <c r="BV85" s="750"/>
      <c r="BW85" s="750"/>
      <c r="BX85" s="750"/>
      <c r="BY85" s="750"/>
      <c r="BZ85" s="750"/>
      <c r="CA85" s="750"/>
      <c r="CB85" s="750"/>
      <c r="CC85" s="750"/>
      <c r="CD85" s="750"/>
      <c r="CE85" s="750"/>
      <c r="CF85" s="750"/>
      <c r="CG85" s="755"/>
      <c r="CH85" s="746"/>
      <c r="CI85" s="747"/>
      <c r="CJ85" s="747"/>
      <c r="CK85" s="747"/>
      <c r="CL85" s="748"/>
      <c r="CM85" s="746"/>
      <c r="CN85" s="747"/>
      <c r="CO85" s="747"/>
      <c r="CP85" s="747"/>
      <c r="CQ85" s="748"/>
      <c r="CR85" s="746"/>
      <c r="CS85" s="747"/>
      <c r="CT85" s="747"/>
      <c r="CU85" s="747"/>
      <c r="CV85" s="748"/>
      <c r="CW85" s="746"/>
      <c r="CX85" s="747"/>
      <c r="CY85" s="747"/>
      <c r="CZ85" s="747"/>
      <c r="DA85" s="748"/>
      <c r="DB85" s="746"/>
      <c r="DC85" s="747"/>
      <c r="DD85" s="747"/>
      <c r="DE85" s="747"/>
      <c r="DF85" s="748"/>
      <c r="DG85" s="746"/>
      <c r="DH85" s="747"/>
      <c r="DI85" s="747"/>
      <c r="DJ85" s="747"/>
      <c r="DK85" s="748"/>
      <c r="DL85" s="746"/>
      <c r="DM85" s="747"/>
      <c r="DN85" s="747"/>
      <c r="DO85" s="747"/>
      <c r="DP85" s="748"/>
      <c r="DQ85" s="746"/>
      <c r="DR85" s="747"/>
      <c r="DS85" s="747"/>
      <c r="DT85" s="747"/>
      <c r="DU85" s="748"/>
      <c r="DV85" s="749"/>
      <c r="DW85" s="750"/>
      <c r="DX85" s="750"/>
      <c r="DY85" s="750"/>
      <c r="DZ85" s="751"/>
      <c r="EA85" s="48"/>
    </row>
    <row r="86" spans="1:131" ht="26.25" customHeight="1" x14ac:dyDescent="0.2">
      <c r="A86" s="52">
        <v>19</v>
      </c>
      <c r="B86" s="691"/>
      <c r="C86" s="692"/>
      <c r="D86" s="692"/>
      <c r="E86" s="692"/>
      <c r="F86" s="692"/>
      <c r="G86" s="692"/>
      <c r="H86" s="692"/>
      <c r="I86" s="692"/>
      <c r="J86" s="692"/>
      <c r="K86" s="692"/>
      <c r="L86" s="692"/>
      <c r="M86" s="692"/>
      <c r="N86" s="692"/>
      <c r="O86" s="692"/>
      <c r="P86" s="693"/>
      <c r="Q86" s="694"/>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5"/>
      <c r="AY86" s="695"/>
      <c r="AZ86" s="701"/>
      <c r="BA86" s="701"/>
      <c r="BB86" s="701"/>
      <c r="BC86" s="701"/>
      <c r="BD86" s="702"/>
      <c r="BE86" s="55"/>
      <c r="BF86" s="55"/>
      <c r="BG86" s="55"/>
      <c r="BH86" s="55"/>
      <c r="BI86" s="55"/>
      <c r="BJ86" s="55"/>
      <c r="BK86" s="55"/>
      <c r="BL86" s="55"/>
      <c r="BM86" s="55"/>
      <c r="BN86" s="55"/>
      <c r="BO86" s="55"/>
      <c r="BP86" s="55"/>
      <c r="BQ86" s="52">
        <v>80</v>
      </c>
      <c r="BR86" s="73"/>
      <c r="BS86" s="749"/>
      <c r="BT86" s="750"/>
      <c r="BU86" s="750"/>
      <c r="BV86" s="750"/>
      <c r="BW86" s="750"/>
      <c r="BX86" s="750"/>
      <c r="BY86" s="750"/>
      <c r="BZ86" s="750"/>
      <c r="CA86" s="750"/>
      <c r="CB86" s="750"/>
      <c r="CC86" s="750"/>
      <c r="CD86" s="750"/>
      <c r="CE86" s="750"/>
      <c r="CF86" s="750"/>
      <c r="CG86" s="755"/>
      <c r="CH86" s="746"/>
      <c r="CI86" s="747"/>
      <c r="CJ86" s="747"/>
      <c r="CK86" s="747"/>
      <c r="CL86" s="748"/>
      <c r="CM86" s="746"/>
      <c r="CN86" s="747"/>
      <c r="CO86" s="747"/>
      <c r="CP86" s="747"/>
      <c r="CQ86" s="748"/>
      <c r="CR86" s="746"/>
      <c r="CS86" s="747"/>
      <c r="CT86" s="747"/>
      <c r="CU86" s="747"/>
      <c r="CV86" s="748"/>
      <c r="CW86" s="746"/>
      <c r="CX86" s="747"/>
      <c r="CY86" s="747"/>
      <c r="CZ86" s="747"/>
      <c r="DA86" s="748"/>
      <c r="DB86" s="746"/>
      <c r="DC86" s="747"/>
      <c r="DD86" s="747"/>
      <c r="DE86" s="747"/>
      <c r="DF86" s="748"/>
      <c r="DG86" s="746"/>
      <c r="DH86" s="747"/>
      <c r="DI86" s="747"/>
      <c r="DJ86" s="747"/>
      <c r="DK86" s="748"/>
      <c r="DL86" s="746"/>
      <c r="DM86" s="747"/>
      <c r="DN86" s="747"/>
      <c r="DO86" s="747"/>
      <c r="DP86" s="748"/>
      <c r="DQ86" s="746"/>
      <c r="DR86" s="747"/>
      <c r="DS86" s="747"/>
      <c r="DT86" s="747"/>
      <c r="DU86" s="748"/>
      <c r="DV86" s="749"/>
      <c r="DW86" s="750"/>
      <c r="DX86" s="750"/>
      <c r="DY86" s="750"/>
      <c r="DZ86" s="751"/>
      <c r="EA86" s="48"/>
    </row>
    <row r="87" spans="1:131" ht="26.25" customHeight="1" x14ac:dyDescent="0.2">
      <c r="A87" s="57">
        <v>20</v>
      </c>
      <c r="B87" s="756"/>
      <c r="C87" s="757"/>
      <c r="D87" s="757"/>
      <c r="E87" s="757"/>
      <c r="F87" s="757"/>
      <c r="G87" s="757"/>
      <c r="H87" s="757"/>
      <c r="I87" s="757"/>
      <c r="J87" s="757"/>
      <c r="K87" s="757"/>
      <c r="L87" s="757"/>
      <c r="M87" s="757"/>
      <c r="N87" s="757"/>
      <c r="O87" s="757"/>
      <c r="P87" s="758"/>
      <c r="Q87" s="759"/>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1"/>
      <c r="BA87" s="761"/>
      <c r="BB87" s="761"/>
      <c r="BC87" s="761"/>
      <c r="BD87" s="762"/>
      <c r="BE87" s="55"/>
      <c r="BF87" s="55"/>
      <c r="BG87" s="55"/>
      <c r="BH87" s="55"/>
      <c r="BI87" s="55"/>
      <c r="BJ87" s="55"/>
      <c r="BK87" s="55"/>
      <c r="BL87" s="55"/>
      <c r="BM87" s="55"/>
      <c r="BN87" s="55"/>
      <c r="BO87" s="55"/>
      <c r="BP87" s="55"/>
      <c r="BQ87" s="52">
        <v>81</v>
      </c>
      <c r="BR87" s="73"/>
      <c r="BS87" s="749"/>
      <c r="BT87" s="750"/>
      <c r="BU87" s="750"/>
      <c r="BV87" s="750"/>
      <c r="BW87" s="750"/>
      <c r="BX87" s="750"/>
      <c r="BY87" s="750"/>
      <c r="BZ87" s="750"/>
      <c r="CA87" s="750"/>
      <c r="CB87" s="750"/>
      <c r="CC87" s="750"/>
      <c r="CD87" s="750"/>
      <c r="CE87" s="750"/>
      <c r="CF87" s="750"/>
      <c r="CG87" s="755"/>
      <c r="CH87" s="746"/>
      <c r="CI87" s="747"/>
      <c r="CJ87" s="747"/>
      <c r="CK87" s="747"/>
      <c r="CL87" s="748"/>
      <c r="CM87" s="746"/>
      <c r="CN87" s="747"/>
      <c r="CO87" s="747"/>
      <c r="CP87" s="747"/>
      <c r="CQ87" s="748"/>
      <c r="CR87" s="746"/>
      <c r="CS87" s="747"/>
      <c r="CT87" s="747"/>
      <c r="CU87" s="747"/>
      <c r="CV87" s="748"/>
      <c r="CW87" s="746"/>
      <c r="CX87" s="747"/>
      <c r="CY87" s="747"/>
      <c r="CZ87" s="747"/>
      <c r="DA87" s="748"/>
      <c r="DB87" s="746"/>
      <c r="DC87" s="747"/>
      <c r="DD87" s="747"/>
      <c r="DE87" s="747"/>
      <c r="DF87" s="748"/>
      <c r="DG87" s="746"/>
      <c r="DH87" s="747"/>
      <c r="DI87" s="747"/>
      <c r="DJ87" s="747"/>
      <c r="DK87" s="748"/>
      <c r="DL87" s="746"/>
      <c r="DM87" s="747"/>
      <c r="DN87" s="747"/>
      <c r="DO87" s="747"/>
      <c r="DP87" s="748"/>
      <c r="DQ87" s="746"/>
      <c r="DR87" s="747"/>
      <c r="DS87" s="747"/>
      <c r="DT87" s="747"/>
      <c r="DU87" s="748"/>
      <c r="DV87" s="749"/>
      <c r="DW87" s="750"/>
      <c r="DX87" s="750"/>
      <c r="DY87" s="750"/>
      <c r="DZ87" s="751"/>
      <c r="EA87" s="48"/>
    </row>
    <row r="88" spans="1:131" ht="26.25" customHeight="1" x14ac:dyDescent="0.2">
      <c r="A88" s="53" t="s">
        <v>249</v>
      </c>
      <c r="B88" s="708" t="s">
        <v>184</v>
      </c>
      <c r="C88" s="709"/>
      <c r="D88" s="709"/>
      <c r="E88" s="709"/>
      <c r="F88" s="709"/>
      <c r="G88" s="709"/>
      <c r="H88" s="709"/>
      <c r="I88" s="709"/>
      <c r="J88" s="709"/>
      <c r="K88" s="709"/>
      <c r="L88" s="709"/>
      <c r="M88" s="709"/>
      <c r="N88" s="709"/>
      <c r="O88" s="709"/>
      <c r="P88" s="710"/>
      <c r="Q88" s="752"/>
      <c r="R88" s="717"/>
      <c r="S88" s="717"/>
      <c r="T88" s="717"/>
      <c r="U88" s="717"/>
      <c r="V88" s="717"/>
      <c r="W88" s="717"/>
      <c r="X88" s="717"/>
      <c r="Y88" s="717"/>
      <c r="Z88" s="717"/>
      <c r="AA88" s="717"/>
      <c r="AB88" s="717"/>
      <c r="AC88" s="717"/>
      <c r="AD88" s="717"/>
      <c r="AE88" s="717"/>
      <c r="AF88" s="712">
        <f>+AF68+AF69+AF70+AF71+AF72</f>
        <v>4844</v>
      </c>
      <c r="AG88" s="712"/>
      <c r="AH88" s="712"/>
      <c r="AI88" s="712"/>
      <c r="AJ88" s="712"/>
      <c r="AK88" s="717"/>
      <c r="AL88" s="717"/>
      <c r="AM88" s="717"/>
      <c r="AN88" s="717"/>
      <c r="AO88" s="717"/>
      <c r="AP88" s="712" t="s">
        <v>540</v>
      </c>
      <c r="AQ88" s="712"/>
      <c r="AR88" s="712"/>
      <c r="AS88" s="712"/>
      <c r="AT88" s="712"/>
      <c r="AU88" s="712" t="s">
        <v>540</v>
      </c>
      <c r="AV88" s="712"/>
      <c r="AW88" s="712"/>
      <c r="AX88" s="712"/>
      <c r="AY88" s="712"/>
      <c r="AZ88" s="718"/>
      <c r="BA88" s="718"/>
      <c r="BB88" s="718"/>
      <c r="BC88" s="718"/>
      <c r="BD88" s="719"/>
      <c r="BE88" s="55"/>
      <c r="BF88" s="55"/>
      <c r="BG88" s="55"/>
      <c r="BH88" s="55"/>
      <c r="BI88" s="55"/>
      <c r="BJ88" s="55"/>
      <c r="BK88" s="55"/>
      <c r="BL88" s="55"/>
      <c r="BM88" s="55"/>
      <c r="BN88" s="55"/>
      <c r="BO88" s="55"/>
      <c r="BP88" s="55"/>
      <c r="BQ88" s="52">
        <v>82</v>
      </c>
      <c r="BR88" s="73"/>
      <c r="BS88" s="749"/>
      <c r="BT88" s="750"/>
      <c r="BU88" s="750"/>
      <c r="BV88" s="750"/>
      <c r="BW88" s="750"/>
      <c r="BX88" s="750"/>
      <c r="BY88" s="750"/>
      <c r="BZ88" s="750"/>
      <c r="CA88" s="750"/>
      <c r="CB88" s="750"/>
      <c r="CC88" s="750"/>
      <c r="CD88" s="750"/>
      <c r="CE88" s="750"/>
      <c r="CF88" s="750"/>
      <c r="CG88" s="755"/>
      <c r="CH88" s="746"/>
      <c r="CI88" s="747"/>
      <c r="CJ88" s="747"/>
      <c r="CK88" s="747"/>
      <c r="CL88" s="748"/>
      <c r="CM88" s="746"/>
      <c r="CN88" s="747"/>
      <c r="CO88" s="747"/>
      <c r="CP88" s="747"/>
      <c r="CQ88" s="748"/>
      <c r="CR88" s="746"/>
      <c r="CS88" s="747"/>
      <c r="CT88" s="747"/>
      <c r="CU88" s="747"/>
      <c r="CV88" s="748"/>
      <c r="CW88" s="746"/>
      <c r="CX88" s="747"/>
      <c r="CY88" s="747"/>
      <c r="CZ88" s="747"/>
      <c r="DA88" s="748"/>
      <c r="DB88" s="746"/>
      <c r="DC88" s="747"/>
      <c r="DD88" s="747"/>
      <c r="DE88" s="747"/>
      <c r="DF88" s="748"/>
      <c r="DG88" s="746"/>
      <c r="DH88" s="747"/>
      <c r="DI88" s="747"/>
      <c r="DJ88" s="747"/>
      <c r="DK88" s="748"/>
      <c r="DL88" s="746"/>
      <c r="DM88" s="747"/>
      <c r="DN88" s="747"/>
      <c r="DO88" s="747"/>
      <c r="DP88" s="748"/>
      <c r="DQ88" s="746"/>
      <c r="DR88" s="747"/>
      <c r="DS88" s="747"/>
      <c r="DT88" s="747"/>
      <c r="DU88" s="748"/>
      <c r="DV88" s="749"/>
      <c r="DW88" s="750"/>
      <c r="DX88" s="750"/>
      <c r="DY88" s="750"/>
      <c r="DZ88" s="751"/>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49"/>
      <c r="BT89" s="750"/>
      <c r="BU89" s="750"/>
      <c r="BV89" s="750"/>
      <c r="BW89" s="750"/>
      <c r="BX89" s="750"/>
      <c r="BY89" s="750"/>
      <c r="BZ89" s="750"/>
      <c r="CA89" s="750"/>
      <c r="CB89" s="750"/>
      <c r="CC89" s="750"/>
      <c r="CD89" s="750"/>
      <c r="CE89" s="750"/>
      <c r="CF89" s="750"/>
      <c r="CG89" s="755"/>
      <c r="CH89" s="746"/>
      <c r="CI89" s="747"/>
      <c r="CJ89" s="747"/>
      <c r="CK89" s="747"/>
      <c r="CL89" s="748"/>
      <c r="CM89" s="746"/>
      <c r="CN89" s="747"/>
      <c r="CO89" s="747"/>
      <c r="CP89" s="747"/>
      <c r="CQ89" s="748"/>
      <c r="CR89" s="746"/>
      <c r="CS89" s="747"/>
      <c r="CT89" s="747"/>
      <c r="CU89" s="747"/>
      <c r="CV89" s="748"/>
      <c r="CW89" s="746"/>
      <c r="CX89" s="747"/>
      <c r="CY89" s="747"/>
      <c r="CZ89" s="747"/>
      <c r="DA89" s="748"/>
      <c r="DB89" s="746"/>
      <c r="DC89" s="747"/>
      <c r="DD89" s="747"/>
      <c r="DE89" s="747"/>
      <c r="DF89" s="748"/>
      <c r="DG89" s="746"/>
      <c r="DH89" s="747"/>
      <c r="DI89" s="747"/>
      <c r="DJ89" s="747"/>
      <c r="DK89" s="748"/>
      <c r="DL89" s="746"/>
      <c r="DM89" s="747"/>
      <c r="DN89" s="747"/>
      <c r="DO89" s="747"/>
      <c r="DP89" s="748"/>
      <c r="DQ89" s="746"/>
      <c r="DR89" s="747"/>
      <c r="DS89" s="747"/>
      <c r="DT89" s="747"/>
      <c r="DU89" s="748"/>
      <c r="DV89" s="749"/>
      <c r="DW89" s="750"/>
      <c r="DX89" s="750"/>
      <c r="DY89" s="750"/>
      <c r="DZ89" s="751"/>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49"/>
      <c r="BT90" s="750"/>
      <c r="BU90" s="750"/>
      <c r="BV90" s="750"/>
      <c r="BW90" s="750"/>
      <c r="BX90" s="750"/>
      <c r="BY90" s="750"/>
      <c r="BZ90" s="750"/>
      <c r="CA90" s="750"/>
      <c r="CB90" s="750"/>
      <c r="CC90" s="750"/>
      <c r="CD90" s="750"/>
      <c r="CE90" s="750"/>
      <c r="CF90" s="750"/>
      <c r="CG90" s="755"/>
      <c r="CH90" s="746"/>
      <c r="CI90" s="747"/>
      <c r="CJ90" s="747"/>
      <c r="CK90" s="747"/>
      <c r="CL90" s="748"/>
      <c r="CM90" s="746"/>
      <c r="CN90" s="747"/>
      <c r="CO90" s="747"/>
      <c r="CP90" s="747"/>
      <c r="CQ90" s="748"/>
      <c r="CR90" s="746"/>
      <c r="CS90" s="747"/>
      <c r="CT90" s="747"/>
      <c r="CU90" s="747"/>
      <c r="CV90" s="748"/>
      <c r="CW90" s="746"/>
      <c r="CX90" s="747"/>
      <c r="CY90" s="747"/>
      <c r="CZ90" s="747"/>
      <c r="DA90" s="748"/>
      <c r="DB90" s="746"/>
      <c r="DC90" s="747"/>
      <c r="DD90" s="747"/>
      <c r="DE90" s="747"/>
      <c r="DF90" s="748"/>
      <c r="DG90" s="746"/>
      <c r="DH90" s="747"/>
      <c r="DI90" s="747"/>
      <c r="DJ90" s="747"/>
      <c r="DK90" s="748"/>
      <c r="DL90" s="746"/>
      <c r="DM90" s="747"/>
      <c r="DN90" s="747"/>
      <c r="DO90" s="747"/>
      <c r="DP90" s="748"/>
      <c r="DQ90" s="746"/>
      <c r="DR90" s="747"/>
      <c r="DS90" s="747"/>
      <c r="DT90" s="747"/>
      <c r="DU90" s="748"/>
      <c r="DV90" s="749"/>
      <c r="DW90" s="750"/>
      <c r="DX90" s="750"/>
      <c r="DY90" s="750"/>
      <c r="DZ90" s="751"/>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49"/>
      <c r="BT91" s="750"/>
      <c r="BU91" s="750"/>
      <c r="BV91" s="750"/>
      <c r="BW91" s="750"/>
      <c r="BX91" s="750"/>
      <c r="BY91" s="750"/>
      <c r="BZ91" s="750"/>
      <c r="CA91" s="750"/>
      <c r="CB91" s="750"/>
      <c r="CC91" s="750"/>
      <c r="CD91" s="750"/>
      <c r="CE91" s="750"/>
      <c r="CF91" s="750"/>
      <c r="CG91" s="755"/>
      <c r="CH91" s="746"/>
      <c r="CI91" s="747"/>
      <c r="CJ91" s="747"/>
      <c r="CK91" s="747"/>
      <c r="CL91" s="748"/>
      <c r="CM91" s="746"/>
      <c r="CN91" s="747"/>
      <c r="CO91" s="747"/>
      <c r="CP91" s="747"/>
      <c r="CQ91" s="748"/>
      <c r="CR91" s="746"/>
      <c r="CS91" s="747"/>
      <c r="CT91" s="747"/>
      <c r="CU91" s="747"/>
      <c r="CV91" s="748"/>
      <c r="CW91" s="746"/>
      <c r="CX91" s="747"/>
      <c r="CY91" s="747"/>
      <c r="CZ91" s="747"/>
      <c r="DA91" s="748"/>
      <c r="DB91" s="746"/>
      <c r="DC91" s="747"/>
      <c r="DD91" s="747"/>
      <c r="DE91" s="747"/>
      <c r="DF91" s="748"/>
      <c r="DG91" s="746"/>
      <c r="DH91" s="747"/>
      <c r="DI91" s="747"/>
      <c r="DJ91" s="747"/>
      <c r="DK91" s="748"/>
      <c r="DL91" s="746"/>
      <c r="DM91" s="747"/>
      <c r="DN91" s="747"/>
      <c r="DO91" s="747"/>
      <c r="DP91" s="748"/>
      <c r="DQ91" s="746"/>
      <c r="DR91" s="747"/>
      <c r="DS91" s="747"/>
      <c r="DT91" s="747"/>
      <c r="DU91" s="748"/>
      <c r="DV91" s="749"/>
      <c r="DW91" s="750"/>
      <c r="DX91" s="750"/>
      <c r="DY91" s="750"/>
      <c r="DZ91" s="751"/>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49"/>
      <c r="BT92" s="750"/>
      <c r="BU92" s="750"/>
      <c r="BV92" s="750"/>
      <c r="BW92" s="750"/>
      <c r="BX92" s="750"/>
      <c r="BY92" s="750"/>
      <c r="BZ92" s="750"/>
      <c r="CA92" s="750"/>
      <c r="CB92" s="750"/>
      <c r="CC92" s="750"/>
      <c r="CD92" s="750"/>
      <c r="CE92" s="750"/>
      <c r="CF92" s="750"/>
      <c r="CG92" s="755"/>
      <c r="CH92" s="746"/>
      <c r="CI92" s="747"/>
      <c r="CJ92" s="747"/>
      <c r="CK92" s="747"/>
      <c r="CL92" s="748"/>
      <c r="CM92" s="746"/>
      <c r="CN92" s="747"/>
      <c r="CO92" s="747"/>
      <c r="CP92" s="747"/>
      <c r="CQ92" s="748"/>
      <c r="CR92" s="746"/>
      <c r="CS92" s="747"/>
      <c r="CT92" s="747"/>
      <c r="CU92" s="747"/>
      <c r="CV92" s="748"/>
      <c r="CW92" s="746"/>
      <c r="CX92" s="747"/>
      <c r="CY92" s="747"/>
      <c r="CZ92" s="747"/>
      <c r="DA92" s="748"/>
      <c r="DB92" s="746"/>
      <c r="DC92" s="747"/>
      <c r="DD92" s="747"/>
      <c r="DE92" s="747"/>
      <c r="DF92" s="748"/>
      <c r="DG92" s="746"/>
      <c r="DH92" s="747"/>
      <c r="DI92" s="747"/>
      <c r="DJ92" s="747"/>
      <c r="DK92" s="748"/>
      <c r="DL92" s="746"/>
      <c r="DM92" s="747"/>
      <c r="DN92" s="747"/>
      <c r="DO92" s="747"/>
      <c r="DP92" s="748"/>
      <c r="DQ92" s="746"/>
      <c r="DR92" s="747"/>
      <c r="DS92" s="747"/>
      <c r="DT92" s="747"/>
      <c r="DU92" s="748"/>
      <c r="DV92" s="749"/>
      <c r="DW92" s="750"/>
      <c r="DX92" s="750"/>
      <c r="DY92" s="750"/>
      <c r="DZ92" s="751"/>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49"/>
      <c r="BT93" s="750"/>
      <c r="BU93" s="750"/>
      <c r="BV93" s="750"/>
      <c r="BW93" s="750"/>
      <c r="BX93" s="750"/>
      <c r="BY93" s="750"/>
      <c r="BZ93" s="750"/>
      <c r="CA93" s="750"/>
      <c r="CB93" s="750"/>
      <c r="CC93" s="750"/>
      <c r="CD93" s="750"/>
      <c r="CE93" s="750"/>
      <c r="CF93" s="750"/>
      <c r="CG93" s="755"/>
      <c r="CH93" s="746"/>
      <c r="CI93" s="747"/>
      <c r="CJ93" s="747"/>
      <c r="CK93" s="747"/>
      <c r="CL93" s="748"/>
      <c r="CM93" s="746"/>
      <c r="CN93" s="747"/>
      <c r="CO93" s="747"/>
      <c r="CP93" s="747"/>
      <c r="CQ93" s="748"/>
      <c r="CR93" s="746"/>
      <c r="CS93" s="747"/>
      <c r="CT93" s="747"/>
      <c r="CU93" s="747"/>
      <c r="CV93" s="748"/>
      <c r="CW93" s="746"/>
      <c r="CX93" s="747"/>
      <c r="CY93" s="747"/>
      <c r="CZ93" s="747"/>
      <c r="DA93" s="748"/>
      <c r="DB93" s="746"/>
      <c r="DC93" s="747"/>
      <c r="DD93" s="747"/>
      <c r="DE93" s="747"/>
      <c r="DF93" s="748"/>
      <c r="DG93" s="746"/>
      <c r="DH93" s="747"/>
      <c r="DI93" s="747"/>
      <c r="DJ93" s="747"/>
      <c r="DK93" s="748"/>
      <c r="DL93" s="746"/>
      <c r="DM93" s="747"/>
      <c r="DN93" s="747"/>
      <c r="DO93" s="747"/>
      <c r="DP93" s="748"/>
      <c r="DQ93" s="746"/>
      <c r="DR93" s="747"/>
      <c r="DS93" s="747"/>
      <c r="DT93" s="747"/>
      <c r="DU93" s="748"/>
      <c r="DV93" s="749"/>
      <c r="DW93" s="750"/>
      <c r="DX93" s="750"/>
      <c r="DY93" s="750"/>
      <c r="DZ93" s="751"/>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49"/>
      <c r="BT94" s="750"/>
      <c r="BU94" s="750"/>
      <c r="BV94" s="750"/>
      <c r="BW94" s="750"/>
      <c r="BX94" s="750"/>
      <c r="BY94" s="750"/>
      <c r="BZ94" s="750"/>
      <c r="CA94" s="750"/>
      <c r="CB94" s="750"/>
      <c r="CC94" s="750"/>
      <c r="CD94" s="750"/>
      <c r="CE94" s="750"/>
      <c r="CF94" s="750"/>
      <c r="CG94" s="755"/>
      <c r="CH94" s="746"/>
      <c r="CI94" s="747"/>
      <c r="CJ94" s="747"/>
      <c r="CK94" s="747"/>
      <c r="CL94" s="748"/>
      <c r="CM94" s="746"/>
      <c r="CN94" s="747"/>
      <c r="CO94" s="747"/>
      <c r="CP94" s="747"/>
      <c r="CQ94" s="748"/>
      <c r="CR94" s="746"/>
      <c r="CS94" s="747"/>
      <c r="CT94" s="747"/>
      <c r="CU94" s="747"/>
      <c r="CV94" s="748"/>
      <c r="CW94" s="746"/>
      <c r="CX94" s="747"/>
      <c r="CY94" s="747"/>
      <c r="CZ94" s="747"/>
      <c r="DA94" s="748"/>
      <c r="DB94" s="746"/>
      <c r="DC94" s="747"/>
      <c r="DD94" s="747"/>
      <c r="DE94" s="747"/>
      <c r="DF94" s="748"/>
      <c r="DG94" s="746"/>
      <c r="DH94" s="747"/>
      <c r="DI94" s="747"/>
      <c r="DJ94" s="747"/>
      <c r="DK94" s="748"/>
      <c r="DL94" s="746"/>
      <c r="DM94" s="747"/>
      <c r="DN94" s="747"/>
      <c r="DO94" s="747"/>
      <c r="DP94" s="748"/>
      <c r="DQ94" s="746"/>
      <c r="DR94" s="747"/>
      <c r="DS94" s="747"/>
      <c r="DT94" s="747"/>
      <c r="DU94" s="748"/>
      <c r="DV94" s="749"/>
      <c r="DW94" s="750"/>
      <c r="DX94" s="750"/>
      <c r="DY94" s="750"/>
      <c r="DZ94" s="751"/>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49"/>
      <c r="BT95" s="750"/>
      <c r="BU95" s="750"/>
      <c r="BV95" s="750"/>
      <c r="BW95" s="750"/>
      <c r="BX95" s="750"/>
      <c r="BY95" s="750"/>
      <c r="BZ95" s="750"/>
      <c r="CA95" s="750"/>
      <c r="CB95" s="750"/>
      <c r="CC95" s="750"/>
      <c r="CD95" s="750"/>
      <c r="CE95" s="750"/>
      <c r="CF95" s="750"/>
      <c r="CG95" s="755"/>
      <c r="CH95" s="746"/>
      <c r="CI95" s="747"/>
      <c r="CJ95" s="747"/>
      <c r="CK95" s="747"/>
      <c r="CL95" s="748"/>
      <c r="CM95" s="746"/>
      <c r="CN95" s="747"/>
      <c r="CO95" s="747"/>
      <c r="CP95" s="747"/>
      <c r="CQ95" s="748"/>
      <c r="CR95" s="746"/>
      <c r="CS95" s="747"/>
      <c r="CT95" s="747"/>
      <c r="CU95" s="747"/>
      <c r="CV95" s="748"/>
      <c r="CW95" s="746"/>
      <c r="CX95" s="747"/>
      <c r="CY95" s="747"/>
      <c r="CZ95" s="747"/>
      <c r="DA95" s="748"/>
      <c r="DB95" s="746"/>
      <c r="DC95" s="747"/>
      <c r="DD95" s="747"/>
      <c r="DE95" s="747"/>
      <c r="DF95" s="748"/>
      <c r="DG95" s="746"/>
      <c r="DH95" s="747"/>
      <c r="DI95" s="747"/>
      <c r="DJ95" s="747"/>
      <c r="DK95" s="748"/>
      <c r="DL95" s="746"/>
      <c r="DM95" s="747"/>
      <c r="DN95" s="747"/>
      <c r="DO95" s="747"/>
      <c r="DP95" s="748"/>
      <c r="DQ95" s="746"/>
      <c r="DR95" s="747"/>
      <c r="DS95" s="747"/>
      <c r="DT95" s="747"/>
      <c r="DU95" s="748"/>
      <c r="DV95" s="749"/>
      <c r="DW95" s="750"/>
      <c r="DX95" s="750"/>
      <c r="DY95" s="750"/>
      <c r="DZ95" s="751"/>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49"/>
      <c r="BT96" s="750"/>
      <c r="BU96" s="750"/>
      <c r="BV96" s="750"/>
      <c r="BW96" s="750"/>
      <c r="BX96" s="750"/>
      <c r="BY96" s="750"/>
      <c r="BZ96" s="750"/>
      <c r="CA96" s="750"/>
      <c r="CB96" s="750"/>
      <c r="CC96" s="750"/>
      <c r="CD96" s="750"/>
      <c r="CE96" s="750"/>
      <c r="CF96" s="750"/>
      <c r="CG96" s="755"/>
      <c r="CH96" s="746"/>
      <c r="CI96" s="747"/>
      <c r="CJ96" s="747"/>
      <c r="CK96" s="747"/>
      <c r="CL96" s="748"/>
      <c r="CM96" s="746"/>
      <c r="CN96" s="747"/>
      <c r="CO96" s="747"/>
      <c r="CP96" s="747"/>
      <c r="CQ96" s="748"/>
      <c r="CR96" s="746"/>
      <c r="CS96" s="747"/>
      <c r="CT96" s="747"/>
      <c r="CU96" s="747"/>
      <c r="CV96" s="748"/>
      <c r="CW96" s="746"/>
      <c r="CX96" s="747"/>
      <c r="CY96" s="747"/>
      <c r="CZ96" s="747"/>
      <c r="DA96" s="748"/>
      <c r="DB96" s="746"/>
      <c r="DC96" s="747"/>
      <c r="DD96" s="747"/>
      <c r="DE96" s="747"/>
      <c r="DF96" s="748"/>
      <c r="DG96" s="746"/>
      <c r="DH96" s="747"/>
      <c r="DI96" s="747"/>
      <c r="DJ96" s="747"/>
      <c r="DK96" s="748"/>
      <c r="DL96" s="746"/>
      <c r="DM96" s="747"/>
      <c r="DN96" s="747"/>
      <c r="DO96" s="747"/>
      <c r="DP96" s="748"/>
      <c r="DQ96" s="746"/>
      <c r="DR96" s="747"/>
      <c r="DS96" s="747"/>
      <c r="DT96" s="747"/>
      <c r="DU96" s="748"/>
      <c r="DV96" s="749"/>
      <c r="DW96" s="750"/>
      <c r="DX96" s="750"/>
      <c r="DY96" s="750"/>
      <c r="DZ96" s="751"/>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49"/>
      <c r="BT97" s="750"/>
      <c r="BU97" s="750"/>
      <c r="BV97" s="750"/>
      <c r="BW97" s="750"/>
      <c r="BX97" s="750"/>
      <c r="BY97" s="750"/>
      <c r="BZ97" s="750"/>
      <c r="CA97" s="750"/>
      <c r="CB97" s="750"/>
      <c r="CC97" s="750"/>
      <c r="CD97" s="750"/>
      <c r="CE97" s="750"/>
      <c r="CF97" s="750"/>
      <c r="CG97" s="755"/>
      <c r="CH97" s="746"/>
      <c r="CI97" s="747"/>
      <c r="CJ97" s="747"/>
      <c r="CK97" s="747"/>
      <c r="CL97" s="748"/>
      <c r="CM97" s="746"/>
      <c r="CN97" s="747"/>
      <c r="CO97" s="747"/>
      <c r="CP97" s="747"/>
      <c r="CQ97" s="748"/>
      <c r="CR97" s="746"/>
      <c r="CS97" s="747"/>
      <c r="CT97" s="747"/>
      <c r="CU97" s="747"/>
      <c r="CV97" s="748"/>
      <c r="CW97" s="746"/>
      <c r="CX97" s="747"/>
      <c r="CY97" s="747"/>
      <c r="CZ97" s="747"/>
      <c r="DA97" s="748"/>
      <c r="DB97" s="746"/>
      <c r="DC97" s="747"/>
      <c r="DD97" s="747"/>
      <c r="DE97" s="747"/>
      <c r="DF97" s="748"/>
      <c r="DG97" s="746"/>
      <c r="DH97" s="747"/>
      <c r="DI97" s="747"/>
      <c r="DJ97" s="747"/>
      <c r="DK97" s="748"/>
      <c r="DL97" s="746"/>
      <c r="DM97" s="747"/>
      <c r="DN97" s="747"/>
      <c r="DO97" s="747"/>
      <c r="DP97" s="748"/>
      <c r="DQ97" s="746"/>
      <c r="DR97" s="747"/>
      <c r="DS97" s="747"/>
      <c r="DT97" s="747"/>
      <c r="DU97" s="748"/>
      <c r="DV97" s="749"/>
      <c r="DW97" s="750"/>
      <c r="DX97" s="750"/>
      <c r="DY97" s="750"/>
      <c r="DZ97" s="751"/>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49"/>
      <c r="BT98" s="750"/>
      <c r="BU98" s="750"/>
      <c r="BV98" s="750"/>
      <c r="BW98" s="750"/>
      <c r="BX98" s="750"/>
      <c r="BY98" s="750"/>
      <c r="BZ98" s="750"/>
      <c r="CA98" s="750"/>
      <c r="CB98" s="750"/>
      <c r="CC98" s="750"/>
      <c r="CD98" s="750"/>
      <c r="CE98" s="750"/>
      <c r="CF98" s="750"/>
      <c r="CG98" s="755"/>
      <c r="CH98" s="746"/>
      <c r="CI98" s="747"/>
      <c r="CJ98" s="747"/>
      <c r="CK98" s="747"/>
      <c r="CL98" s="748"/>
      <c r="CM98" s="746"/>
      <c r="CN98" s="747"/>
      <c r="CO98" s="747"/>
      <c r="CP98" s="747"/>
      <c r="CQ98" s="748"/>
      <c r="CR98" s="746"/>
      <c r="CS98" s="747"/>
      <c r="CT98" s="747"/>
      <c r="CU98" s="747"/>
      <c r="CV98" s="748"/>
      <c r="CW98" s="746"/>
      <c r="CX98" s="747"/>
      <c r="CY98" s="747"/>
      <c r="CZ98" s="747"/>
      <c r="DA98" s="748"/>
      <c r="DB98" s="746"/>
      <c r="DC98" s="747"/>
      <c r="DD98" s="747"/>
      <c r="DE98" s="747"/>
      <c r="DF98" s="748"/>
      <c r="DG98" s="746"/>
      <c r="DH98" s="747"/>
      <c r="DI98" s="747"/>
      <c r="DJ98" s="747"/>
      <c r="DK98" s="748"/>
      <c r="DL98" s="746"/>
      <c r="DM98" s="747"/>
      <c r="DN98" s="747"/>
      <c r="DO98" s="747"/>
      <c r="DP98" s="748"/>
      <c r="DQ98" s="746"/>
      <c r="DR98" s="747"/>
      <c r="DS98" s="747"/>
      <c r="DT98" s="747"/>
      <c r="DU98" s="748"/>
      <c r="DV98" s="749"/>
      <c r="DW98" s="750"/>
      <c r="DX98" s="750"/>
      <c r="DY98" s="750"/>
      <c r="DZ98" s="751"/>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49"/>
      <c r="BT99" s="750"/>
      <c r="BU99" s="750"/>
      <c r="BV99" s="750"/>
      <c r="BW99" s="750"/>
      <c r="BX99" s="750"/>
      <c r="BY99" s="750"/>
      <c r="BZ99" s="750"/>
      <c r="CA99" s="750"/>
      <c r="CB99" s="750"/>
      <c r="CC99" s="750"/>
      <c r="CD99" s="750"/>
      <c r="CE99" s="750"/>
      <c r="CF99" s="750"/>
      <c r="CG99" s="755"/>
      <c r="CH99" s="746"/>
      <c r="CI99" s="747"/>
      <c r="CJ99" s="747"/>
      <c r="CK99" s="747"/>
      <c r="CL99" s="748"/>
      <c r="CM99" s="746"/>
      <c r="CN99" s="747"/>
      <c r="CO99" s="747"/>
      <c r="CP99" s="747"/>
      <c r="CQ99" s="748"/>
      <c r="CR99" s="746"/>
      <c r="CS99" s="747"/>
      <c r="CT99" s="747"/>
      <c r="CU99" s="747"/>
      <c r="CV99" s="748"/>
      <c r="CW99" s="746"/>
      <c r="CX99" s="747"/>
      <c r="CY99" s="747"/>
      <c r="CZ99" s="747"/>
      <c r="DA99" s="748"/>
      <c r="DB99" s="746"/>
      <c r="DC99" s="747"/>
      <c r="DD99" s="747"/>
      <c r="DE99" s="747"/>
      <c r="DF99" s="748"/>
      <c r="DG99" s="746"/>
      <c r="DH99" s="747"/>
      <c r="DI99" s="747"/>
      <c r="DJ99" s="747"/>
      <c r="DK99" s="748"/>
      <c r="DL99" s="746"/>
      <c r="DM99" s="747"/>
      <c r="DN99" s="747"/>
      <c r="DO99" s="747"/>
      <c r="DP99" s="748"/>
      <c r="DQ99" s="746"/>
      <c r="DR99" s="747"/>
      <c r="DS99" s="747"/>
      <c r="DT99" s="747"/>
      <c r="DU99" s="748"/>
      <c r="DV99" s="749"/>
      <c r="DW99" s="750"/>
      <c r="DX99" s="750"/>
      <c r="DY99" s="750"/>
      <c r="DZ99" s="751"/>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49"/>
      <c r="BT100" s="750"/>
      <c r="BU100" s="750"/>
      <c r="BV100" s="750"/>
      <c r="BW100" s="750"/>
      <c r="BX100" s="750"/>
      <c r="BY100" s="750"/>
      <c r="BZ100" s="750"/>
      <c r="CA100" s="750"/>
      <c r="CB100" s="750"/>
      <c r="CC100" s="750"/>
      <c r="CD100" s="750"/>
      <c r="CE100" s="750"/>
      <c r="CF100" s="750"/>
      <c r="CG100" s="755"/>
      <c r="CH100" s="746"/>
      <c r="CI100" s="747"/>
      <c r="CJ100" s="747"/>
      <c r="CK100" s="747"/>
      <c r="CL100" s="748"/>
      <c r="CM100" s="746"/>
      <c r="CN100" s="747"/>
      <c r="CO100" s="747"/>
      <c r="CP100" s="747"/>
      <c r="CQ100" s="748"/>
      <c r="CR100" s="746"/>
      <c r="CS100" s="747"/>
      <c r="CT100" s="747"/>
      <c r="CU100" s="747"/>
      <c r="CV100" s="748"/>
      <c r="CW100" s="746"/>
      <c r="CX100" s="747"/>
      <c r="CY100" s="747"/>
      <c r="CZ100" s="747"/>
      <c r="DA100" s="748"/>
      <c r="DB100" s="746"/>
      <c r="DC100" s="747"/>
      <c r="DD100" s="747"/>
      <c r="DE100" s="747"/>
      <c r="DF100" s="748"/>
      <c r="DG100" s="746"/>
      <c r="DH100" s="747"/>
      <c r="DI100" s="747"/>
      <c r="DJ100" s="747"/>
      <c r="DK100" s="748"/>
      <c r="DL100" s="746"/>
      <c r="DM100" s="747"/>
      <c r="DN100" s="747"/>
      <c r="DO100" s="747"/>
      <c r="DP100" s="748"/>
      <c r="DQ100" s="746"/>
      <c r="DR100" s="747"/>
      <c r="DS100" s="747"/>
      <c r="DT100" s="747"/>
      <c r="DU100" s="748"/>
      <c r="DV100" s="749"/>
      <c r="DW100" s="750"/>
      <c r="DX100" s="750"/>
      <c r="DY100" s="750"/>
      <c r="DZ100" s="751"/>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49"/>
      <c r="BT101" s="750"/>
      <c r="BU101" s="750"/>
      <c r="BV101" s="750"/>
      <c r="BW101" s="750"/>
      <c r="BX101" s="750"/>
      <c r="BY101" s="750"/>
      <c r="BZ101" s="750"/>
      <c r="CA101" s="750"/>
      <c r="CB101" s="750"/>
      <c r="CC101" s="750"/>
      <c r="CD101" s="750"/>
      <c r="CE101" s="750"/>
      <c r="CF101" s="750"/>
      <c r="CG101" s="755"/>
      <c r="CH101" s="746"/>
      <c r="CI101" s="747"/>
      <c r="CJ101" s="747"/>
      <c r="CK101" s="747"/>
      <c r="CL101" s="748"/>
      <c r="CM101" s="746"/>
      <c r="CN101" s="747"/>
      <c r="CO101" s="747"/>
      <c r="CP101" s="747"/>
      <c r="CQ101" s="748"/>
      <c r="CR101" s="746"/>
      <c r="CS101" s="747"/>
      <c r="CT101" s="747"/>
      <c r="CU101" s="747"/>
      <c r="CV101" s="748"/>
      <c r="CW101" s="746"/>
      <c r="CX101" s="747"/>
      <c r="CY101" s="747"/>
      <c r="CZ101" s="747"/>
      <c r="DA101" s="748"/>
      <c r="DB101" s="746"/>
      <c r="DC101" s="747"/>
      <c r="DD101" s="747"/>
      <c r="DE101" s="747"/>
      <c r="DF101" s="748"/>
      <c r="DG101" s="746"/>
      <c r="DH101" s="747"/>
      <c r="DI101" s="747"/>
      <c r="DJ101" s="747"/>
      <c r="DK101" s="748"/>
      <c r="DL101" s="746"/>
      <c r="DM101" s="747"/>
      <c r="DN101" s="747"/>
      <c r="DO101" s="747"/>
      <c r="DP101" s="748"/>
      <c r="DQ101" s="746"/>
      <c r="DR101" s="747"/>
      <c r="DS101" s="747"/>
      <c r="DT101" s="747"/>
      <c r="DU101" s="748"/>
      <c r="DV101" s="749"/>
      <c r="DW101" s="750"/>
      <c r="DX101" s="750"/>
      <c r="DY101" s="750"/>
      <c r="DZ101" s="751"/>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249</v>
      </c>
      <c r="BR102" s="708" t="s">
        <v>447</v>
      </c>
      <c r="BS102" s="709"/>
      <c r="BT102" s="709"/>
      <c r="BU102" s="709"/>
      <c r="BV102" s="709"/>
      <c r="BW102" s="709"/>
      <c r="BX102" s="709"/>
      <c r="BY102" s="709"/>
      <c r="BZ102" s="709"/>
      <c r="CA102" s="709"/>
      <c r="CB102" s="709"/>
      <c r="CC102" s="709"/>
      <c r="CD102" s="709"/>
      <c r="CE102" s="709"/>
      <c r="CF102" s="709"/>
      <c r="CG102" s="710"/>
      <c r="CH102" s="763"/>
      <c r="CI102" s="764"/>
      <c r="CJ102" s="764"/>
      <c r="CK102" s="764"/>
      <c r="CL102" s="765"/>
      <c r="CM102" s="763"/>
      <c r="CN102" s="764"/>
      <c r="CO102" s="764"/>
      <c r="CP102" s="764"/>
      <c r="CQ102" s="765"/>
      <c r="CR102" s="766">
        <f>+CR7+CR8</f>
        <v>5</v>
      </c>
      <c r="CS102" s="721"/>
      <c r="CT102" s="721"/>
      <c r="CU102" s="721"/>
      <c r="CV102" s="767"/>
      <c r="CW102" s="766" t="s">
        <v>540</v>
      </c>
      <c r="CX102" s="721"/>
      <c r="CY102" s="721"/>
      <c r="CZ102" s="721"/>
      <c r="DA102" s="767"/>
      <c r="DB102" s="766">
        <f>+DB7</f>
        <v>84</v>
      </c>
      <c r="DC102" s="721"/>
      <c r="DD102" s="721"/>
      <c r="DE102" s="721"/>
      <c r="DF102" s="767"/>
      <c r="DG102" s="766" t="s">
        <v>540</v>
      </c>
      <c r="DH102" s="721"/>
      <c r="DI102" s="721"/>
      <c r="DJ102" s="721"/>
      <c r="DK102" s="767"/>
      <c r="DL102" s="766">
        <v>84</v>
      </c>
      <c r="DM102" s="721"/>
      <c r="DN102" s="721"/>
      <c r="DO102" s="721"/>
      <c r="DP102" s="767"/>
      <c r="DQ102" s="766" t="s">
        <v>540</v>
      </c>
      <c r="DR102" s="721"/>
      <c r="DS102" s="721"/>
      <c r="DT102" s="721"/>
      <c r="DU102" s="767"/>
      <c r="DV102" s="708"/>
      <c r="DW102" s="709"/>
      <c r="DX102" s="709"/>
      <c r="DY102" s="709"/>
      <c r="DZ102" s="768"/>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69" t="s">
        <v>104</v>
      </c>
      <c r="BR103" s="769"/>
      <c r="BS103" s="769"/>
      <c r="BT103" s="769"/>
      <c r="BU103" s="769"/>
      <c r="BV103" s="769"/>
      <c r="BW103" s="769"/>
      <c r="BX103" s="769"/>
      <c r="BY103" s="769"/>
      <c r="BZ103" s="769"/>
      <c r="CA103" s="769"/>
      <c r="CB103" s="769"/>
      <c r="CC103" s="769"/>
      <c r="CD103" s="769"/>
      <c r="CE103" s="769"/>
      <c r="CF103" s="769"/>
      <c r="CG103" s="769"/>
      <c r="CH103" s="769"/>
      <c r="CI103" s="769"/>
      <c r="CJ103" s="769"/>
      <c r="CK103" s="769"/>
      <c r="CL103" s="769"/>
      <c r="CM103" s="769"/>
      <c r="CN103" s="769"/>
      <c r="CO103" s="769"/>
      <c r="CP103" s="769"/>
      <c r="CQ103" s="769"/>
      <c r="CR103" s="769"/>
      <c r="CS103" s="769"/>
      <c r="CT103" s="769"/>
      <c r="CU103" s="769"/>
      <c r="CV103" s="769"/>
      <c r="CW103" s="769"/>
      <c r="CX103" s="769"/>
      <c r="CY103" s="769"/>
      <c r="CZ103" s="769"/>
      <c r="DA103" s="769"/>
      <c r="DB103" s="769"/>
      <c r="DC103" s="769"/>
      <c r="DD103" s="769"/>
      <c r="DE103" s="769"/>
      <c r="DF103" s="769"/>
      <c r="DG103" s="769"/>
      <c r="DH103" s="769"/>
      <c r="DI103" s="769"/>
      <c r="DJ103" s="769"/>
      <c r="DK103" s="769"/>
      <c r="DL103" s="769"/>
      <c r="DM103" s="769"/>
      <c r="DN103" s="769"/>
      <c r="DO103" s="769"/>
      <c r="DP103" s="769"/>
      <c r="DQ103" s="769"/>
      <c r="DR103" s="769"/>
      <c r="DS103" s="769"/>
      <c r="DT103" s="769"/>
      <c r="DU103" s="769"/>
      <c r="DV103" s="769"/>
      <c r="DW103" s="769"/>
      <c r="DX103" s="769"/>
      <c r="DY103" s="769"/>
      <c r="DZ103" s="76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0" t="s">
        <v>465</v>
      </c>
      <c r="BR104" s="770"/>
      <c r="BS104" s="770"/>
      <c r="BT104" s="770"/>
      <c r="BU104" s="770"/>
      <c r="BV104" s="770"/>
      <c r="BW104" s="770"/>
      <c r="BX104" s="770"/>
      <c r="BY104" s="770"/>
      <c r="BZ104" s="770"/>
      <c r="CA104" s="770"/>
      <c r="CB104" s="770"/>
      <c r="CC104" s="770"/>
      <c r="CD104" s="770"/>
      <c r="CE104" s="770"/>
      <c r="CF104" s="770"/>
      <c r="CG104" s="770"/>
      <c r="CH104" s="770"/>
      <c r="CI104" s="770"/>
      <c r="CJ104" s="770"/>
      <c r="CK104" s="770"/>
      <c r="CL104" s="770"/>
      <c r="CM104" s="770"/>
      <c r="CN104" s="770"/>
      <c r="CO104" s="770"/>
      <c r="CP104" s="770"/>
      <c r="CQ104" s="770"/>
      <c r="CR104" s="770"/>
      <c r="CS104" s="770"/>
      <c r="CT104" s="770"/>
      <c r="CU104" s="770"/>
      <c r="CV104" s="770"/>
      <c r="CW104" s="770"/>
      <c r="CX104" s="770"/>
      <c r="CY104" s="770"/>
      <c r="CZ104" s="770"/>
      <c r="DA104" s="770"/>
      <c r="DB104" s="770"/>
      <c r="DC104" s="770"/>
      <c r="DD104" s="770"/>
      <c r="DE104" s="770"/>
      <c r="DF104" s="770"/>
      <c r="DG104" s="770"/>
      <c r="DH104" s="770"/>
      <c r="DI104" s="770"/>
      <c r="DJ104" s="770"/>
      <c r="DK104" s="770"/>
      <c r="DL104" s="770"/>
      <c r="DM104" s="770"/>
      <c r="DN104" s="770"/>
      <c r="DO104" s="770"/>
      <c r="DP104" s="770"/>
      <c r="DQ104" s="770"/>
      <c r="DR104" s="770"/>
      <c r="DS104" s="770"/>
      <c r="DT104" s="770"/>
      <c r="DU104" s="770"/>
      <c r="DV104" s="770"/>
      <c r="DW104" s="770"/>
      <c r="DX104" s="770"/>
      <c r="DY104" s="770"/>
      <c r="DZ104" s="770"/>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1" t="s">
        <v>467</v>
      </c>
      <c r="B108" s="772"/>
      <c r="C108" s="772"/>
      <c r="D108" s="772"/>
      <c r="E108" s="772"/>
      <c r="F108" s="772"/>
      <c r="G108" s="772"/>
      <c r="H108" s="772"/>
      <c r="I108" s="772"/>
      <c r="J108" s="772"/>
      <c r="K108" s="772"/>
      <c r="L108" s="772"/>
      <c r="M108" s="772"/>
      <c r="N108" s="772"/>
      <c r="O108" s="772"/>
      <c r="P108" s="772"/>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3"/>
      <c r="AU108" s="771" t="s">
        <v>202</v>
      </c>
      <c r="AV108" s="772"/>
      <c r="AW108" s="772"/>
      <c r="AX108" s="772"/>
      <c r="AY108" s="772"/>
      <c r="AZ108" s="772"/>
      <c r="BA108" s="772"/>
      <c r="BB108" s="772"/>
      <c r="BC108" s="772"/>
      <c r="BD108" s="772"/>
      <c r="BE108" s="772"/>
      <c r="BF108" s="772"/>
      <c r="BG108" s="772"/>
      <c r="BH108" s="772"/>
      <c r="BI108" s="772"/>
      <c r="BJ108" s="772"/>
      <c r="BK108" s="772"/>
      <c r="BL108" s="772"/>
      <c r="BM108" s="772"/>
      <c r="BN108" s="772"/>
      <c r="BO108" s="772"/>
      <c r="BP108" s="772"/>
      <c r="BQ108" s="772"/>
      <c r="BR108" s="772"/>
      <c r="BS108" s="772"/>
      <c r="BT108" s="772"/>
      <c r="BU108" s="772"/>
      <c r="BV108" s="772"/>
      <c r="BW108" s="772"/>
      <c r="BX108" s="772"/>
      <c r="BY108" s="772"/>
      <c r="BZ108" s="772"/>
      <c r="CA108" s="772"/>
      <c r="CB108" s="772"/>
      <c r="CC108" s="772"/>
      <c r="CD108" s="772"/>
      <c r="CE108" s="772"/>
      <c r="CF108" s="772"/>
      <c r="CG108" s="772"/>
      <c r="CH108" s="772"/>
      <c r="CI108" s="772"/>
      <c r="CJ108" s="772"/>
      <c r="CK108" s="772"/>
      <c r="CL108" s="772"/>
      <c r="CM108" s="772"/>
      <c r="CN108" s="772"/>
      <c r="CO108" s="772"/>
      <c r="CP108" s="772"/>
      <c r="CQ108" s="772"/>
      <c r="CR108" s="772"/>
      <c r="CS108" s="772"/>
      <c r="CT108" s="772"/>
      <c r="CU108" s="772"/>
      <c r="CV108" s="772"/>
      <c r="CW108" s="772"/>
      <c r="CX108" s="772"/>
      <c r="CY108" s="772"/>
      <c r="CZ108" s="772"/>
      <c r="DA108" s="772"/>
      <c r="DB108" s="772"/>
      <c r="DC108" s="772"/>
      <c r="DD108" s="772"/>
      <c r="DE108" s="772"/>
      <c r="DF108" s="772"/>
      <c r="DG108" s="772"/>
      <c r="DH108" s="772"/>
      <c r="DI108" s="772"/>
      <c r="DJ108" s="772"/>
      <c r="DK108" s="772"/>
      <c r="DL108" s="772"/>
      <c r="DM108" s="772"/>
      <c r="DN108" s="772"/>
      <c r="DO108" s="772"/>
      <c r="DP108" s="772"/>
      <c r="DQ108" s="772"/>
      <c r="DR108" s="772"/>
      <c r="DS108" s="772"/>
      <c r="DT108" s="772"/>
      <c r="DU108" s="772"/>
      <c r="DV108" s="772"/>
      <c r="DW108" s="772"/>
      <c r="DX108" s="772"/>
      <c r="DY108" s="772"/>
      <c r="DZ108" s="773"/>
    </row>
    <row r="109" spans="1:131" s="48" customFormat="1" ht="26.25" customHeight="1" x14ac:dyDescent="0.2">
      <c r="A109" s="774" t="s">
        <v>468</v>
      </c>
      <c r="B109" s="775"/>
      <c r="C109" s="775"/>
      <c r="D109" s="775"/>
      <c r="E109" s="775"/>
      <c r="F109" s="775"/>
      <c r="G109" s="775"/>
      <c r="H109" s="775"/>
      <c r="I109" s="775"/>
      <c r="J109" s="775"/>
      <c r="K109" s="775"/>
      <c r="L109" s="775"/>
      <c r="M109" s="775"/>
      <c r="N109" s="775"/>
      <c r="O109" s="775"/>
      <c r="P109" s="775"/>
      <c r="Q109" s="775"/>
      <c r="R109" s="775"/>
      <c r="S109" s="775"/>
      <c r="T109" s="775"/>
      <c r="U109" s="775"/>
      <c r="V109" s="775"/>
      <c r="W109" s="775"/>
      <c r="X109" s="775"/>
      <c r="Y109" s="775"/>
      <c r="Z109" s="776"/>
      <c r="AA109" s="777" t="s">
        <v>428</v>
      </c>
      <c r="AB109" s="775"/>
      <c r="AC109" s="775"/>
      <c r="AD109" s="775"/>
      <c r="AE109" s="776"/>
      <c r="AF109" s="777" t="s">
        <v>469</v>
      </c>
      <c r="AG109" s="775"/>
      <c r="AH109" s="775"/>
      <c r="AI109" s="775"/>
      <c r="AJ109" s="776"/>
      <c r="AK109" s="777" t="s">
        <v>386</v>
      </c>
      <c r="AL109" s="775"/>
      <c r="AM109" s="775"/>
      <c r="AN109" s="775"/>
      <c r="AO109" s="776"/>
      <c r="AP109" s="777" t="s">
        <v>470</v>
      </c>
      <c r="AQ109" s="775"/>
      <c r="AR109" s="775"/>
      <c r="AS109" s="775"/>
      <c r="AT109" s="778"/>
      <c r="AU109" s="774" t="s">
        <v>468</v>
      </c>
      <c r="AV109" s="775"/>
      <c r="AW109" s="775"/>
      <c r="AX109" s="775"/>
      <c r="AY109" s="775"/>
      <c r="AZ109" s="775"/>
      <c r="BA109" s="775"/>
      <c r="BB109" s="775"/>
      <c r="BC109" s="775"/>
      <c r="BD109" s="775"/>
      <c r="BE109" s="775"/>
      <c r="BF109" s="775"/>
      <c r="BG109" s="775"/>
      <c r="BH109" s="775"/>
      <c r="BI109" s="775"/>
      <c r="BJ109" s="775"/>
      <c r="BK109" s="775"/>
      <c r="BL109" s="775"/>
      <c r="BM109" s="775"/>
      <c r="BN109" s="775"/>
      <c r="BO109" s="775"/>
      <c r="BP109" s="776"/>
      <c r="BQ109" s="777" t="s">
        <v>428</v>
      </c>
      <c r="BR109" s="775"/>
      <c r="BS109" s="775"/>
      <c r="BT109" s="775"/>
      <c r="BU109" s="776"/>
      <c r="BV109" s="777" t="s">
        <v>469</v>
      </c>
      <c r="BW109" s="775"/>
      <c r="BX109" s="775"/>
      <c r="BY109" s="775"/>
      <c r="BZ109" s="776"/>
      <c r="CA109" s="777" t="s">
        <v>386</v>
      </c>
      <c r="CB109" s="775"/>
      <c r="CC109" s="775"/>
      <c r="CD109" s="775"/>
      <c r="CE109" s="776"/>
      <c r="CF109" s="779" t="s">
        <v>470</v>
      </c>
      <c r="CG109" s="779"/>
      <c r="CH109" s="779"/>
      <c r="CI109" s="779"/>
      <c r="CJ109" s="779"/>
      <c r="CK109" s="777" t="s">
        <v>94</v>
      </c>
      <c r="CL109" s="775"/>
      <c r="CM109" s="775"/>
      <c r="CN109" s="775"/>
      <c r="CO109" s="775"/>
      <c r="CP109" s="775"/>
      <c r="CQ109" s="775"/>
      <c r="CR109" s="775"/>
      <c r="CS109" s="775"/>
      <c r="CT109" s="775"/>
      <c r="CU109" s="775"/>
      <c r="CV109" s="775"/>
      <c r="CW109" s="775"/>
      <c r="CX109" s="775"/>
      <c r="CY109" s="775"/>
      <c r="CZ109" s="775"/>
      <c r="DA109" s="775"/>
      <c r="DB109" s="775"/>
      <c r="DC109" s="775"/>
      <c r="DD109" s="775"/>
      <c r="DE109" s="775"/>
      <c r="DF109" s="776"/>
      <c r="DG109" s="777" t="s">
        <v>428</v>
      </c>
      <c r="DH109" s="775"/>
      <c r="DI109" s="775"/>
      <c r="DJ109" s="775"/>
      <c r="DK109" s="776"/>
      <c r="DL109" s="777" t="s">
        <v>469</v>
      </c>
      <c r="DM109" s="775"/>
      <c r="DN109" s="775"/>
      <c r="DO109" s="775"/>
      <c r="DP109" s="776"/>
      <c r="DQ109" s="777" t="s">
        <v>386</v>
      </c>
      <c r="DR109" s="775"/>
      <c r="DS109" s="775"/>
      <c r="DT109" s="775"/>
      <c r="DU109" s="776"/>
      <c r="DV109" s="777" t="s">
        <v>470</v>
      </c>
      <c r="DW109" s="775"/>
      <c r="DX109" s="775"/>
      <c r="DY109" s="775"/>
      <c r="DZ109" s="778"/>
    </row>
    <row r="110" spans="1:131" s="48" customFormat="1" ht="26.25" customHeight="1" x14ac:dyDescent="0.2">
      <c r="A110" s="780" t="s">
        <v>328</v>
      </c>
      <c r="B110" s="781"/>
      <c r="C110" s="781"/>
      <c r="D110" s="781"/>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2"/>
      <c r="AA110" s="783">
        <v>438202</v>
      </c>
      <c r="AB110" s="784"/>
      <c r="AC110" s="784"/>
      <c r="AD110" s="784"/>
      <c r="AE110" s="785"/>
      <c r="AF110" s="786">
        <v>487120</v>
      </c>
      <c r="AG110" s="784"/>
      <c r="AH110" s="784"/>
      <c r="AI110" s="784"/>
      <c r="AJ110" s="785"/>
      <c r="AK110" s="786">
        <v>498182</v>
      </c>
      <c r="AL110" s="784"/>
      <c r="AM110" s="784"/>
      <c r="AN110" s="784"/>
      <c r="AO110" s="785"/>
      <c r="AP110" s="787">
        <v>20.3</v>
      </c>
      <c r="AQ110" s="788"/>
      <c r="AR110" s="788"/>
      <c r="AS110" s="788"/>
      <c r="AT110" s="789"/>
      <c r="AU110" s="845" t="s">
        <v>123</v>
      </c>
      <c r="AV110" s="846"/>
      <c r="AW110" s="846"/>
      <c r="AX110" s="846"/>
      <c r="AY110" s="846"/>
      <c r="AZ110" s="790" t="s">
        <v>471</v>
      </c>
      <c r="BA110" s="781"/>
      <c r="BB110" s="781"/>
      <c r="BC110" s="781"/>
      <c r="BD110" s="781"/>
      <c r="BE110" s="781"/>
      <c r="BF110" s="781"/>
      <c r="BG110" s="781"/>
      <c r="BH110" s="781"/>
      <c r="BI110" s="781"/>
      <c r="BJ110" s="781"/>
      <c r="BK110" s="781"/>
      <c r="BL110" s="781"/>
      <c r="BM110" s="781"/>
      <c r="BN110" s="781"/>
      <c r="BO110" s="781"/>
      <c r="BP110" s="782"/>
      <c r="BQ110" s="791">
        <v>4491848</v>
      </c>
      <c r="BR110" s="792"/>
      <c r="BS110" s="792"/>
      <c r="BT110" s="792"/>
      <c r="BU110" s="792"/>
      <c r="BV110" s="792">
        <v>4350378</v>
      </c>
      <c r="BW110" s="792"/>
      <c r="BX110" s="792"/>
      <c r="BY110" s="792"/>
      <c r="BZ110" s="792"/>
      <c r="CA110" s="792">
        <v>4224952</v>
      </c>
      <c r="CB110" s="792"/>
      <c r="CC110" s="792"/>
      <c r="CD110" s="792"/>
      <c r="CE110" s="792"/>
      <c r="CF110" s="793">
        <v>172.3</v>
      </c>
      <c r="CG110" s="794"/>
      <c r="CH110" s="794"/>
      <c r="CI110" s="794"/>
      <c r="CJ110" s="794"/>
      <c r="CK110" s="851" t="s">
        <v>383</v>
      </c>
      <c r="CL110" s="852"/>
      <c r="CM110" s="790" t="s">
        <v>63</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791" t="s">
        <v>200</v>
      </c>
      <c r="DH110" s="792"/>
      <c r="DI110" s="792"/>
      <c r="DJ110" s="792"/>
      <c r="DK110" s="792"/>
      <c r="DL110" s="792" t="s">
        <v>200</v>
      </c>
      <c r="DM110" s="792"/>
      <c r="DN110" s="792"/>
      <c r="DO110" s="792"/>
      <c r="DP110" s="792"/>
      <c r="DQ110" s="792" t="s">
        <v>200</v>
      </c>
      <c r="DR110" s="792"/>
      <c r="DS110" s="792"/>
      <c r="DT110" s="792"/>
      <c r="DU110" s="792"/>
      <c r="DV110" s="795" t="s">
        <v>200</v>
      </c>
      <c r="DW110" s="795"/>
      <c r="DX110" s="795"/>
      <c r="DY110" s="795"/>
      <c r="DZ110" s="796"/>
    </row>
    <row r="111" spans="1:131" s="48" customFormat="1" ht="26.25" customHeight="1" x14ac:dyDescent="0.2">
      <c r="A111" s="797" t="s">
        <v>449</v>
      </c>
      <c r="B111" s="770"/>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98"/>
      <c r="AA111" s="799" t="s">
        <v>200</v>
      </c>
      <c r="AB111" s="800"/>
      <c r="AC111" s="800"/>
      <c r="AD111" s="800"/>
      <c r="AE111" s="801"/>
      <c r="AF111" s="802" t="s">
        <v>200</v>
      </c>
      <c r="AG111" s="800"/>
      <c r="AH111" s="800"/>
      <c r="AI111" s="800"/>
      <c r="AJ111" s="801"/>
      <c r="AK111" s="802" t="s">
        <v>200</v>
      </c>
      <c r="AL111" s="800"/>
      <c r="AM111" s="800"/>
      <c r="AN111" s="800"/>
      <c r="AO111" s="801"/>
      <c r="AP111" s="803" t="s">
        <v>200</v>
      </c>
      <c r="AQ111" s="804"/>
      <c r="AR111" s="804"/>
      <c r="AS111" s="804"/>
      <c r="AT111" s="805"/>
      <c r="AU111" s="847"/>
      <c r="AV111" s="848"/>
      <c r="AW111" s="848"/>
      <c r="AX111" s="848"/>
      <c r="AY111" s="848"/>
      <c r="AZ111" s="806" t="s">
        <v>472</v>
      </c>
      <c r="BA111" s="807"/>
      <c r="BB111" s="807"/>
      <c r="BC111" s="807"/>
      <c r="BD111" s="807"/>
      <c r="BE111" s="807"/>
      <c r="BF111" s="807"/>
      <c r="BG111" s="807"/>
      <c r="BH111" s="807"/>
      <c r="BI111" s="807"/>
      <c r="BJ111" s="807"/>
      <c r="BK111" s="807"/>
      <c r="BL111" s="807"/>
      <c r="BM111" s="807"/>
      <c r="BN111" s="807"/>
      <c r="BO111" s="807"/>
      <c r="BP111" s="808"/>
      <c r="BQ111" s="809" t="s">
        <v>200</v>
      </c>
      <c r="BR111" s="810"/>
      <c r="BS111" s="810"/>
      <c r="BT111" s="810"/>
      <c r="BU111" s="810"/>
      <c r="BV111" s="810" t="s">
        <v>200</v>
      </c>
      <c r="BW111" s="810"/>
      <c r="BX111" s="810"/>
      <c r="BY111" s="810"/>
      <c r="BZ111" s="810"/>
      <c r="CA111" s="810" t="s">
        <v>200</v>
      </c>
      <c r="CB111" s="810"/>
      <c r="CC111" s="810"/>
      <c r="CD111" s="810"/>
      <c r="CE111" s="810"/>
      <c r="CF111" s="811" t="s">
        <v>200</v>
      </c>
      <c r="CG111" s="812"/>
      <c r="CH111" s="812"/>
      <c r="CI111" s="812"/>
      <c r="CJ111" s="812"/>
      <c r="CK111" s="853"/>
      <c r="CL111" s="854"/>
      <c r="CM111" s="806" t="s">
        <v>136</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9" t="s">
        <v>200</v>
      </c>
      <c r="DH111" s="810"/>
      <c r="DI111" s="810"/>
      <c r="DJ111" s="810"/>
      <c r="DK111" s="810"/>
      <c r="DL111" s="810" t="s">
        <v>200</v>
      </c>
      <c r="DM111" s="810"/>
      <c r="DN111" s="810"/>
      <c r="DO111" s="810"/>
      <c r="DP111" s="810"/>
      <c r="DQ111" s="810" t="s">
        <v>200</v>
      </c>
      <c r="DR111" s="810"/>
      <c r="DS111" s="810"/>
      <c r="DT111" s="810"/>
      <c r="DU111" s="810"/>
      <c r="DV111" s="813" t="s">
        <v>200</v>
      </c>
      <c r="DW111" s="813"/>
      <c r="DX111" s="813"/>
      <c r="DY111" s="813"/>
      <c r="DZ111" s="814"/>
    </row>
    <row r="112" spans="1:131" s="48" customFormat="1" ht="26.25" customHeight="1" x14ac:dyDescent="0.2">
      <c r="A112" s="963" t="s">
        <v>152</v>
      </c>
      <c r="B112" s="964"/>
      <c r="C112" s="807" t="s">
        <v>474</v>
      </c>
      <c r="D112" s="807"/>
      <c r="E112" s="807"/>
      <c r="F112" s="807"/>
      <c r="G112" s="807"/>
      <c r="H112" s="807"/>
      <c r="I112" s="807"/>
      <c r="J112" s="807"/>
      <c r="K112" s="807"/>
      <c r="L112" s="807"/>
      <c r="M112" s="807"/>
      <c r="N112" s="807"/>
      <c r="O112" s="807"/>
      <c r="P112" s="807"/>
      <c r="Q112" s="807"/>
      <c r="R112" s="807"/>
      <c r="S112" s="807"/>
      <c r="T112" s="807"/>
      <c r="U112" s="807"/>
      <c r="V112" s="807"/>
      <c r="W112" s="807"/>
      <c r="X112" s="807"/>
      <c r="Y112" s="807"/>
      <c r="Z112" s="808"/>
      <c r="AA112" s="799" t="s">
        <v>200</v>
      </c>
      <c r="AB112" s="800"/>
      <c r="AC112" s="800"/>
      <c r="AD112" s="800"/>
      <c r="AE112" s="801"/>
      <c r="AF112" s="802" t="s">
        <v>200</v>
      </c>
      <c r="AG112" s="800"/>
      <c r="AH112" s="800"/>
      <c r="AI112" s="800"/>
      <c r="AJ112" s="801"/>
      <c r="AK112" s="802" t="s">
        <v>200</v>
      </c>
      <c r="AL112" s="800"/>
      <c r="AM112" s="800"/>
      <c r="AN112" s="800"/>
      <c r="AO112" s="801"/>
      <c r="AP112" s="803" t="s">
        <v>200</v>
      </c>
      <c r="AQ112" s="804"/>
      <c r="AR112" s="804"/>
      <c r="AS112" s="804"/>
      <c r="AT112" s="805"/>
      <c r="AU112" s="847"/>
      <c r="AV112" s="848"/>
      <c r="AW112" s="848"/>
      <c r="AX112" s="848"/>
      <c r="AY112" s="848"/>
      <c r="AZ112" s="806" t="s">
        <v>270</v>
      </c>
      <c r="BA112" s="807"/>
      <c r="BB112" s="807"/>
      <c r="BC112" s="807"/>
      <c r="BD112" s="807"/>
      <c r="BE112" s="807"/>
      <c r="BF112" s="807"/>
      <c r="BG112" s="807"/>
      <c r="BH112" s="807"/>
      <c r="BI112" s="807"/>
      <c r="BJ112" s="807"/>
      <c r="BK112" s="807"/>
      <c r="BL112" s="807"/>
      <c r="BM112" s="807"/>
      <c r="BN112" s="807"/>
      <c r="BO112" s="807"/>
      <c r="BP112" s="808"/>
      <c r="BQ112" s="809">
        <v>890771</v>
      </c>
      <c r="BR112" s="810"/>
      <c r="BS112" s="810"/>
      <c r="BT112" s="810"/>
      <c r="BU112" s="810"/>
      <c r="BV112" s="810">
        <v>991248</v>
      </c>
      <c r="BW112" s="810"/>
      <c r="BX112" s="810"/>
      <c r="BY112" s="810"/>
      <c r="BZ112" s="810"/>
      <c r="CA112" s="810">
        <v>1146752</v>
      </c>
      <c r="CB112" s="810"/>
      <c r="CC112" s="810"/>
      <c r="CD112" s="810"/>
      <c r="CE112" s="810"/>
      <c r="CF112" s="811">
        <v>46.8</v>
      </c>
      <c r="CG112" s="812"/>
      <c r="CH112" s="812"/>
      <c r="CI112" s="812"/>
      <c r="CJ112" s="812"/>
      <c r="CK112" s="853"/>
      <c r="CL112" s="854"/>
      <c r="CM112" s="806" t="s">
        <v>392</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9" t="s">
        <v>200</v>
      </c>
      <c r="DH112" s="810"/>
      <c r="DI112" s="810"/>
      <c r="DJ112" s="810"/>
      <c r="DK112" s="810"/>
      <c r="DL112" s="810" t="s">
        <v>200</v>
      </c>
      <c r="DM112" s="810"/>
      <c r="DN112" s="810"/>
      <c r="DO112" s="810"/>
      <c r="DP112" s="810"/>
      <c r="DQ112" s="810" t="s">
        <v>200</v>
      </c>
      <c r="DR112" s="810"/>
      <c r="DS112" s="810"/>
      <c r="DT112" s="810"/>
      <c r="DU112" s="810"/>
      <c r="DV112" s="813" t="s">
        <v>200</v>
      </c>
      <c r="DW112" s="813"/>
      <c r="DX112" s="813"/>
      <c r="DY112" s="813"/>
      <c r="DZ112" s="814"/>
    </row>
    <row r="113" spans="1:130" s="48" customFormat="1" ht="26.25" customHeight="1" x14ac:dyDescent="0.2">
      <c r="A113" s="965"/>
      <c r="B113" s="966"/>
      <c r="C113" s="807" t="s">
        <v>477</v>
      </c>
      <c r="D113" s="807"/>
      <c r="E113" s="807"/>
      <c r="F113" s="807"/>
      <c r="G113" s="807"/>
      <c r="H113" s="807"/>
      <c r="I113" s="807"/>
      <c r="J113" s="807"/>
      <c r="K113" s="807"/>
      <c r="L113" s="807"/>
      <c r="M113" s="807"/>
      <c r="N113" s="807"/>
      <c r="O113" s="807"/>
      <c r="P113" s="807"/>
      <c r="Q113" s="807"/>
      <c r="R113" s="807"/>
      <c r="S113" s="807"/>
      <c r="T113" s="807"/>
      <c r="U113" s="807"/>
      <c r="V113" s="807"/>
      <c r="W113" s="807"/>
      <c r="X113" s="807"/>
      <c r="Y113" s="807"/>
      <c r="Z113" s="808"/>
      <c r="AA113" s="799">
        <v>59818</v>
      </c>
      <c r="AB113" s="800"/>
      <c r="AC113" s="800"/>
      <c r="AD113" s="800"/>
      <c r="AE113" s="801"/>
      <c r="AF113" s="802">
        <v>73461</v>
      </c>
      <c r="AG113" s="800"/>
      <c r="AH113" s="800"/>
      <c r="AI113" s="800"/>
      <c r="AJ113" s="801"/>
      <c r="AK113" s="802">
        <v>76878</v>
      </c>
      <c r="AL113" s="800"/>
      <c r="AM113" s="800"/>
      <c r="AN113" s="800"/>
      <c r="AO113" s="801"/>
      <c r="AP113" s="803">
        <v>3.1</v>
      </c>
      <c r="AQ113" s="804"/>
      <c r="AR113" s="804"/>
      <c r="AS113" s="804"/>
      <c r="AT113" s="805"/>
      <c r="AU113" s="847"/>
      <c r="AV113" s="848"/>
      <c r="AW113" s="848"/>
      <c r="AX113" s="848"/>
      <c r="AY113" s="848"/>
      <c r="AZ113" s="806" t="s">
        <v>205</v>
      </c>
      <c r="BA113" s="807"/>
      <c r="BB113" s="807"/>
      <c r="BC113" s="807"/>
      <c r="BD113" s="807"/>
      <c r="BE113" s="807"/>
      <c r="BF113" s="807"/>
      <c r="BG113" s="807"/>
      <c r="BH113" s="807"/>
      <c r="BI113" s="807"/>
      <c r="BJ113" s="807"/>
      <c r="BK113" s="807"/>
      <c r="BL113" s="807"/>
      <c r="BM113" s="807"/>
      <c r="BN113" s="807"/>
      <c r="BO113" s="807"/>
      <c r="BP113" s="808"/>
      <c r="BQ113" s="809" t="s">
        <v>200</v>
      </c>
      <c r="BR113" s="810"/>
      <c r="BS113" s="810"/>
      <c r="BT113" s="810"/>
      <c r="BU113" s="810"/>
      <c r="BV113" s="810" t="s">
        <v>200</v>
      </c>
      <c r="BW113" s="810"/>
      <c r="BX113" s="810"/>
      <c r="BY113" s="810"/>
      <c r="BZ113" s="810"/>
      <c r="CA113" s="810" t="s">
        <v>200</v>
      </c>
      <c r="CB113" s="810"/>
      <c r="CC113" s="810"/>
      <c r="CD113" s="810"/>
      <c r="CE113" s="810"/>
      <c r="CF113" s="811" t="s">
        <v>200</v>
      </c>
      <c r="CG113" s="812"/>
      <c r="CH113" s="812"/>
      <c r="CI113" s="812"/>
      <c r="CJ113" s="812"/>
      <c r="CK113" s="853"/>
      <c r="CL113" s="854"/>
      <c r="CM113" s="806" t="s">
        <v>402</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9" t="s">
        <v>200</v>
      </c>
      <c r="DH113" s="800"/>
      <c r="DI113" s="800"/>
      <c r="DJ113" s="800"/>
      <c r="DK113" s="801"/>
      <c r="DL113" s="802" t="s">
        <v>200</v>
      </c>
      <c r="DM113" s="800"/>
      <c r="DN113" s="800"/>
      <c r="DO113" s="800"/>
      <c r="DP113" s="801"/>
      <c r="DQ113" s="802" t="s">
        <v>200</v>
      </c>
      <c r="DR113" s="800"/>
      <c r="DS113" s="800"/>
      <c r="DT113" s="800"/>
      <c r="DU113" s="801"/>
      <c r="DV113" s="803" t="s">
        <v>200</v>
      </c>
      <c r="DW113" s="804"/>
      <c r="DX113" s="804"/>
      <c r="DY113" s="804"/>
      <c r="DZ113" s="805"/>
    </row>
    <row r="114" spans="1:130" s="48" customFormat="1" ht="26.25" customHeight="1" x14ac:dyDescent="0.2">
      <c r="A114" s="965"/>
      <c r="B114" s="966"/>
      <c r="C114" s="807" t="s">
        <v>478</v>
      </c>
      <c r="D114" s="807"/>
      <c r="E114" s="807"/>
      <c r="F114" s="807"/>
      <c r="G114" s="807"/>
      <c r="H114" s="807"/>
      <c r="I114" s="807"/>
      <c r="J114" s="807"/>
      <c r="K114" s="807"/>
      <c r="L114" s="807"/>
      <c r="M114" s="807"/>
      <c r="N114" s="807"/>
      <c r="O114" s="807"/>
      <c r="P114" s="807"/>
      <c r="Q114" s="807"/>
      <c r="R114" s="807"/>
      <c r="S114" s="807"/>
      <c r="T114" s="807"/>
      <c r="U114" s="807"/>
      <c r="V114" s="807"/>
      <c r="W114" s="807"/>
      <c r="X114" s="807"/>
      <c r="Y114" s="807"/>
      <c r="Z114" s="808"/>
      <c r="AA114" s="799" t="s">
        <v>200</v>
      </c>
      <c r="AB114" s="800"/>
      <c r="AC114" s="800"/>
      <c r="AD114" s="800"/>
      <c r="AE114" s="801"/>
      <c r="AF114" s="802" t="s">
        <v>200</v>
      </c>
      <c r="AG114" s="800"/>
      <c r="AH114" s="800"/>
      <c r="AI114" s="800"/>
      <c r="AJ114" s="801"/>
      <c r="AK114" s="802" t="s">
        <v>200</v>
      </c>
      <c r="AL114" s="800"/>
      <c r="AM114" s="800"/>
      <c r="AN114" s="800"/>
      <c r="AO114" s="801"/>
      <c r="AP114" s="803" t="s">
        <v>200</v>
      </c>
      <c r="AQ114" s="804"/>
      <c r="AR114" s="804"/>
      <c r="AS114" s="804"/>
      <c r="AT114" s="805"/>
      <c r="AU114" s="847"/>
      <c r="AV114" s="848"/>
      <c r="AW114" s="848"/>
      <c r="AX114" s="848"/>
      <c r="AY114" s="848"/>
      <c r="AZ114" s="806" t="s">
        <v>479</v>
      </c>
      <c r="BA114" s="807"/>
      <c r="BB114" s="807"/>
      <c r="BC114" s="807"/>
      <c r="BD114" s="807"/>
      <c r="BE114" s="807"/>
      <c r="BF114" s="807"/>
      <c r="BG114" s="807"/>
      <c r="BH114" s="807"/>
      <c r="BI114" s="807"/>
      <c r="BJ114" s="807"/>
      <c r="BK114" s="807"/>
      <c r="BL114" s="807"/>
      <c r="BM114" s="807"/>
      <c r="BN114" s="807"/>
      <c r="BO114" s="807"/>
      <c r="BP114" s="808"/>
      <c r="BQ114" s="809">
        <v>436912</v>
      </c>
      <c r="BR114" s="810"/>
      <c r="BS114" s="810"/>
      <c r="BT114" s="810"/>
      <c r="BU114" s="810"/>
      <c r="BV114" s="810">
        <v>536051</v>
      </c>
      <c r="BW114" s="810"/>
      <c r="BX114" s="810"/>
      <c r="BY114" s="810"/>
      <c r="BZ114" s="810"/>
      <c r="CA114" s="810">
        <v>520962</v>
      </c>
      <c r="CB114" s="810"/>
      <c r="CC114" s="810"/>
      <c r="CD114" s="810"/>
      <c r="CE114" s="810"/>
      <c r="CF114" s="811">
        <v>21.2</v>
      </c>
      <c r="CG114" s="812"/>
      <c r="CH114" s="812"/>
      <c r="CI114" s="812"/>
      <c r="CJ114" s="812"/>
      <c r="CK114" s="853"/>
      <c r="CL114" s="854"/>
      <c r="CM114" s="806" t="s">
        <v>480</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9" t="s">
        <v>200</v>
      </c>
      <c r="DH114" s="800"/>
      <c r="DI114" s="800"/>
      <c r="DJ114" s="800"/>
      <c r="DK114" s="801"/>
      <c r="DL114" s="802" t="s">
        <v>200</v>
      </c>
      <c r="DM114" s="800"/>
      <c r="DN114" s="800"/>
      <c r="DO114" s="800"/>
      <c r="DP114" s="801"/>
      <c r="DQ114" s="802" t="s">
        <v>200</v>
      </c>
      <c r="DR114" s="800"/>
      <c r="DS114" s="800"/>
      <c r="DT114" s="800"/>
      <c r="DU114" s="801"/>
      <c r="DV114" s="803" t="s">
        <v>200</v>
      </c>
      <c r="DW114" s="804"/>
      <c r="DX114" s="804"/>
      <c r="DY114" s="804"/>
      <c r="DZ114" s="805"/>
    </row>
    <row r="115" spans="1:130" s="48" customFormat="1" ht="26.25" customHeight="1" x14ac:dyDescent="0.2">
      <c r="A115" s="965"/>
      <c r="B115" s="966"/>
      <c r="C115" s="807" t="s">
        <v>373</v>
      </c>
      <c r="D115" s="807"/>
      <c r="E115" s="807"/>
      <c r="F115" s="807"/>
      <c r="G115" s="807"/>
      <c r="H115" s="807"/>
      <c r="I115" s="807"/>
      <c r="J115" s="807"/>
      <c r="K115" s="807"/>
      <c r="L115" s="807"/>
      <c r="M115" s="807"/>
      <c r="N115" s="807"/>
      <c r="O115" s="807"/>
      <c r="P115" s="807"/>
      <c r="Q115" s="807"/>
      <c r="R115" s="807"/>
      <c r="S115" s="807"/>
      <c r="T115" s="807"/>
      <c r="U115" s="807"/>
      <c r="V115" s="807"/>
      <c r="W115" s="807"/>
      <c r="X115" s="807"/>
      <c r="Y115" s="807"/>
      <c r="Z115" s="808"/>
      <c r="AA115" s="799" t="s">
        <v>200</v>
      </c>
      <c r="AB115" s="800"/>
      <c r="AC115" s="800"/>
      <c r="AD115" s="800"/>
      <c r="AE115" s="801"/>
      <c r="AF115" s="802" t="s">
        <v>200</v>
      </c>
      <c r="AG115" s="800"/>
      <c r="AH115" s="800"/>
      <c r="AI115" s="800"/>
      <c r="AJ115" s="801"/>
      <c r="AK115" s="802" t="s">
        <v>200</v>
      </c>
      <c r="AL115" s="800"/>
      <c r="AM115" s="800"/>
      <c r="AN115" s="800"/>
      <c r="AO115" s="801"/>
      <c r="AP115" s="803" t="s">
        <v>200</v>
      </c>
      <c r="AQ115" s="804"/>
      <c r="AR115" s="804"/>
      <c r="AS115" s="804"/>
      <c r="AT115" s="805"/>
      <c r="AU115" s="847"/>
      <c r="AV115" s="848"/>
      <c r="AW115" s="848"/>
      <c r="AX115" s="848"/>
      <c r="AY115" s="848"/>
      <c r="AZ115" s="806" t="s">
        <v>346</v>
      </c>
      <c r="BA115" s="807"/>
      <c r="BB115" s="807"/>
      <c r="BC115" s="807"/>
      <c r="BD115" s="807"/>
      <c r="BE115" s="807"/>
      <c r="BF115" s="807"/>
      <c r="BG115" s="807"/>
      <c r="BH115" s="807"/>
      <c r="BI115" s="807"/>
      <c r="BJ115" s="807"/>
      <c r="BK115" s="807"/>
      <c r="BL115" s="807"/>
      <c r="BM115" s="807"/>
      <c r="BN115" s="807"/>
      <c r="BO115" s="807"/>
      <c r="BP115" s="808"/>
      <c r="BQ115" s="809">
        <v>38012</v>
      </c>
      <c r="BR115" s="810"/>
      <c r="BS115" s="810"/>
      <c r="BT115" s="810"/>
      <c r="BU115" s="810"/>
      <c r="BV115" s="810" t="s">
        <v>200</v>
      </c>
      <c r="BW115" s="810"/>
      <c r="BX115" s="810"/>
      <c r="BY115" s="810"/>
      <c r="BZ115" s="810"/>
      <c r="CA115" s="810" t="s">
        <v>200</v>
      </c>
      <c r="CB115" s="810"/>
      <c r="CC115" s="810"/>
      <c r="CD115" s="810"/>
      <c r="CE115" s="810"/>
      <c r="CF115" s="811" t="s">
        <v>200</v>
      </c>
      <c r="CG115" s="812"/>
      <c r="CH115" s="812"/>
      <c r="CI115" s="812"/>
      <c r="CJ115" s="812"/>
      <c r="CK115" s="853"/>
      <c r="CL115" s="854"/>
      <c r="CM115" s="806" t="s">
        <v>31</v>
      </c>
      <c r="CN115" s="807"/>
      <c r="CO115" s="807"/>
      <c r="CP115" s="807"/>
      <c r="CQ115" s="807"/>
      <c r="CR115" s="807"/>
      <c r="CS115" s="807"/>
      <c r="CT115" s="807"/>
      <c r="CU115" s="807"/>
      <c r="CV115" s="807"/>
      <c r="CW115" s="807"/>
      <c r="CX115" s="807"/>
      <c r="CY115" s="807"/>
      <c r="CZ115" s="807"/>
      <c r="DA115" s="807"/>
      <c r="DB115" s="807"/>
      <c r="DC115" s="807"/>
      <c r="DD115" s="807"/>
      <c r="DE115" s="807"/>
      <c r="DF115" s="808"/>
      <c r="DG115" s="799" t="s">
        <v>200</v>
      </c>
      <c r="DH115" s="800"/>
      <c r="DI115" s="800"/>
      <c r="DJ115" s="800"/>
      <c r="DK115" s="801"/>
      <c r="DL115" s="802" t="s">
        <v>200</v>
      </c>
      <c r="DM115" s="800"/>
      <c r="DN115" s="800"/>
      <c r="DO115" s="800"/>
      <c r="DP115" s="801"/>
      <c r="DQ115" s="802" t="s">
        <v>200</v>
      </c>
      <c r="DR115" s="800"/>
      <c r="DS115" s="800"/>
      <c r="DT115" s="800"/>
      <c r="DU115" s="801"/>
      <c r="DV115" s="803" t="s">
        <v>200</v>
      </c>
      <c r="DW115" s="804"/>
      <c r="DX115" s="804"/>
      <c r="DY115" s="804"/>
      <c r="DZ115" s="805"/>
    </row>
    <row r="116" spans="1:130" s="48" customFormat="1" ht="26.25" customHeight="1" x14ac:dyDescent="0.2">
      <c r="A116" s="967"/>
      <c r="B116" s="968"/>
      <c r="C116" s="830" t="s">
        <v>1</v>
      </c>
      <c r="D116" s="830"/>
      <c r="E116" s="830"/>
      <c r="F116" s="830"/>
      <c r="G116" s="830"/>
      <c r="H116" s="830"/>
      <c r="I116" s="830"/>
      <c r="J116" s="830"/>
      <c r="K116" s="830"/>
      <c r="L116" s="830"/>
      <c r="M116" s="830"/>
      <c r="N116" s="830"/>
      <c r="O116" s="830"/>
      <c r="P116" s="830"/>
      <c r="Q116" s="830"/>
      <c r="R116" s="830"/>
      <c r="S116" s="830"/>
      <c r="T116" s="830"/>
      <c r="U116" s="830"/>
      <c r="V116" s="830"/>
      <c r="W116" s="830"/>
      <c r="X116" s="830"/>
      <c r="Y116" s="830"/>
      <c r="Z116" s="831"/>
      <c r="AA116" s="799" t="s">
        <v>200</v>
      </c>
      <c r="AB116" s="800"/>
      <c r="AC116" s="800"/>
      <c r="AD116" s="800"/>
      <c r="AE116" s="801"/>
      <c r="AF116" s="802" t="s">
        <v>200</v>
      </c>
      <c r="AG116" s="800"/>
      <c r="AH116" s="800"/>
      <c r="AI116" s="800"/>
      <c r="AJ116" s="801"/>
      <c r="AK116" s="802" t="s">
        <v>200</v>
      </c>
      <c r="AL116" s="800"/>
      <c r="AM116" s="800"/>
      <c r="AN116" s="800"/>
      <c r="AO116" s="801"/>
      <c r="AP116" s="803" t="s">
        <v>200</v>
      </c>
      <c r="AQ116" s="804"/>
      <c r="AR116" s="804"/>
      <c r="AS116" s="804"/>
      <c r="AT116" s="805"/>
      <c r="AU116" s="847"/>
      <c r="AV116" s="848"/>
      <c r="AW116" s="848"/>
      <c r="AX116" s="848"/>
      <c r="AY116" s="848"/>
      <c r="AZ116" s="815" t="s">
        <v>222</v>
      </c>
      <c r="BA116" s="816"/>
      <c r="BB116" s="816"/>
      <c r="BC116" s="816"/>
      <c r="BD116" s="816"/>
      <c r="BE116" s="816"/>
      <c r="BF116" s="816"/>
      <c r="BG116" s="816"/>
      <c r="BH116" s="816"/>
      <c r="BI116" s="816"/>
      <c r="BJ116" s="816"/>
      <c r="BK116" s="816"/>
      <c r="BL116" s="816"/>
      <c r="BM116" s="816"/>
      <c r="BN116" s="816"/>
      <c r="BO116" s="816"/>
      <c r="BP116" s="817"/>
      <c r="BQ116" s="809" t="s">
        <v>200</v>
      </c>
      <c r="BR116" s="810"/>
      <c r="BS116" s="810"/>
      <c r="BT116" s="810"/>
      <c r="BU116" s="810"/>
      <c r="BV116" s="810" t="s">
        <v>200</v>
      </c>
      <c r="BW116" s="810"/>
      <c r="BX116" s="810"/>
      <c r="BY116" s="810"/>
      <c r="BZ116" s="810"/>
      <c r="CA116" s="810" t="s">
        <v>200</v>
      </c>
      <c r="CB116" s="810"/>
      <c r="CC116" s="810"/>
      <c r="CD116" s="810"/>
      <c r="CE116" s="810"/>
      <c r="CF116" s="811" t="s">
        <v>200</v>
      </c>
      <c r="CG116" s="812"/>
      <c r="CH116" s="812"/>
      <c r="CI116" s="812"/>
      <c r="CJ116" s="812"/>
      <c r="CK116" s="853"/>
      <c r="CL116" s="854"/>
      <c r="CM116" s="806" t="s">
        <v>12</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9" t="s">
        <v>200</v>
      </c>
      <c r="DH116" s="800"/>
      <c r="DI116" s="800"/>
      <c r="DJ116" s="800"/>
      <c r="DK116" s="801"/>
      <c r="DL116" s="802" t="s">
        <v>200</v>
      </c>
      <c r="DM116" s="800"/>
      <c r="DN116" s="800"/>
      <c r="DO116" s="800"/>
      <c r="DP116" s="801"/>
      <c r="DQ116" s="802" t="s">
        <v>200</v>
      </c>
      <c r="DR116" s="800"/>
      <c r="DS116" s="800"/>
      <c r="DT116" s="800"/>
      <c r="DU116" s="801"/>
      <c r="DV116" s="803" t="s">
        <v>200</v>
      </c>
      <c r="DW116" s="804"/>
      <c r="DX116" s="804"/>
      <c r="DY116" s="804"/>
      <c r="DZ116" s="805"/>
    </row>
    <row r="117" spans="1:130" s="48" customFormat="1" ht="26.25" customHeight="1" x14ac:dyDescent="0.2">
      <c r="A117" s="774" t="s">
        <v>274</v>
      </c>
      <c r="B117" s="775"/>
      <c r="C117" s="775"/>
      <c r="D117" s="775"/>
      <c r="E117" s="775"/>
      <c r="F117" s="775"/>
      <c r="G117" s="775"/>
      <c r="H117" s="775"/>
      <c r="I117" s="775"/>
      <c r="J117" s="775"/>
      <c r="K117" s="775"/>
      <c r="L117" s="775"/>
      <c r="M117" s="775"/>
      <c r="N117" s="775"/>
      <c r="O117" s="775"/>
      <c r="P117" s="775"/>
      <c r="Q117" s="775"/>
      <c r="R117" s="775"/>
      <c r="S117" s="775"/>
      <c r="T117" s="775"/>
      <c r="U117" s="775"/>
      <c r="V117" s="775"/>
      <c r="W117" s="775"/>
      <c r="X117" s="775"/>
      <c r="Y117" s="818" t="s">
        <v>323</v>
      </c>
      <c r="Z117" s="776"/>
      <c r="AA117" s="819">
        <v>498020</v>
      </c>
      <c r="AB117" s="820"/>
      <c r="AC117" s="820"/>
      <c r="AD117" s="820"/>
      <c r="AE117" s="821"/>
      <c r="AF117" s="822">
        <v>560581</v>
      </c>
      <c r="AG117" s="820"/>
      <c r="AH117" s="820"/>
      <c r="AI117" s="820"/>
      <c r="AJ117" s="821"/>
      <c r="AK117" s="822">
        <v>575060</v>
      </c>
      <c r="AL117" s="820"/>
      <c r="AM117" s="820"/>
      <c r="AN117" s="820"/>
      <c r="AO117" s="821"/>
      <c r="AP117" s="823"/>
      <c r="AQ117" s="824"/>
      <c r="AR117" s="824"/>
      <c r="AS117" s="824"/>
      <c r="AT117" s="825"/>
      <c r="AU117" s="847"/>
      <c r="AV117" s="848"/>
      <c r="AW117" s="848"/>
      <c r="AX117" s="848"/>
      <c r="AY117" s="848"/>
      <c r="AZ117" s="826" t="s">
        <v>481</v>
      </c>
      <c r="BA117" s="827"/>
      <c r="BB117" s="827"/>
      <c r="BC117" s="827"/>
      <c r="BD117" s="827"/>
      <c r="BE117" s="827"/>
      <c r="BF117" s="827"/>
      <c r="BG117" s="827"/>
      <c r="BH117" s="827"/>
      <c r="BI117" s="827"/>
      <c r="BJ117" s="827"/>
      <c r="BK117" s="827"/>
      <c r="BL117" s="827"/>
      <c r="BM117" s="827"/>
      <c r="BN117" s="827"/>
      <c r="BO117" s="827"/>
      <c r="BP117" s="828"/>
      <c r="BQ117" s="809" t="s">
        <v>200</v>
      </c>
      <c r="BR117" s="810"/>
      <c r="BS117" s="810"/>
      <c r="BT117" s="810"/>
      <c r="BU117" s="810"/>
      <c r="BV117" s="810" t="s">
        <v>200</v>
      </c>
      <c r="BW117" s="810"/>
      <c r="BX117" s="810"/>
      <c r="BY117" s="810"/>
      <c r="BZ117" s="810"/>
      <c r="CA117" s="810" t="s">
        <v>200</v>
      </c>
      <c r="CB117" s="810"/>
      <c r="CC117" s="810"/>
      <c r="CD117" s="810"/>
      <c r="CE117" s="810"/>
      <c r="CF117" s="811" t="s">
        <v>200</v>
      </c>
      <c r="CG117" s="812"/>
      <c r="CH117" s="812"/>
      <c r="CI117" s="812"/>
      <c r="CJ117" s="812"/>
      <c r="CK117" s="853"/>
      <c r="CL117" s="854"/>
      <c r="CM117" s="806" t="s">
        <v>338</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9" t="s">
        <v>200</v>
      </c>
      <c r="DH117" s="800"/>
      <c r="DI117" s="800"/>
      <c r="DJ117" s="800"/>
      <c r="DK117" s="801"/>
      <c r="DL117" s="802" t="s">
        <v>200</v>
      </c>
      <c r="DM117" s="800"/>
      <c r="DN117" s="800"/>
      <c r="DO117" s="800"/>
      <c r="DP117" s="801"/>
      <c r="DQ117" s="802" t="s">
        <v>200</v>
      </c>
      <c r="DR117" s="800"/>
      <c r="DS117" s="800"/>
      <c r="DT117" s="800"/>
      <c r="DU117" s="801"/>
      <c r="DV117" s="803" t="s">
        <v>200</v>
      </c>
      <c r="DW117" s="804"/>
      <c r="DX117" s="804"/>
      <c r="DY117" s="804"/>
      <c r="DZ117" s="805"/>
    </row>
    <row r="118" spans="1:130" s="48" customFormat="1" ht="26.25" customHeight="1" x14ac:dyDescent="0.2">
      <c r="A118" s="774" t="s">
        <v>94</v>
      </c>
      <c r="B118" s="775"/>
      <c r="C118" s="775"/>
      <c r="D118" s="775"/>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6"/>
      <c r="AA118" s="777" t="s">
        <v>428</v>
      </c>
      <c r="AB118" s="775"/>
      <c r="AC118" s="775"/>
      <c r="AD118" s="775"/>
      <c r="AE118" s="776"/>
      <c r="AF118" s="777" t="s">
        <v>469</v>
      </c>
      <c r="AG118" s="775"/>
      <c r="AH118" s="775"/>
      <c r="AI118" s="775"/>
      <c r="AJ118" s="776"/>
      <c r="AK118" s="777" t="s">
        <v>386</v>
      </c>
      <c r="AL118" s="775"/>
      <c r="AM118" s="775"/>
      <c r="AN118" s="775"/>
      <c r="AO118" s="776"/>
      <c r="AP118" s="777" t="s">
        <v>470</v>
      </c>
      <c r="AQ118" s="775"/>
      <c r="AR118" s="775"/>
      <c r="AS118" s="775"/>
      <c r="AT118" s="778"/>
      <c r="AU118" s="847"/>
      <c r="AV118" s="848"/>
      <c r="AW118" s="848"/>
      <c r="AX118" s="848"/>
      <c r="AY118" s="848"/>
      <c r="AZ118" s="829" t="s">
        <v>482</v>
      </c>
      <c r="BA118" s="830"/>
      <c r="BB118" s="830"/>
      <c r="BC118" s="830"/>
      <c r="BD118" s="830"/>
      <c r="BE118" s="830"/>
      <c r="BF118" s="830"/>
      <c r="BG118" s="830"/>
      <c r="BH118" s="830"/>
      <c r="BI118" s="830"/>
      <c r="BJ118" s="830"/>
      <c r="BK118" s="830"/>
      <c r="BL118" s="830"/>
      <c r="BM118" s="830"/>
      <c r="BN118" s="830"/>
      <c r="BO118" s="830"/>
      <c r="BP118" s="831"/>
      <c r="BQ118" s="832" t="s">
        <v>200</v>
      </c>
      <c r="BR118" s="833"/>
      <c r="BS118" s="833"/>
      <c r="BT118" s="833"/>
      <c r="BU118" s="833"/>
      <c r="BV118" s="833" t="s">
        <v>200</v>
      </c>
      <c r="BW118" s="833"/>
      <c r="BX118" s="833"/>
      <c r="BY118" s="833"/>
      <c r="BZ118" s="833"/>
      <c r="CA118" s="833" t="s">
        <v>200</v>
      </c>
      <c r="CB118" s="833"/>
      <c r="CC118" s="833"/>
      <c r="CD118" s="833"/>
      <c r="CE118" s="833"/>
      <c r="CF118" s="811" t="s">
        <v>200</v>
      </c>
      <c r="CG118" s="812"/>
      <c r="CH118" s="812"/>
      <c r="CI118" s="812"/>
      <c r="CJ118" s="812"/>
      <c r="CK118" s="853"/>
      <c r="CL118" s="854"/>
      <c r="CM118" s="806" t="s">
        <v>483</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9" t="s">
        <v>200</v>
      </c>
      <c r="DH118" s="800"/>
      <c r="DI118" s="800"/>
      <c r="DJ118" s="800"/>
      <c r="DK118" s="801"/>
      <c r="DL118" s="802" t="s">
        <v>200</v>
      </c>
      <c r="DM118" s="800"/>
      <c r="DN118" s="800"/>
      <c r="DO118" s="800"/>
      <c r="DP118" s="801"/>
      <c r="DQ118" s="802" t="s">
        <v>200</v>
      </c>
      <c r="DR118" s="800"/>
      <c r="DS118" s="800"/>
      <c r="DT118" s="800"/>
      <c r="DU118" s="801"/>
      <c r="DV118" s="803" t="s">
        <v>200</v>
      </c>
      <c r="DW118" s="804"/>
      <c r="DX118" s="804"/>
      <c r="DY118" s="804"/>
      <c r="DZ118" s="805"/>
    </row>
    <row r="119" spans="1:130" s="48" customFormat="1" ht="26.25" customHeight="1" x14ac:dyDescent="0.2">
      <c r="A119" s="973" t="s">
        <v>383</v>
      </c>
      <c r="B119" s="852"/>
      <c r="C119" s="790" t="s">
        <v>63</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783" t="s">
        <v>200</v>
      </c>
      <c r="AB119" s="784"/>
      <c r="AC119" s="784"/>
      <c r="AD119" s="784"/>
      <c r="AE119" s="785"/>
      <c r="AF119" s="786" t="s">
        <v>200</v>
      </c>
      <c r="AG119" s="784"/>
      <c r="AH119" s="784"/>
      <c r="AI119" s="784"/>
      <c r="AJ119" s="785"/>
      <c r="AK119" s="786" t="s">
        <v>200</v>
      </c>
      <c r="AL119" s="784"/>
      <c r="AM119" s="784"/>
      <c r="AN119" s="784"/>
      <c r="AO119" s="785"/>
      <c r="AP119" s="787" t="s">
        <v>200</v>
      </c>
      <c r="AQ119" s="788"/>
      <c r="AR119" s="788"/>
      <c r="AS119" s="788"/>
      <c r="AT119" s="789"/>
      <c r="AU119" s="849"/>
      <c r="AV119" s="850"/>
      <c r="AW119" s="850"/>
      <c r="AX119" s="850"/>
      <c r="AY119" s="850"/>
      <c r="AZ119" s="69" t="s">
        <v>274</v>
      </c>
      <c r="BA119" s="69"/>
      <c r="BB119" s="69"/>
      <c r="BC119" s="69"/>
      <c r="BD119" s="69"/>
      <c r="BE119" s="69"/>
      <c r="BF119" s="69"/>
      <c r="BG119" s="69"/>
      <c r="BH119" s="69"/>
      <c r="BI119" s="69"/>
      <c r="BJ119" s="69"/>
      <c r="BK119" s="69"/>
      <c r="BL119" s="69"/>
      <c r="BM119" s="69"/>
      <c r="BN119" s="69"/>
      <c r="BO119" s="818" t="s">
        <v>168</v>
      </c>
      <c r="BP119" s="834"/>
      <c r="BQ119" s="832">
        <v>5857543</v>
      </c>
      <c r="BR119" s="833"/>
      <c r="BS119" s="833"/>
      <c r="BT119" s="833"/>
      <c r="BU119" s="833"/>
      <c r="BV119" s="833">
        <v>5877677</v>
      </c>
      <c r="BW119" s="833"/>
      <c r="BX119" s="833"/>
      <c r="BY119" s="833"/>
      <c r="BZ119" s="833"/>
      <c r="CA119" s="833">
        <v>5892666</v>
      </c>
      <c r="CB119" s="833"/>
      <c r="CC119" s="833"/>
      <c r="CD119" s="833"/>
      <c r="CE119" s="833"/>
      <c r="CF119" s="835"/>
      <c r="CG119" s="836"/>
      <c r="CH119" s="836"/>
      <c r="CI119" s="836"/>
      <c r="CJ119" s="837"/>
      <c r="CK119" s="855"/>
      <c r="CL119" s="856"/>
      <c r="CM119" s="829" t="s">
        <v>484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38" t="s">
        <v>200</v>
      </c>
      <c r="DH119" s="839"/>
      <c r="DI119" s="839"/>
      <c r="DJ119" s="839"/>
      <c r="DK119" s="840"/>
      <c r="DL119" s="841" t="s">
        <v>200</v>
      </c>
      <c r="DM119" s="839"/>
      <c r="DN119" s="839"/>
      <c r="DO119" s="839"/>
      <c r="DP119" s="840"/>
      <c r="DQ119" s="841" t="s">
        <v>200</v>
      </c>
      <c r="DR119" s="839"/>
      <c r="DS119" s="839"/>
      <c r="DT119" s="839"/>
      <c r="DU119" s="840"/>
      <c r="DV119" s="842" t="s">
        <v>200</v>
      </c>
      <c r="DW119" s="843"/>
      <c r="DX119" s="843"/>
      <c r="DY119" s="843"/>
      <c r="DZ119" s="844"/>
    </row>
    <row r="120" spans="1:130" s="48" customFormat="1" ht="26.25" customHeight="1" x14ac:dyDescent="0.2">
      <c r="A120" s="974"/>
      <c r="B120" s="854"/>
      <c r="C120" s="806" t="s">
        <v>136</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9" t="s">
        <v>200</v>
      </c>
      <c r="AB120" s="800"/>
      <c r="AC120" s="800"/>
      <c r="AD120" s="800"/>
      <c r="AE120" s="801"/>
      <c r="AF120" s="802" t="s">
        <v>200</v>
      </c>
      <c r="AG120" s="800"/>
      <c r="AH120" s="800"/>
      <c r="AI120" s="800"/>
      <c r="AJ120" s="801"/>
      <c r="AK120" s="802" t="s">
        <v>200</v>
      </c>
      <c r="AL120" s="800"/>
      <c r="AM120" s="800"/>
      <c r="AN120" s="800"/>
      <c r="AO120" s="801"/>
      <c r="AP120" s="803" t="s">
        <v>200</v>
      </c>
      <c r="AQ120" s="804"/>
      <c r="AR120" s="804"/>
      <c r="AS120" s="804"/>
      <c r="AT120" s="805"/>
      <c r="AU120" s="857" t="s">
        <v>475</v>
      </c>
      <c r="AV120" s="858"/>
      <c r="AW120" s="858"/>
      <c r="AX120" s="858"/>
      <c r="AY120" s="859"/>
      <c r="AZ120" s="790" t="s">
        <v>215</v>
      </c>
      <c r="BA120" s="781"/>
      <c r="BB120" s="781"/>
      <c r="BC120" s="781"/>
      <c r="BD120" s="781"/>
      <c r="BE120" s="781"/>
      <c r="BF120" s="781"/>
      <c r="BG120" s="781"/>
      <c r="BH120" s="781"/>
      <c r="BI120" s="781"/>
      <c r="BJ120" s="781"/>
      <c r="BK120" s="781"/>
      <c r="BL120" s="781"/>
      <c r="BM120" s="781"/>
      <c r="BN120" s="781"/>
      <c r="BO120" s="781"/>
      <c r="BP120" s="782"/>
      <c r="BQ120" s="791">
        <v>899077</v>
      </c>
      <c r="BR120" s="792"/>
      <c r="BS120" s="792"/>
      <c r="BT120" s="792"/>
      <c r="BU120" s="792"/>
      <c r="BV120" s="792">
        <v>1436649</v>
      </c>
      <c r="BW120" s="792"/>
      <c r="BX120" s="792"/>
      <c r="BY120" s="792"/>
      <c r="BZ120" s="792"/>
      <c r="CA120" s="792">
        <v>1566131</v>
      </c>
      <c r="CB120" s="792"/>
      <c r="CC120" s="792"/>
      <c r="CD120" s="792"/>
      <c r="CE120" s="792"/>
      <c r="CF120" s="793">
        <v>63.9</v>
      </c>
      <c r="CG120" s="794"/>
      <c r="CH120" s="794"/>
      <c r="CI120" s="794"/>
      <c r="CJ120" s="794"/>
      <c r="CK120" s="871" t="s">
        <v>271</v>
      </c>
      <c r="CL120" s="872"/>
      <c r="CM120" s="872"/>
      <c r="CN120" s="872"/>
      <c r="CO120" s="873"/>
      <c r="CP120" s="865" t="s">
        <v>459</v>
      </c>
      <c r="CQ120" s="866"/>
      <c r="CR120" s="866"/>
      <c r="CS120" s="866"/>
      <c r="CT120" s="866"/>
      <c r="CU120" s="866"/>
      <c r="CV120" s="866"/>
      <c r="CW120" s="866"/>
      <c r="CX120" s="866"/>
      <c r="CY120" s="866"/>
      <c r="CZ120" s="866"/>
      <c r="DA120" s="866"/>
      <c r="DB120" s="866"/>
      <c r="DC120" s="866"/>
      <c r="DD120" s="866"/>
      <c r="DE120" s="866"/>
      <c r="DF120" s="867"/>
      <c r="DG120" s="791">
        <v>834069</v>
      </c>
      <c r="DH120" s="792"/>
      <c r="DI120" s="792"/>
      <c r="DJ120" s="792"/>
      <c r="DK120" s="792"/>
      <c r="DL120" s="792">
        <v>910178</v>
      </c>
      <c r="DM120" s="792"/>
      <c r="DN120" s="792"/>
      <c r="DO120" s="792"/>
      <c r="DP120" s="792"/>
      <c r="DQ120" s="792">
        <v>1014300</v>
      </c>
      <c r="DR120" s="792"/>
      <c r="DS120" s="792"/>
      <c r="DT120" s="792"/>
      <c r="DU120" s="792"/>
      <c r="DV120" s="795">
        <v>41.4</v>
      </c>
      <c r="DW120" s="795"/>
      <c r="DX120" s="795"/>
      <c r="DY120" s="795"/>
      <c r="DZ120" s="796"/>
    </row>
    <row r="121" spans="1:130" s="48" customFormat="1" ht="26.25" customHeight="1" x14ac:dyDescent="0.2">
      <c r="A121" s="974"/>
      <c r="B121" s="854"/>
      <c r="C121" s="826" t="s">
        <v>139</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99" t="s">
        <v>200</v>
      </c>
      <c r="AB121" s="800"/>
      <c r="AC121" s="800"/>
      <c r="AD121" s="800"/>
      <c r="AE121" s="801"/>
      <c r="AF121" s="802" t="s">
        <v>200</v>
      </c>
      <c r="AG121" s="800"/>
      <c r="AH121" s="800"/>
      <c r="AI121" s="800"/>
      <c r="AJ121" s="801"/>
      <c r="AK121" s="802" t="s">
        <v>200</v>
      </c>
      <c r="AL121" s="800"/>
      <c r="AM121" s="800"/>
      <c r="AN121" s="800"/>
      <c r="AO121" s="801"/>
      <c r="AP121" s="803" t="s">
        <v>200</v>
      </c>
      <c r="AQ121" s="804"/>
      <c r="AR121" s="804"/>
      <c r="AS121" s="804"/>
      <c r="AT121" s="805"/>
      <c r="AU121" s="860"/>
      <c r="AV121" s="861"/>
      <c r="AW121" s="861"/>
      <c r="AX121" s="861"/>
      <c r="AY121" s="862"/>
      <c r="AZ121" s="806" t="s">
        <v>485</v>
      </c>
      <c r="BA121" s="807"/>
      <c r="BB121" s="807"/>
      <c r="BC121" s="807"/>
      <c r="BD121" s="807"/>
      <c r="BE121" s="807"/>
      <c r="BF121" s="807"/>
      <c r="BG121" s="807"/>
      <c r="BH121" s="807"/>
      <c r="BI121" s="807"/>
      <c r="BJ121" s="807"/>
      <c r="BK121" s="807"/>
      <c r="BL121" s="807"/>
      <c r="BM121" s="807"/>
      <c r="BN121" s="807"/>
      <c r="BO121" s="807"/>
      <c r="BP121" s="808"/>
      <c r="BQ121" s="809">
        <v>104374</v>
      </c>
      <c r="BR121" s="810"/>
      <c r="BS121" s="810"/>
      <c r="BT121" s="810"/>
      <c r="BU121" s="810"/>
      <c r="BV121" s="810">
        <v>87486</v>
      </c>
      <c r="BW121" s="810"/>
      <c r="BX121" s="810"/>
      <c r="BY121" s="810"/>
      <c r="BZ121" s="810"/>
      <c r="CA121" s="810">
        <v>70283</v>
      </c>
      <c r="CB121" s="810"/>
      <c r="CC121" s="810"/>
      <c r="CD121" s="810"/>
      <c r="CE121" s="810"/>
      <c r="CF121" s="811">
        <v>2.9</v>
      </c>
      <c r="CG121" s="812"/>
      <c r="CH121" s="812"/>
      <c r="CI121" s="812"/>
      <c r="CJ121" s="812"/>
      <c r="CK121" s="874"/>
      <c r="CL121" s="875"/>
      <c r="CM121" s="875"/>
      <c r="CN121" s="875"/>
      <c r="CO121" s="876"/>
      <c r="CP121" s="868" t="s">
        <v>462</v>
      </c>
      <c r="CQ121" s="869"/>
      <c r="CR121" s="869"/>
      <c r="CS121" s="869"/>
      <c r="CT121" s="869"/>
      <c r="CU121" s="869"/>
      <c r="CV121" s="869"/>
      <c r="CW121" s="869"/>
      <c r="CX121" s="869"/>
      <c r="CY121" s="869"/>
      <c r="CZ121" s="869"/>
      <c r="DA121" s="869"/>
      <c r="DB121" s="869"/>
      <c r="DC121" s="869"/>
      <c r="DD121" s="869"/>
      <c r="DE121" s="869"/>
      <c r="DF121" s="870"/>
      <c r="DG121" s="809">
        <v>36695</v>
      </c>
      <c r="DH121" s="810"/>
      <c r="DI121" s="810"/>
      <c r="DJ121" s="810"/>
      <c r="DK121" s="810"/>
      <c r="DL121" s="810">
        <v>58080</v>
      </c>
      <c r="DM121" s="810"/>
      <c r="DN121" s="810"/>
      <c r="DO121" s="810"/>
      <c r="DP121" s="810"/>
      <c r="DQ121" s="810">
        <v>94654</v>
      </c>
      <c r="DR121" s="810"/>
      <c r="DS121" s="810"/>
      <c r="DT121" s="810"/>
      <c r="DU121" s="810"/>
      <c r="DV121" s="813">
        <v>3.9</v>
      </c>
      <c r="DW121" s="813"/>
      <c r="DX121" s="813"/>
      <c r="DY121" s="813"/>
      <c r="DZ121" s="814"/>
    </row>
    <row r="122" spans="1:130" s="48" customFormat="1" ht="26.25" customHeight="1" x14ac:dyDescent="0.2">
      <c r="A122" s="974"/>
      <c r="B122" s="854"/>
      <c r="C122" s="806" t="s">
        <v>480</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9" t="s">
        <v>200</v>
      </c>
      <c r="AB122" s="800"/>
      <c r="AC122" s="800"/>
      <c r="AD122" s="800"/>
      <c r="AE122" s="801"/>
      <c r="AF122" s="802" t="s">
        <v>200</v>
      </c>
      <c r="AG122" s="800"/>
      <c r="AH122" s="800"/>
      <c r="AI122" s="800"/>
      <c r="AJ122" s="801"/>
      <c r="AK122" s="802" t="s">
        <v>200</v>
      </c>
      <c r="AL122" s="800"/>
      <c r="AM122" s="800"/>
      <c r="AN122" s="800"/>
      <c r="AO122" s="801"/>
      <c r="AP122" s="803" t="s">
        <v>200</v>
      </c>
      <c r="AQ122" s="804"/>
      <c r="AR122" s="804"/>
      <c r="AS122" s="804"/>
      <c r="AT122" s="805"/>
      <c r="AU122" s="860"/>
      <c r="AV122" s="861"/>
      <c r="AW122" s="861"/>
      <c r="AX122" s="861"/>
      <c r="AY122" s="862"/>
      <c r="AZ122" s="829" t="s">
        <v>487</v>
      </c>
      <c r="BA122" s="830"/>
      <c r="BB122" s="830"/>
      <c r="BC122" s="830"/>
      <c r="BD122" s="830"/>
      <c r="BE122" s="830"/>
      <c r="BF122" s="830"/>
      <c r="BG122" s="830"/>
      <c r="BH122" s="830"/>
      <c r="BI122" s="830"/>
      <c r="BJ122" s="830"/>
      <c r="BK122" s="830"/>
      <c r="BL122" s="830"/>
      <c r="BM122" s="830"/>
      <c r="BN122" s="830"/>
      <c r="BO122" s="830"/>
      <c r="BP122" s="831"/>
      <c r="BQ122" s="832">
        <v>3546602</v>
      </c>
      <c r="BR122" s="833"/>
      <c r="BS122" s="833"/>
      <c r="BT122" s="833"/>
      <c r="BU122" s="833"/>
      <c r="BV122" s="833">
        <v>3458592</v>
      </c>
      <c r="BW122" s="833"/>
      <c r="BX122" s="833"/>
      <c r="BY122" s="833"/>
      <c r="BZ122" s="833"/>
      <c r="CA122" s="833">
        <v>3404111</v>
      </c>
      <c r="CB122" s="833"/>
      <c r="CC122" s="833"/>
      <c r="CD122" s="833"/>
      <c r="CE122" s="833"/>
      <c r="CF122" s="879">
        <v>138.80000000000001</v>
      </c>
      <c r="CG122" s="880"/>
      <c r="CH122" s="880"/>
      <c r="CI122" s="880"/>
      <c r="CJ122" s="880"/>
      <c r="CK122" s="874"/>
      <c r="CL122" s="875"/>
      <c r="CM122" s="875"/>
      <c r="CN122" s="875"/>
      <c r="CO122" s="876"/>
      <c r="CP122" s="868" t="s">
        <v>460</v>
      </c>
      <c r="CQ122" s="869"/>
      <c r="CR122" s="869"/>
      <c r="CS122" s="869"/>
      <c r="CT122" s="869"/>
      <c r="CU122" s="869"/>
      <c r="CV122" s="869"/>
      <c r="CW122" s="869"/>
      <c r="CX122" s="869"/>
      <c r="CY122" s="869"/>
      <c r="CZ122" s="869"/>
      <c r="DA122" s="869"/>
      <c r="DB122" s="869"/>
      <c r="DC122" s="869"/>
      <c r="DD122" s="869"/>
      <c r="DE122" s="869"/>
      <c r="DF122" s="870"/>
      <c r="DG122" s="809">
        <v>16756</v>
      </c>
      <c r="DH122" s="810"/>
      <c r="DI122" s="810"/>
      <c r="DJ122" s="810"/>
      <c r="DK122" s="810"/>
      <c r="DL122" s="810">
        <v>19161</v>
      </c>
      <c r="DM122" s="810"/>
      <c r="DN122" s="810"/>
      <c r="DO122" s="810"/>
      <c r="DP122" s="810"/>
      <c r="DQ122" s="810">
        <v>24131</v>
      </c>
      <c r="DR122" s="810"/>
      <c r="DS122" s="810"/>
      <c r="DT122" s="810"/>
      <c r="DU122" s="810"/>
      <c r="DV122" s="813">
        <v>1</v>
      </c>
      <c r="DW122" s="813"/>
      <c r="DX122" s="813"/>
      <c r="DY122" s="813"/>
      <c r="DZ122" s="814"/>
    </row>
    <row r="123" spans="1:130" s="48" customFormat="1" ht="26.25" customHeight="1" x14ac:dyDescent="0.2">
      <c r="A123" s="974"/>
      <c r="B123" s="854"/>
      <c r="C123" s="806" t="s">
        <v>12</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9" t="s">
        <v>200</v>
      </c>
      <c r="AB123" s="800"/>
      <c r="AC123" s="800"/>
      <c r="AD123" s="800"/>
      <c r="AE123" s="801"/>
      <c r="AF123" s="802" t="s">
        <v>200</v>
      </c>
      <c r="AG123" s="800"/>
      <c r="AH123" s="800"/>
      <c r="AI123" s="800"/>
      <c r="AJ123" s="801"/>
      <c r="AK123" s="802" t="s">
        <v>200</v>
      </c>
      <c r="AL123" s="800"/>
      <c r="AM123" s="800"/>
      <c r="AN123" s="800"/>
      <c r="AO123" s="801"/>
      <c r="AP123" s="803" t="s">
        <v>200</v>
      </c>
      <c r="AQ123" s="804"/>
      <c r="AR123" s="804"/>
      <c r="AS123" s="804"/>
      <c r="AT123" s="805"/>
      <c r="AU123" s="863"/>
      <c r="AV123" s="864"/>
      <c r="AW123" s="864"/>
      <c r="AX123" s="864"/>
      <c r="AY123" s="864"/>
      <c r="AZ123" s="69" t="s">
        <v>274</v>
      </c>
      <c r="BA123" s="69"/>
      <c r="BB123" s="69"/>
      <c r="BC123" s="69"/>
      <c r="BD123" s="69"/>
      <c r="BE123" s="69"/>
      <c r="BF123" s="69"/>
      <c r="BG123" s="69"/>
      <c r="BH123" s="69"/>
      <c r="BI123" s="69"/>
      <c r="BJ123" s="69"/>
      <c r="BK123" s="69"/>
      <c r="BL123" s="69"/>
      <c r="BM123" s="69"/>
      <c r="BN123" s="69"/>
      <c r="BO123" s="818" t="s">
        <v>488</v>
      </c>
      <c r="BP123" s="834"/>
      <c r="BQ123" s="881">
        <v>4550053</v>
      </c>
      <c r="BR123" s="882"/>
      <c r="BS123" s="882"/>
      <c r="BT123" s="882"/>
      <c r="BU123" s="882"/>
      <c r="BV123" s="882">
        <v>4982727</v>
      </c>
      <c r="BW123" s="882"/>
      <c r="BX123" s="882"/>
      <c r="BY123" s="882"/>
      <c r="BZ123" s="882"/>
      <c r="CA123" s="882">
        <v>5040525</v>
      </c>
      <c r="CB123" s="882"/>
      <c r="CC123" s="882"/>
      <c r="CD123" s="882"/>
      <c r="CE123" s="882"/>
      <c r="CF123" s="835"/>
      <c r="CG123" s="836"/>
      <c r="CH123" s="836"/>
      <c r="CI123" s="836"/>
      <c r="CJ123" s="837"/>
      <c r="CK123" s="874"/>
      <c r="CL123" s="875"/>
      <c r="CM123" s="875"/>
      <c r="CN123" s="875"/>
      <c r="CO123" s="876"/>
      <c r="CP123" s="868" t="s">
        <v>456</v>
      </c>
      <c r="CQ123" s="869"/>
      <c r="CR123" s="869"/>
      <c r="CS123" s="869"/>
      <c r="CT123" s="869"/>
      <c r="CU123" s="869"/>
      <c r="CV123" s="869"/>
      <c r="CW123" s="869"/>
      <c r="CX123" s="869"/>
      <c r="CY123" s="869"/>
      <c r="CZ123" s="869"/>
      <c r="DA123" s="869"/>
      <c r="DB123" s="869"/>
      <c r="DC123" s="869"/>
      <c r="DD123" s="869"/>
      <c r="DE123" s="869"/>
      <c r="DF123" s="870"/>
      <c r="DG123" s="799">
        <v>3251</v>
      </c>
      <c r="DH123" s="800"/>
      <c r="DI123" s="800"/>
      <c r="DJ123" s="800"/>
      <c r="DK123" s="801"/>
      <c r="DL123" s="802">
        <v>3829</v>
      </c>
      <c r="DM123" s="800"/>
      <c r="DN123" s="800"/>
      <c r="DO123" s="800"/>
      <c r="DP123" s="801"/>
      <c r="DQ123" s="802">
        <v>13667</v>
      </c>
      <c r="DR123" s="800"/>
      <c r="DS123" s="800"/>
      <c r="DT123" s="800"/>
      <c r="DU123" s="801"/>
      <c r="DV123" s="803">
        <v>0.6</v>
      </c>
      <c r="DW123" s="804"/>
      <c r="DX123" s="804"/>
      <c r="DY123" s="804"/>
      <c r="DZ123" s="805"/>
    </row>
    <row r="124" spans="1:130" s="48" customFormat="1" ht="26.25" customHeight="1" x14ac:dyDescent="0.2">
      <c r="A124" s="974"/>
      <c r="B124" s="854"/>
      <c r="C124" s="806" t="s">
        <v>338</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9" t="s">
        <v>200</v>
      </c>
      <c r="AB124" s="800"/>
      <c r="AC124" s="800"/>
      <c r="AD124" s="800"/>
      <c r="AE124" s="801"/>
      <c r="AF124" s="802" t="s">
        <v>200</v>
      </c>
      <c r="AG124" s="800"/>
      <c r="AH124" s="800"/>
      <c r="AI124" s="800"/>
      <c r="AJ124" s="801"/>
      <c r="AK124" s="802" t="s">
        <v>200</v>
      </c>
      <c r="AL124" s="800"/>
      <c r="AM124" s="800"/>
      <c r="AN124" s="800"/>
      <c r="AO124" s="801"/>
      <c r="AP124" s="803" t="s">
        <v>200</v>
      </c>
      <c r="AQ124" s="804"/>
      <c r="AR124" s="804"/>
      <c r="AS124" s="804"/>
      <c r="AT124" s="805"/>
      <c r="AU124" s="887" t="s">
        <v>489</v>
      </c>
      <c r="AV124" s="888"/>
      <c r="AW124" s="888"/>
      <c r="AX124" s="888"/>
      <c r="AY124" s="888"/>
      <c r="AZ124" s="888"/>
      <c r="BA124" s="888"/>
      <c r="BB124" s="888"/>
      <c r="BC124" s="888"/>
      <c r="BD124" s="888"/>
      <c r="BE124" s="888"/>
      <c r="BF124" s="888"/>
      <c r="BG124" s="888"/>
      <c r="BH124" s="888"/>
      <c r="BI124" s="888"/>
      <c r="BJ124" s="888"/>
      <c r="BK124" s="888"/>
      <c r="BL124" s="888"/>
      <c r="BM124" s="888"/>
      <c r="BN124" s="888"/>
      <c r="BO124" s="888"/>
      <c r="BP124" s="889"/>
      <c r="BQ124" s="890">
        <v>57.3</v>
      </c>
      <c r="BR124" s="891"/>
      <c r="BS124" s="891"/>
      <c r="BT124" s="891"/>
      <c r="BU124" s="891"/>
      <c r="BV124" s="891">
        <v>35.4</v>
      </c>
      <c r="BW124" s="891"/>
      <c r="BX124" s="891"/>
      <c r="BY124" s="891"/>
      <c r="BZ124" s="891"/>
      <c r="CA124" s="891">
        <v>34.700000000000003</v>
      </c>
      <c r="CB124" s="891"/>
      <c r="CC124" s="891"/>
      <c r="CD124" s="891"/>
      <c r="CE124" s="891"/>
      <c r="CF124" s="892"/>
      <c r="CG124" s="893"/>
      <c r="CH124" s="893"/>
      <c r="CI124" s="893"/>
      <c r="CJ124" s="894"/>
      <c r="CK124" s="877"/>
      <c r="CL124" s="877"/>
      <c r="CM124" s="877"/>
      <c r="CN124" s="877"/>
      <c r="CO124" s="878"/>
      <c r="CP124" s="868" t="s">
        <v>490</v>
      </c>
      <c r="CQ124" s="869"/>
      <c r="CR124" s="869"/>
      <c r="CS124" s="869"/>
      <c r="CT124" s="869"/>
      <c r="CU124" s="869"/>
      <c r="CV124" s="869"/>
      <c r="CW124" s="869"/>
      <c r="CX124" s="869"/>
      <c r="CY124" s="869"/>
      <c r="CZ124" s="869"/>
      <c r="DA124" s="869"/>
      <c r="DB124" s="869"/>
      <c r="DC124" s="869"/>
      <c r="DD124" s="869"/>
      <c r="DE124" s="869"/>
      <c r="DF124" s="870"/>
      <c r="DG124" s="838" t="s">
        <v>200</v>
      </c>
      <c r="DH124" s="839"/>
      <c r="DI124" s="839"/>
      <c r="DJ124" s="839"/>
      <c r="DK124" s="840"/>
      <c r="DL124" s="841" t="s">
        <v>200</v>
      </c>
      <c r="DM124" s="839"/>
      <c r="DN124" s="839"/>
      <c r="DO124" s="839"/>
      <c r="DP124" s="840"/>
      <c r="DQ124" s="841" t="s">
        <v>200</v>
      </c>
      <c r="DR124" s="839"/>
      <c r="DS124" s="839"/>
      <c r="DT124" s="839"/>
      <c r="DU124" s="840"/>
      <c r="DV124" s="842" t="s">
        <v>200</v>
      </c>
      <c r="DW124" s="843"/>
      <c r="DX124" s="843"/>
      <c r="DY124" s="843"/>
      <c r="DZ124" s="844"/>
    </row>
    <row r="125" spans="1:130" s="48" customFormat="1" ht="26.25" customHeight="1" x14ac:dyDescent="0.2">
      <c r="A125" s="974"/>
      <c r="B125" s="854"/>
      <c r="C125" s="806" t="s">
        <v>483</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9" t="s">
        <v>200</v>
      </c>
      <c r="AB125" s="800"/>
      <c r="AC125" s="800"/>
      <c r="AD125" s="800"/>
      <c r="AE125" s="801"/>
      <c r="AF125" s="802" t="s">
        <v>200</v>
      </c>
      <c r="AG125" s="800"/>
      <c r="AH125" s="800"/>
      <c r="AI125" s="800"/>
      <c r="AJ125" s="801"/>
      <c r="AK125" s="802" t="s">
        <v>200</v>
      </c>
      <c r="AL125" s="800"/>
      <c r="AM125" s="800"/>
      <c r="AN125" s="800"/>
      <c r="AO125" s="801"/>
      <c r="AP125" s="803" t="s">
        <v>200</v>
      </c>
      <c r="AQ125" s="804"/>
      <c r="AR125" s="804"/>
      <c r="AS125" s="804"/>
      <c r="AT125" s="80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2" t="s">
        <v>491</v>
      </c>
      <c r="CL125" s="872"/>
      <c r="CM125" s="872"/>
      <c r="CN125" s="872"/>
      <c r="CO125" s="873"/>
      <c r="CP125" s="790" t="s">
        <v>142</v>
      </c>
      <c r="CQ125" s="781"/>
      <c r="CR125" s="781"/>
      <c r="CS125" s="781"/>
      <c r="CT125" s="781"/>
      <c r="CU125" s="781"/>
      <c r="CV125" s="781"/>
      <c r="CW125" s="781"/>
      <c r="CX125" s="781"/>
      <c r="CY125" s="781"/>
      <c r="CZ125" s="781"/>
      <c r="DA125" s="781"/>
      <c r="DB125" s="781"/>
      <c r="DC125" s="781"/>
      <c r="DD125" s="781"/>
      <c r="DE125" s="781"/>
      <c r="DF125" s="782"/>
      <c r="DG125" s="791" t="s">
        <v>200</v>
      </c>
      <c r="DH125" s="792"/>
      <c r="DI125" s="792"/>
      <c r="DJ125" s="792"/>
      <c r="DK125" s="792"/>
      <c r="DL125" s="792" t="s">
        <v>200</v>
      </c>
      <c r="DM125" s="792"/>
      <c r="DN125" s="792"/>
      <c r="DO125" s="792"/>
      <c r="DP125" s="792"/>
      <c r="DQ125" s="792" t="s">
        <v>200</v>
      </c>
      <c r="DR125" s="792"/>
      <c r="DS125" s="792"/>
      <c r="DT125" s="792"/>
      <c r="DU125" s="792"/>
      <c r="DV125" s="795" t="s">
        <v>200</v>
      </c>
      <c r="DW125" s="795"/>
      <c r="DX125" s="795"/>
      <c r="DY125" s="795"/>
      <c r="DZ125" s="796"/>
    </row>
    <row r="126" spans="1:130" s="48" customFormat="1" ht="26.25" customHeight="1" x14ac:dyDescent="0.2">
      <c r="A126" s="974"/>
      <c r="B126" s="854"/>
      <c r="C126" s="806" t="s">
        <v>484</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9" t="s">
        <v>200</v>
      </c>
      <c r="AB126" s="800"/>
      <c r="AC126" s="800"/>
      <c r="AD126" s="800"/>
      <c r="AE126" s="801"/>
      <c r="AF126" s="802" t="s">
        <v>200</v>
      </c>
      <c r="AG126" s="800"/>
      <c r="AH126" s="800"/>
      <c r="AI126" s="800"/>
      <c r="AJ126" s="801"/>
      <c r="AK126" s="802" t="s">
        <v>200</v>
      </c>
      <c r="AL126" s="800"/>
      <c r="AM126" s="800"/>
      <c r="AN126" s="800"/>
      <c r="AO126" s="801"/>
      <c r="AP126" s="803" t="s">
        <v>200</v>
      </c>
      <c r="AQ126" s="804"/>
      <c r="AR126" s="804"/>
      <c r="AS126" s="804"/>
      <c r="AT126" s="80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3"/>
      <c r="CL126" s="875"/>
      <c r="CM126" s="875"/>
      <c r="CN126" s="875"/>
      <c r="CO126" s="876"/>
      <c r="CP126" s="806" t="s">
        <v>414</v>
      </c>
      <c r="CQ126" s="807"/>
      <c r="CR126" s="807"/>
      <c r="CS126" s="807"/>
      <c r="CT126" s="807"/>
      <c r="CU126" s="807"/>
      <c r="CV126" s="807"/>
      <c r="CW126" s="807"/>
      <c r="CX126" s="807"/>
      <c r="CY126" s="807"/>
      <c r="CZ126" s="807"/>
      <c r="DA126" s="807"/>
      <c r="DB126" s="807"/>
      <c r="DC126" s="807"/>
      <c r="DD126" s="807"/>
      <c r="DE126" s="807"/>
      <c r="DF126" s="808"/>
      <c r="DG126" s="809">
        <v>38012</v>
      </c>
      <c r="DH126" s="810"/>
      <c r="DI126" s="810"/>
      <c r="DJ126" s="810"/>
      <c r="DK126" s="810"/>
      <c r="DL126" s="810" t="s">
        <v>200</v>
      </c>
      <c r="DM126" s="810"/>
      <c r="DN126" s="810"/>
      <c r="DO126" s="810"/>
      <c r="DP126" s="810"/>
      <c r="DQ126" s="810" t="s">
        <v>200</v>
      </c>
      <c r="DR126" s="810"/>
      <c r="DS126" s="810"/>
      <c r="DT126" s="810"/>
      <c r="DU126" s="810"/>
      <c r="DV126" s="813" t="s">
        <v>200</v>
      </c>
      <c r="DW126" s="813"/>
      <c r="DX126" s="813"/>
      <c r="DY126" s="813"/>
      <c r="DZ126" s="814"/>
    </row>
    <row r="127" spans="1:130" s="48" customFormat="1" ht="26.25" customHeight="1" x14ac:dyDescent="0.2">
      <c r="A127" s="975"/>
      <c r="B127" s="856"/>
      <c r="C127" s="829" t="s">
        <v>81</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99" t="s">
        <v>200</v>
      </c>
      <c r="AB127" s="800"/>
      <c r="AC127" s="800"/>
      <c r="AD127" s="800"/>
      <c r="AE127" s="801"/>
      <c r="AF127" s="802" t="s">
        <v>200</v>
      </c>
      <c r="AG127" s="800"/>
      <c r="AH127" s="800"/>
      <c r="AI127" s="800"/>
      <c r="AJ127" s="801"/>
      <c r="AK127" s="802" t="s">
        <v>200</v>
      </c>
      <c r="AL127" s="800"/>
      <c r="AM127" s="800"/>
      <c r="AN127" s="800"/>
      <c r="AO127" s="801"/>
      <c r="AP127" s="803" t="s">
        <v>200</v>
      </c>
      <c r="AQ127" s="804"/>
      <c r="AR127" s="804"/>
      <c r="AS127" s="804"/>
      <c r="AT127" s="805"/>
      <c r="AU127" s="56"/>
      <c r="AV127" s="56"/>
      <c r="AW127" s="56"/>
      <c r="AX127" s="917" t="s">
        <v>494</v>
      </c>
      <c r="AY127" s="884"/>
      <c r="AZ127" s="884"/>
      <c r="BA127" s="884"/>
      <c r="BB127" s="884"/>
      <c r="BC127" s="884"/>
      <c r="BD127" s="884"/>
      <c r="BE127" s="885"/>
      <c r="BF127" s="883" t="s">
        <v>119</v>
      </c>
      <c r="BG127" s="884"/>
      <c r="BH127" s="884"/>
      <c r="BI127" s="884"/>
      <c r="BJ127" s="884"/>
      <c r="BK127" s="884"/>
      <c r="BL127" s="885"/>
      <c r="BM127" s="883" t="s">
        <v>415</v>
      </c>
      <c r="BN127" s="884"/>
      <c r="BO127" s="884"/>
      <c r="BP127" s="884"/>
      <c r="BQ127" s="884"/>
      <c r="BR127" s="884"/>
      <c r="BS127" s="885"/>
      <c r="BT127" s="883" t="s">
        <v>406</v>
      </c>
      <c r="BU127" s="884"/>
      <c r="BV127" s="884"/>
      <c r="BW127" s="884"/>
      <c r="BX127" s="884"/>
      <c r="BY127" s="884"/>
      <c r="BZ127" s="886"/>
      <c r="CA127" s="56"/>
      <c r="CB127" s="56"/>
      <c r="CC127" s="56"/>
      <c r="CD127" s="74"/>
      <c r="CE127" s="74"/>
      <c r="CF127" s="74"/>
      <c r="CG127" s="56"/>
      <c r="CH127" s="56"/>
      <c r="CI127" s="56"/>
      <c r="CJ127" s="75"/>
      <c r="CK127" s="913"/>
      <c r="CL127" s="875"/>
      <c r="CM127" s="875"/>
      <c r="CN127" s="875"/>
      <c r="CO127" s="876"/>
      <c r="CP127" s="806" t="s">
        <v>444</v>
      </c>
      <c r="CQ127" s="807"/>
      <c r="CR127" s="807"/>
      <c r="CS127" s="807"/>
      <c r="CT127" s="807"/>
      <c r="CU127" s="807"/>
      <c r="CV127" s="807"/>
      <c r="CW127" s="807"/>
      <c r="CX127" s="807"/>
      <c r="CY127" s="807"/>
      <c r="CZ127" s="807"/>
      <c r="DA127" s="807"/>
      <c r="DB127" s="807"/>
      <c r="DC127" s="807"/>
      <c r="DD127" s="807"/>
      <c r="DE127" s="807"/>
      <c r="DF127" s="808"/>
      <c r="DG127" s="809" t="s">
        <v>200</v>
      </c>
      <c r="DH127" s="810"/>
      <c r="DI127" s="810"/>
      <c r="DJ127" s="810"/>
      <c r="DK127" s="810"/>
      <c r="DL127" s="810" t="s">
        <v>200</v>
      </c>
      <c r="DM127" s="810"/>
      <c r="DN127" s="810"/>
      <c r="DO127" s="810"/>
      <c r="DP127" s="810"/>
      <c r="DQ127" s="810" t="s">
        <v>200</v>
      </c>
      <c r="DR127" s="810"/>
      <c r="DS127" s="810"/>
      <c r="DT127" s="810"/>
      <c r="DU127" s="810"/>
      <c r="DV127" s="813" t="s">
        <v>200</v>
      </c>
      <c r="DW127" s="813"/>
      <c r="DX127" s="813"/>
      <c r="DY127" s="813"/>
      <c r="DZ127" s="814"/>
    </row>
    <row r="128" spans="1:130" s="48" customFormat="1" ht="26.25" customHeight="1" x14ac:dyDescent="0.2">
      <c r="A128" s="937" t="s">
        <v>495</v>
      </c>
      <c r="B128" s="938"/>
      <c r="C128" s="938"/>
      <c r="D128" s="938"/>
      <c r="E128" s="938"/>
      <c r="F128" s="938"/>
      <c r="G128" s="938"/>
      <c r="H128" s="938"/>
      <c r="I128" s="938"/>
      <c r="J128" s="938"/>
      <c r="K128" s="938"/>
      <c r="L128" s="938"/>
      <c r="M128" s="938"/>
      <c r="N128" s="938"/>
      <c r="O128" s="938"/>
      <c r="P128" s="938"/>
      <c r="Q128" s="938"/>
      <c r="R128" s="938"/>
      <c r="S128" s="938"/>
      <c r="T128" s="938"/>
      <c r="U128" s="938"/>
      <c r="V128" s="938"/>
      <c r="W128" s="939" t="s">
        <v>8</v>
      </c>
      <c r="X128" s="939"/>
      <c r="Y128" s="939"/>
      <c r="Z128" s="940"/>
      <c r="AA128" s="783">
        <v>18705</v>
      </c>
      <c r="AB128" s="784"/>
      <c r="AC128" s="784"/>
      <c r="AD128" s="784"/>
      <c r="AE128" s="785"/>
      <c r="AF128" s="786">
        <v>18706</v>
      </c>
      <c r="AG128" s="784"/>
      <c r="AH128" s="784"/>
      <c r="AI128" s="784"/>
      <c r="AJ128" s="785"/>
      <c r="AK128" s="786">
        <v>18705</v>
      </c>
      <c r="AL128" s="784"/>
      <c r="AM128" s="784"/>
      <c r="AN128" s="784"/>
      <c r="AO128" s="785"/>
      <c r="AP128" s="941"/>
      <c r="AQ128" s="942"/>
      <c r="AR128" s="942"/>
      <c r="AS128" s="942"/>
      <c r="AT128" s="943"/>
      <c r="AU128" s="56"/>
      <c r="AV128" s="56"/>
      <c r="AW128" s="56"/>
      <c r="AX128" s="780" t="s">
        <v>308</v>
      </c>
      <c r="AY128" s="781"/>
      <c r="AZ128" s="781"/>
      <c r="BA128" s="781"/>
      <c r="BB128" s="781"/>
      <c r="BC128" s="781"/>
      <c r="BD128" s="781"/>
      <c r="BE128" s="782"/>
      <c r="BF128" s="944" t="s">
        <v>200</v>
      </c>
      <c r="BG128" s="945"/>
      <c r="BH128" s="945"/>
      <c r="BI128" s="945"/>
      <c r="BJ128" s="945"/>
      <c r="BK128" s="945"/>
      <c r="BL128" s="946"/>
      <c r="BM128" s="944">
        <v>15</v>
      </c>
      <c r="BN128" s="945"/>
      <c r="BO128" s="945"/>
      <c r="BP128" s="945"/>
      <c r="BQ128" s="945"/>
      <c r="BR128" s="945"/>
      <c r="BS128" s="946"/>
      <c r="BT128" s="944">
        <v>20</v>
      </c>
      <c r="BU128" s="945"/>
      <c r="BV128" s="945"/>
      <c r="BW128" s="945"/>
      <c r="BX128" s="945"/>
      <c r="BY128" s="945"/>
      <c r="BZ128" s="947"/>
      <c r="CA128" s="74"/>
      <c r="CB128" s="74"/>
      <c r="CC128" s="74"/>
      <c r="CD128" s="74"/>
      <c r="CE128" s="74"/>
      <c r="CF128" s="74"/>
      <c r="CG128" s="56"/>
      <c r="CH128" s="56"/>
      <c r="CI128" s="56"/>
      <c r="CJ128" s="75"/>
      <c r="CK128" s="914"/>
      <c r="CL128" s="915"/>
      <c r="CM128" s="915"/>
      <c r="CN128" s="915"/>
      <c r="CO128" s="916"/>
      <c r="CP128" s="895" t="s">
        <v>397</v>
      </c>
      <c r="CQ128" s="654"/>
      <c r="CR128" s="654"/>
      <c r="CS128" s="654"/>
      <c r="CT128" s="654"/>
      <c r="CU128" s="654"/>
      <c r="CV128" s="654"/>
      <c r="CW128" s="654"/>
      <c r="CX128" s="654"/>
      <c r="CY128" s="654"/>
      <c r="CZ128" s="654"/>
      <c r="DA128" s="654"/>
      <c r="DB128" s="654"/>
      <c r="DC128" s="654"/>
      <c r="DD128" s="654"/>
      <c r="DE128" s="654"/>
      <c r="DF128" s="896"/>
      <c r="DG128" s="897" t="s">
        <v>200</v>
      </c>
      <c r="DH128" s="898"/>
      <c r="DI128" s="898"/>
      <c r="DJ128" s="898"/>
      <c r="DK128" s="898"/>
      <c r="DL128" s="898" t="s">
        <v>200</v>
      </c>
      <c r="DM128" s="898"/>
      <c r="DN128" s="898"/>
      <c r="DO128" s="898"/>
      <c r="DP128" s="898"/>
      <c r="DQ128" s="898" t="s">
        <v>200</v>
      </c>
      <c r="DR128" s="898"/>
      <c r="DS128" s="898"/>
      <c r="DT128" s="898"/>
      <c r="DU128" s="898"/>
      <c r="DV128" s="899" t="s">
        <v>200</v>
      </c>
      <c r="DW128" s="899"/>
      <c r="DX128" s="899"/>
      <c r="DY128" s="899"/>
      <c r="DZ128" s="900"/>
    </row>
    <row r="129" spans="1:131" s="48" customFormat="1" ht="26.25" customHeight="1" x14ac:dyDescent="0.2">
      <c r="A129" s="797" t="s">
        <v>172</v>
      </c>
      <c r="B129" s="770"/>
      <c r="C129" s="770"/>
      <c r="D129" s="770"/>
      <c r="E129" s="770"/>
      <c r="F129" s="770"/>
      <c r="G129" s="770"/>
      <c r="H129" s="770"/>
      <c r="I129" s="770"/>
      <c r="J129" s="770"/>
      <c r="K129" s="770"/>
      <c r="L129" s="770"/>
      <c r="M129" s="770"/>
      <c r="N129" s="770"/>
      <c r="O129" s="770"/>
      <c r="P129" s="770"/>
      <c r="Q129" s="770"/>
      <c r="R129" s="770"/>
      <c r="S129" s="770"/>
      <c r="T129" s="770"/>
      <c r="U129" s="770"/>
      <c r="V129" s="770"/>
      <c r="W129" s="901" t="s">
        <v>235</v>
      </c>
      <c r="X129" s="902"/>
      <c r="Y129" s="902"/>
      <c r="Z129" s="903"/>
      <c r="AA129" s="799">
        <v>2613914</v>
      </c>
      <c r="AB129" s="800"/>
      <c r="AC129" s="800"/>
      <c r="AD129" s="800"/>
      <c r="AE129" s="801"/>
      <c r="AF129" s="802">
        <v>2858747</v>
      </c>
      <c r="AG129" s="800"/>
      <c r="AH129" s="800"/>
      <c r="AI129" s="800"/>
      <c r="AJ129" s="801"/>
      <c r="AK129" s="802">
        <v>2799966</v>
      </c>
      <c r="AL129" s="800"/>
      <c r="AM129" s="800"/>
      <c r="AN129" s="800"/>
      <c r="AO129" s="801"/>
      <c r="AP129" s="904"/>
      <c r="AQ129" s="905"/>
      <c r="AR129" s="905"/>
      <c r="AS129" s="905"/>
      <c r="AT129" s="906"/>
      <c r="AU129" s="67"/>
      <c r="AV129" s="67"/>
      <c r="AW129" s="67"/>
      <c r="AX129" s="907" t="s">
        <v>115</v>
      </c>
      <c r="AY129" s="807"/>
      <c r="AZ129" s="807"/>
      <c r="BA129" s="807"/>
      <c r="BB129" s="807"/>
      <c r="BC129" s="807"/>
      <c r="BD129" s="807"/>
      <c r="BE129" s="808"/>
      <c r="BF129" s="908" t="s">
        <v>200</v>
      </c>
      <c r="BG129" s="909"/>
      <c r="BH129" s="909"/>
      <c r="BI129" s="909"/>
      <c r="BJ129" s="909"/>
      <c r="BK129" s="909"/>
      <c r="BL129" s="910"/>
      <c r="BM129" s="908">
        <v>20</v>
      </c>
      <c r="BN129" s="909"/>
      <c r="BO129" s="909"/>
      <c r="BP129" s="909"/>
      <c r="BQ129" s="909"/>
      <c r="BR129" s="909"/>
      <c r="BS129" s="910"/>
      <c r="BT129" s="908">
        <v>30</v>
      </c>
      <c r="BU129" s="909"/>
      <c r="BV129" s="909"/>
      <c r="BW129" s="909"/>
      <c r="BX129" s="909"/>
      <c r="BY129" s="909"/>
      <c r="BZ129" s="91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97" t="s">
        <v>496</v>
      </c>
      <c r="B130" s="770"/>
      <c r="C130" s="770"/>
      <c r="D130" s="770"/>
      <c r="E130" s="770"/>
      <c r="F130" s="770"/>
      <c r="G130" s="770"/>
      <c r="H130" s="770"/>
      <c r="I130" s="770"/>
      <c r="J130" s="770"/>
      <c r="K130" s="770"/>
      <c r="L130" s="770"/>
      <c r="M130" s="770"/>
      <c r="N130" s="770"/>
      <c r="O130" s="770"/>
      <c r="P130" s="770"/>
      <c r="Q130" s="770"/>
      <c r="R130" s="770"/>
      <c r="S130" s="770"/>
      <c r="T130" s="770"/>
      <c r="U130" s="770"/>
      <c r="V130" s="770"/>
      <c r="W130" s="901" t="s">
        <v>497</v>
      </c>
      <c r="X130" s="902"/>
      <c r="Y130" s="902"/>
      <c r="Z130" s="903"/>
      <c r="AA130" s="799">
        <v>333875</v>
      </c>
      <c r="AB130" s="800"/>
      <c r="AC130" s="800"/>
      <c r="AD130" s="800"/>
      <c r="AE130" s="801"/>
      <c r="AF130" s="802">
        <v>337040</v>
      </c>
      <c r="AG130" s="800"/>
      <c r="AH130" s="800"/>
      <c r="AI130" s="800"/>
      <c r="AJ130" s="801"/>
      <c r="AK130" s="802">
        <v>347909</v>
      </c>
      <c r="AL130" s="800"/>
      <c r="AM130" s="800"/>
      <c r="AN130" s="800"/>
      <c r="AO130" s="801"/>
      <c r="AP130" s="904"/>
      <c r="AQ130" s="905"/>
      <c r="AR130" s="905"/>
      <c r="AS130" s="905"/>
      <c r="AT130" s="906"/>
      <c r="AU130" s="67"/>
      <c r="AV130" s="67"/>
      <c r="AW130" s="67"/>
      <c r="AX130" s="907" t="s">
        <v>430</v>
      </c>
      <c r="AY130" s="807"/>
      <c r="AZ130" s="807"/>
      <c r="BA130" s="807"/>
      <c r="BB130" s="807"/>
      <c r="BC130" s="807"/>
      <c r="BD130" s="807"/>
      <c r="BE130" s="808"/>
      <c r="BF130" s="918">
        <v>7.6</v>
      </c>
      <c r="BG130" s="919"/>
      <c r="BH130" s="919"/>
      <c r="BI130" s="919"/>
      <c r="BJ130" s="919"/>
      <c r="BK130" s="919"/>
      <c r="BL130" s="920"/>
      <c r="BM130" s="918">
        <v>25</v>
      </c>
      <c r="BN130" s="919"/>
      <c r="BO130" s="919"/>
      <c r="BP130" s="919"/>
      <c r="BQ130" s="919"/>
      <c r="BR130" s="919"/>
      <c r="BS130" s="920"/>
      <c r="BT130" s="918">
        <v>35</v>
      </c>
      <c r="BU130" s="919"/>
      <c r="BV130" s="919"/>
      <c r="BW130" s="919"/>
      <c r="BX130" s="919"/>
      <c r="BY130" s="919"/>
      <c r="BZ130" s="92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22"/>
      <c r="B131" s="923"/>
      <c r="C131" s="923"/>
      <c r="D131" s="923"/>
      <c r="E131" s="923"/>
      <c r="F131" s="923"/>
      <c r="G131" s="923"/>
      <c r="H131" s="923"/>
      <c r="I131" s="923"/>
      <c r="J131" s="923"/>
      <c r="K131" s="923"/>
      <c r="L131" s="923"/>
      <c r="M131" s="923"/>
      <c r="N131" s="923"/>
      <c r="O131" s="923"/>
      <c r="P131" s="923"/>
      <c r="Q131" s="923"/>
      <c r="R131" s="923"/>
      <c r="S131" s="923"/>
      <c r="T131" s="923"/>
      <c r="U131" s="923"/>
      <c r="V131" s="923"/>
      <c r="W131" s="924" t="s">
        <v>175</v>
      </c>
      <c r="X131" s="925"/>
      <c r="Y131" s="925"/>
      <c r="Z131" s="926"/>
      <c r="AA131" s="838">
        <v>2280039</v>
      </c>
      <c r="AB131" s="839"/>
      <c r="AC131" s="839"/>
      <c r="AD131" s="839"/>
      <c r="AE131" s="840"/>
      <c r="AF131" s="841">
        <v>2521707</v>
      </c>
      <c r="AG131" s="839"/>
      <c r="AH131" s="839"/>
      <c r="AI131" s="839"/>
      <c r="AJ131" s="840"/>
      <c r="AK131" s="841">
        <v>2452057</v>
      </c>
      <c r="AL131" s="839"/>
      <c r="AM131" s="839"/>
      <c r="AN131" s="839"/>
      <c r="AO131" s="840"/>
      <c r="AP131" s="927"/>
      <c r="AQ131" s="928"/>
      <c r="AR131" s="928"/>
      <c r="AS131" s="928"/>
      <c r="AT131" s="929"/>
      <c r="AU131" s="67"/>
      <c r="AV131" s="67"/>
      <c r="AW131" s="67"/>
      <c r="AX131" s="930" t="s">
        <v>61</v>
      </c>
      <c r="AY131" s="654"/>
      <c r="AZ131" s="654"/>
      <c r="BA131" s="654"/>
      <c r="BB131" s="654"/>
      <c r="BC131" s="654"/>
      <c r="BD131" s="654"/>
      <c r="BE131" s="896"/>
      <c r="BF131" s="931">
        <v>34.700000000000003</v>
      </c>
      <c r="BG131" s="932"/>
      <c r="BH131" s="932"/>
      <c r="BI131" s="932"/>
      <c r="BJ131" s="932"/>
      <c r="BK131" s="932"/>
      <c r="BL131" s="933"/>
      <c r="BM131" s="931">
        <v>350</v>
      </c>
      <c r="BN131" s="932"/>
      <c r="BO131" s="932"/>
      <c r="BP131" s="932"/>
      <c r="BQ131" s="932"/>
      <c r="BR131" s="932"/>
      <c r="BS131" s="933"/>
      <c r="BT131" s="934"/>
      <c r="BU131" s="935"/>
      <c r="BV131" s="935"/>
      <c r="BW131" s="935"/>
      <c r="BX131" s="935"/>
      <c r="BY131" s="935"/>
      <c r="BZ131" s="93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69" t="s">
        <v>117</v>
      </c>
      <c r="B132" s="970"/>
      <c r="C132" s="970"/>
      <c r="D132" s="970"/>
      <c r="E132" s="970"/>
      <c r="F132" s="970"/>
      <c r="G132" s="970"/>
      <c r="H132" s="970"/>
      <c r="I132" s="970"/>
      <c r="J132" s="970"/>
      <c r="K132" s="970"/>
      <c r="L132" s="970"/>
      <c r="M132" s="970"/>
      <c r="N132" s="970"/>
      <c r="O132" s="970"/>
      <c r="P132" s="970"/>
      <c r="Q132" s="970"/>
      <c r="R132" s="970"/>
      <c r="S132" s="970"/>
      <c r="T132" s="970"/>
      <c r="U132" s="970"/>
      <c r="V132" s="948" t="s">
        <v>498</v>
      </c>
      <c r="W132" s="948"/>
      <c r="X132" s="948"/>
      <c r="Y132" s="948"/>
      <c r="Z132" s="949"/>
      <c r="AA132" s="950">
        <v>6.378838257</v>
      </c>
      <c r="AB132" s="951"/>
      <c r="AC132" s="951"/>
      <c r="AD132" s="951"/>
      <c r="AE132" s="952"/>
      <c r="AF132" s="953">
        <v>8.1228707379999996</v>
      </c>
      <c r="AG132" s="951"/>
      <c r="AH132" s="951"/>
      <c r="AI132" s="951"/>
      <c r="AJ132" s="952"/>
      <c r="AK132" s="953">
        <v>8.5008627449999992</v>
      </c>
      <c r="AL132" s="951"/>
      <c r="AM132" s="951"/>
      <c r="AN132" s="951"/>
      <c r="AO132" s="952"/>
      <c r="AP132" s="835"/>
      <c r="AQ132" s="836"/>
      <c r="AR132" s="836"/>
      <c r="AS132" s="836"/>
      <c r="AT132" s="95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1"/>
      <c r="B133" s="972"/>
      <c r="C133" s="972"/>
      <c r="D133" s="972"/>
      <c r="E133" s="972"/>
      <c r="F133" s="972"/>
      <c r="G133" s="972"/>
      <c r="H133" s="972"/>
      <c r="I133" s="972"/>
      <c r="J133" s="972"/>
      <c r="K133" s="972"/>
      <c r="L133" s="972"/>
      <c r="M133" s="972"/>
      <c r="N133" s="972"/>
      <c r="O133" s="972"/>
      <c r="P133" s="972"/>
      <c r="Q133" s="972"/>
      <c r="R133" s="972"/>
      <c r="S133" s="972"/>
      <c r="T133" s="972"/>
      <c r="U133" s="972"/>
      <c r="V133" s="955" t="s">
        <v>55</v>
      </c>
      <c r="W133" s="955"/>
      <c r="X133" s="955"/>
      <c r="Y133" s="955"/>
      <c r="Z133" s="956"/>
      <c r="AA133" s="957">
        <v>7.7</v>
      </c>
      <c r="AB133" s="958"/>
      <c r="AC133" s="958"/>
      <c r="AD133" s="958"/>
      <c r="AE133" s="959"/>
      <c r="AF133" s="957">
        <v>7.4</v>
      </c>
      <c r="AG133" s="958"/>
      <c r="AH133" s="958"/>
      <c r="AI133" s="958"/>
      <c r="AJ133" s="959"/>
      <c r="AK133" s="957">
        <v>7.6</v>
      </c>
      <c r="AL133" s="958"/>
      <c r="AM133" s="958"/>
      <c r="AN133" s="958"/>
      <c r="AO133" s="959"/>
      <c r="AP133" s="892"/>
      <c r="AQ133" s="893"/>
      <c r="AR133" s="893"/>
      <c r="AS133" s="893"/>
      <c r="AT133" s="96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sIOFKy9XAErHclmC88Lk4yEYE4pIoOjmylLg93RU2Y+hyCEfRrSNA08V4lM1QFI4JoS9KouHhJIfgcnTcgYqSA==" saltValue="2MDP5yjshotMK9b8q3T/s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1" zoomScale="55" zoomScaleNormal="85" zoomScaleSheetLayoutView="55" workbookViewId="0">
      <selection activeCell="BQ103" sqref="BQ103:DZ103"/>
    </sheetView>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98</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TxSTYE0nBJEGTFlV2WDI+vjsWDvExy3VzGdKmGg1EJUUn3h/rtSS7Zk9L7ra6fCNEW6m6FRCrT2R1gCZdHNOPw==" saltValue="ltclmFLfyEwKY1J0NOHoU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3" zoomScale="55" zoomScaleNormal="55"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suQp6+Ujkg3+SotG+s5lk11iXKYNn+avsWJd2IxYj+//sZNyEqs+rJ4vf9Wr9z8WNH1c5SFtnDToypkxlE/O8w==" saltValue="lD0/q4nmq9tGACvRbTkT/g==" spinCount="100000" sheet="1" objects="1" scenarios="1"/>
  <phoneticPr fontId="5"/>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zoomScale="85" zoomScaleSheetLayoutView="85"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331</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2" t="s">
        <v>85</v>
      </c>
      <c r="AP7" s="126"/>
      <c r="AQ7" s="137" t="s">
        <v>500</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03"/>
      <c r="AP8" s="127" t="s">
        <v>501</v>
      </c>
      <c r="AQ8" s="138" t="s">
        <v>503</v>
      </c>
      <c r="AR8" s="152" t="s">
        <v>419</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3" t="s">
        <v>461</v>
      </c>
      <c r="AL9" s="994"/>
      <c r="AM9" s="994"/>
      <c r="AN9" s="995"/>
      <c r="AO9" s="116">
        <v>909484</v>
      </c>
      <c r="AP9" s="116">
        <v>129133</v>
      </c>
      <c r="AQ9" s="139">
        <v>166998</v>
      </c>
      <c r="AR9" s="153">
        <v>-22.7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3" t="s">
        <v>207</v>
      </c>
      <c r="AL10" s="994"/>
      <c r="AM10" s="994"/>
      <c r="AN10" s="995"/>
      <c r="AO10" s="117">
        <v>4774</v>
      </c>
      <c r="AP10" s="117">
        <v>678</v>
      </c>
      <c r="AQ10" s="140">
        <v>26170</v>
      </c>
      <c r="AR10" s="154">
        <v>-97.4</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3" t="s">
        <v>395</v>
      </c>
      <c r="AL11" s="994"/>
      <c r="AM11" s="994"/>
      <c r="AN11" s="995"/>
      <c r="AO11" s="117" t="s">
        <v>200</v>
      </c>
      <c r="AP11" s="117" t="s">
        <v>200</v>
      </c>
      <c r="AQ11" s="140">
        <v>5047</v>
      </c>
      <c r="AR11" s="154" t="s">
        <v>200</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3" t="s">
        <v>233</v>
      </c>
      <c r="AL12" s="994"/>
      <c r="AM12" s="994"/>
      <c r="AN12" s="995"/>
      <c r="AO12" s="117" t="s">
        <v>200</v>
      </c>
      <c r="AP12" s="117" t="s">
        <v>200</v>
      </c>
      <c r="AQ12" s="140" t="s">
        <v>200</v>
      </c>
      <c r="AR12" s="154"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3" t="s">
        <v>504</v>
      </c>
      <c r="AL13" s="994"/>
      <c r="AM13" s="994"/>
      <c r="AN13" s="995"/>
      <c r="AO13" s="117">
        <v>46612</v>
      </c>
      <c r="AP13" s="117">
        <v>6618</v>
      </c>
      <c r="AQ13" s="140">
        <v>6466</v>
      </c>
      <c r="AR13" s="154">
        <v>2.4</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3" t="s">
        <v>505</v>
      </c>
      <c r="AL14" s="994"/>
      <c r="AM14" s="994"/>
      <c r="AN14" s="995"/>
      <c r="AO14" s="117">
        <v>11206</v>
      </c>
      <c r="AP14" s="117">
        <v>1591</v>
      </c>
      <c r="AQ14" s="140">
        <v>3589</v>
      </c>
      <c r="AR14" s="154">
        <v>-55.7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7" t="s">
        <v>311</v>
      </c>
      <c r="AL15" s="988"/>
      <c r="AM15" s="988"/>
      <c r="AN15" s="989"/>
      <c r="AO15" s="117">
        <v>-39947</v>
      </c>
      <c r="AP15" s="117">
        <v>-5672</v>
      </c>
      <c r="AQ15" s="140">
        <v>-12920</v>
      </c>
      <c r="AR15" s="154">
        <v>-56.1</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7" t="s">
        <v>274</v>
      </c>
      <c r="AL16" s="988"/>
      <c r="AM16" s="988"/>
      <c r="AN16" s="989"/>
      <c r="AO16" s="117">
        <v>932129</v>
      </c>
      <c r="AP16" s="117">
        <v>132348</v>
      </c>
      <c r="AQ16" s="140">
        <v>195349</v>
      </c>
      <c r="AR16" s="154">
        <v>-32.299999999999997</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195</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506</v>
      </c>
      <c r="AP20" s="128" t="s">
        <v>336</v>
      </c>
      <c r="AQ20" s="141" t="s">
        <v>39</v>
      </c>
      <c r="AR20" s="155"/>
    </row>
    <row r="21" spans="1:46" s="81" customFormat="1" ht="13.2" x14ac:dyDescent="0.2">
      <c r="A21" s="83"/>
      <c r="AK21" s="990" t="s">
        <v>507</v>
      </c>
      <c r="AL21" s="991"/>
      <c r="AM21" s="991"/>
      <c r="AN21" s="992"/>
      <c r="AO21" s="119">
        <v>11.93</v>
      </c>
      <c r="AP21" s="129">
        <v>16.600000000000001</v>
      </c>
      <c r="AQ21" s="142">
        <v>-4.67</v>
      </c>
      <c r="AS21" s="161"/>
      <c r="AT21" s="83"/>
    </row>
    <row r="22" spans="1:46" s="81" customFormat="1" ht="13.2" x14ac:dyDescent="0.2">
      <c r="A22" s="83"/>
      <c r="AK22" s="990" t="s">
        <v>508</v>
      </c>
      <c r="AL22" s="991"/>
      <c r="AM22" s="991"/>
      <c r="AN22" s="992"/>
      <c r="AO22" s="120">
        <v>95.3</v>
      </c>
      <c r="AP22" s="130">
        <v>95.6</v>
      </c>
      <c r="AQ22" s="143">
        <v>-0.3</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1012" t="s">
        <v>509</v>
      </c>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2"/>
      <c r="AO26" s="1012"/>
      <c r="AP26" s="1012"/>
      <c r="AQ26" s="1012"/>
      <c r="AR26" s="1012"/>
      <c r="AS26" s="1012"/>
    </row>
    <row r="27" spans="1:46" ht="13.2" x14ac:dyDescent="0.2">
      <c r="A27" s="85"/>
      <c r="AO27" s="90"/>
      <c r="AP27" s="90"/>
      <c r="AQ27" s="90"/>
      <c r="AR27" s="90"/>
      <c r="AS27" s="90"/>
      <c r="AT27" s="90"/>
    </row>
    <row r="28" spans="1:46" ht="16.2" x14ac:dyDescent="0.2">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122</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2" t="s">
        <v>85</v>
      </c>
      <c r="AP30" s="126"/>
      <c r="AQ30" s="137" t="s">
        <v>500</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03"/>
      <c r="AP31" s="127" t="s">
        <v>501</v>
      </c>
      <c r="AQ31" s="138" t="s">
        <v>503</v>
      </c>
      <c r="AR31" s="152" t="s">
        <v>419</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6" t="s">
        <v>510</v>
      </c>
      <c r="AL32" s="1007"/>
      <c r="AM32" s="1007"/>
      <c r="AN32" s="1008"/>
      <c r="AO32" s="117">
        <v>498182</v>
      </c>
      <c r="AP32" s="117">
        <v>70734</v>
      </c>
      <c r="AQ32" s="144">
        <v>125145</v>
      </c>
      <c r="AR32" s="154">
        <v>-43.5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6" t="s">
        <v>511</v>
      </c>
      <c r="AL33" s="1007"/>
      <c r="AM33" s="1007"/>
      <c r="AN33" s="1008"/>
      <c r="AO33" s="117" t="s">
        <v>200</v>
      </c>
      <c r="AP33" s="117" t="s">
        <v>200</v>
      </c>
      <c r="AQ33" s="144">
        <v>142</v>
      </c>
      <c r="AR33" s="154"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6" t="s">
        <v>512</v>
      </c>
      <c r="AL34" s="1007"/>
      <c r="AM34" s="1007"/>
      <c r="AN34" s="1008"/>
      <c r="AO34" s="117" t="s">
        <v>200</v>
      </c>
      <c r="AP34" s="117" t="s">
        <v>200</v>
      </c>
      <c r="AQ34" s="144">
        <v>186</v>
      </c>
      <c r="AR34" s="154"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6" t="s">
        <v>513</v>
      </c>
      <c r="AL35" s="1007"/>
      <c r="AM35" s="1007"/>
      <c r="AN35" s="1008"/>
      <c r="AO35" s="117">
        <v>76878</v>
      </c>
      <c r="AP35" s="117">
        <v>10916</v>
      </c>
      <c r="AQ35" s="144">
        <v>24116</v>
      </c>
      <c r="AR35" s="154">
        <v>-54.7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6" t="s">
        <v>33</v>
      </c>
      <c r="AL36" s="1007"/>
      <c r="AM36" s="1007"/>
      <c r="AN36" s="1008"/>
      <c r="AO36" s="117" t="s">
        <v>200</v>
      </c>
      <c r="AP36" s="117" t="s">
        <v>200</v>
      </c>
      <c r="AQ36" s="144">
        <v>3945</v>
      </c>
      <c r="AR36" s="154" t="s">
        <v>200</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6" t="s">
        <v>349</v>
      </c>
      <c r="AL37" s="1007"/>
      <c r="AM37" s="1007"/>
      <c r="AN37" s="1008"/>
      <c r="AO37" s="117" t="s">
        <v>200</v>
      </c>
      <c r="AP37" s="117" t="s">
        <v>200</v>
      </c>
      <c r="AQ37" s="144">
        <v>817</v>
      </c>
      <c r="AR37" s="154" t="s">
        <v>200</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9" t="s">
        <v>514</v>
      </c>
      <c r="AL38" s="1010"/>
      <c r="AM38" s="1010"/>
      <c r="AN38" s="1011"/>
      <c r="AO38" s="121" t="s">
        <v>200</v>
      </c>
      <c r="AP38" s="121" t="s">
        <v>200</v>
      </c>
      <c r="AQ38" s="145">
        <v>16</v>
      </c>
      <c r="AR38" s="143" t="s">
        <v>200</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9" t="s">
        <v>53</v>
      </c>
      <c r="AL39" s="1010"/>
      <c r="AM39" s="1010"/>
      <c r="AN39" s="1011"/>
      <c r="AO39" s="117">
        <v>-18705</v>
      </c>
      <c r="AP39" s="117">
        <v>-2656</v>
      </c>
      <c r="AQ39" s="144">
        <v>-6780</v>
      </c>
      <c r="AR39" s="154">
        <v>-60.8</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6" t="s">
        <v>515</v>
      </c>
      <c r="AL40" s="1007"/>
      <c r="AM40" s="1007"/>
      <c r="AN40" s="1008"/>
      <c r="AO40" s="117">
        <v>-347909</v>
      </c>
      <c r="AP40" s="117">
        <v>-49398</v>
      </c>
      <c r="AQ40" s="144">
        <v>-98746</v>
      </c>
      <c r="AR40" s="154">
        <v>-50</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6" t="s">
        <v>384</v>
      </c>
      <c r="AL41" s="997"/>
      <c r="AM41" s="997"/>
      <c r="AN41" s="998"/>
      <c r="AO41" s="117">
        <v>208446</v>
      </c>
      <c r="AP41" s="117">
        <v>29596</v>
      </c>
      <c r="AQ41" s="144">
        <v>48842</v>
      </c>
      <c r="AR41" s="154">
        <v>-39.4</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516</v>
      </c>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04" t="s">
        <v>85</v>
      </c>
      <c r="AN49" s="999" t="s">
        <v>439</v>
      </c>
      <c r="AO49" s="1000"/>
      <c r="AP49" s="1000"/>
      <c r="AQ49" s="1000"/>
      <c r="AR49" s="1001"/>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05"/>
      <c r="AN50" s="113" t="s">
        <v>492</v>
      </c>
      <c r="AO50" s="123" t="s">
        <v>493</v>
      </c>
      <c r="AP50" s="134" t="s">
        <v>519</v>
      </c>
      <c r="AQ50" s="147" t="s">
        <v>379</v>
      </c>
      <c r="AR50" s="157" t="s">
        <v>520</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502</v>
      </c>
      <c r="AL51" s="102"/>
      <c r="AM51" s="107">
        <v>651984</v>
      </c>
      <c r="AN51" s="114">
        <v>87999</v>
      </c>
      <c r="AO51" s="124">
        <v>-14</v>
      </c>
      <c r="AP51" s="135">
        <v>167497</v>
      </c>
      <c r="AQ51" s="148">
        <v>-17.399999999999999</v>
      </c>
      <c r="AR51" s="158">
        <v>3.4</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276</v>
      </c>
      <c r="AM52" s="108">
        <v>377427</v>
      </c>
      <c r="AN52" s="115">
        <v>50942</v>
      </c>
      <c r="AO52" s="125">
        <v>69.099999999999994</v>
      </c>
      <c r="AP52" s="136">
        <v>82571</v>
      </c>
      <c r="AQ52" s="149">
        <v>3.6</v>
      </c>
      <c r="AR52" s="159">
        <v>65.5</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521</v>
      </c>
      <c r="AL53" s="102"/>
      <c r="AM53" s="107">
        <v>436133</v>
      </c>
      <c r="AN53" s="114">
        <v>59597</v>
      </c>
      <c r="AO53" s="124">
        <v>-32.299999999999997</v>
      </c>
      <c r="AP53" s="135">
        <v>190274</v>
      </c>
      <c r="AQ53" s="148">
        <v>13.6</v>
      </c>
      <c r="AR53" s="158">
        <v>-45.9</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276</v>
      </c>
      <c r="AM54" s="108">
        <v>331417</v>
      </c>
      <c r="AN54" s="115">
        <v>45288</v>
      </c>
      <c r="AO54" s="125">
        <v>-11.1</v>
      </c>
      <c r="AP54" s="136">
        <v>88584</v>
      </c>
      <c r="AQ54" s="149">
        <v>7.3</v>
      </c>
      <c r="AR54" s="159">
        <v>-18.399999999999999</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476</v>
      </c>
      <c r="AL55" s="102"/>
      <c r="AM55" s="107">
        <v>602658</v>
      </c>
      <c r="AN55" s="114">
        <v>83726</v>
      </c>
      <c r="AO55" s="124">
        <v>40.5</v>
      </c>
      <c r="AP55" s="135">
        <v>200194</v>
      </c>
      <c r="AQ55" s="148">
        <v>5.2</v>
      </c>
      <c r="AR55" s="158">
        <v>35.299999999999997</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276</v>
      </c>
      <c r="AM56" s="108">
        <v>332305</v>
      </c>
      <c r="AN56" s="115">
        <v>46166</v>
      </c>
      <c r="AO56" s="125">
        <v>1.9</v>
      </c>
      <c r="AP56" s="136">
        <v>106422</v>
      </c>
      <c r="AQ56" s="149">
        <v>20.100000000000001</v>
      </c>
      <c r="AR56" s="159">
        <v>-18.2</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522</v>
      </c>
      <c r="AL57" s="102"/>
      <c r="AM57" s="107">
        <v>755474</v>
      </c>
      <c r="AN57" s="114">
        <v>106225</v>
      </c>
      <c r="AO57" s="124">
        <v>26.9</v>
      </c>
      <c r="AP57" s="135">
        <v>196914</v>
      </c>
      <c r="AQ57" s="148">
        <v>-1.6</v>
      </c>
      <c r="AR57" s="158">
        <v>28.5</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276</v>
      </c>
      <c r="AM58" s="108">
        <v>478830</v>
      </c>
      <c r="AN58" s="115">
        <v>67327</v>
      </c>
      <c r="AO58" s="125">
        <v>45.8</v>
      </c>
      <c r="AP58" s="136">
        <v>98966</v>
      </c>
      <c r="AQ58" s="149">
        <v>-7</v>
      </c>
      <c r="AR58" s="159">
        <v>52.8</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137</v>
      </c>
      <c r="AL59" s="102"/>
      <c r="AM59" s="107">
        <v>1298555</v>
      </c>
      <c r="AN59" s="114">
        <v>184375</v>
      </c>
      <c r="AO59" s="124">
        <v>73.599999999999994</v>
      </c>
      <c r="AP59" s="135">
        <v>204757</v>
      </c>
      <c r="AQ59" s="148">
        <v>4</v>
      </c>
      <c r="AR59" s="158">
        <v>69.599999999999994</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276</v>
      </c>
      <c r="AM60" s="108">
        <v>1031478</v>
      </c>
      <c r="AN60" s="115">
        <v>146454</v>
      </c>
      <c r="AO60" s="125">
        <v>117.5</v>
      </c>
      <c r="AP60" s="136">
        <v>106071</v>
      </c>
      <c r="AQ60" s="149">
        <v>7.2</v>
      </c>
      <c r="AR60" s="159">
        <v>110.3</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523</v>
      </c>
      <c r="AL61" s="105"/>
      <c r="AM61" s="107">
        <v>748961</v>
      </c>
      <c r="AN61" s="114">
        <v>104384</v>
      </c>
      <c r="AO61" s="124">
        <v>18.899999999999999</v>
      </c>
      <c r="AP61" s="135">
        <v>191927</v>
      </c>
      <c r="AQ61" s="150">
        <v>0.8</v>
      </c>
      <c r="AR61" s="158">
        <v>18.100000000000001</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276</v>
      </c>
      <c r="AM62" s="108">
        <v>510291</v>
      </c>
      <c r="AN62" s="115">
        <v>71235</v>
      </c>
      <c r="AO62" s="125">
        <v>44.6</v>
      </c>
      <c r="AP62" s="136">
        <v>96523</v>
      </c>
      <c r="AQ62" s="149">
        <v>6.2</v>
      </c>
      <c r="AR62" s="159">
        <v>38.4</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N5lZhi/QtwQlu15eIMF2V1hllnt2anpxCSzDhNY0Dabp3+daYt8hnZwVx9BQuWRohaq/rS8noTs1u2dFzFyhQg==" saltValue="tv7ZzxDv4zN5WM1s3sZQR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55" zoomScaleNormal="55"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98</v>
      </c>
    </row>
    <row r="121" spans="125:125" ht="13.5" hidden="1" customHeight="1" x14ac:dyDescent="0.2">
      <c r="DU121" s="78"/>
    </row>
  </sheetData>
  <sheetProtection algorithmName="SHA-512" hashValue="hUk5dLmSqxnKPD1a7bk2hM6BOBM3SBdNVryqm97dgYOvqAramn3Qe/wX/ryGtbwOKc2RL64ByoTT9FOGbfiyVA==" saltValue="I8k7u1FNMRQzfCUl7eDRM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4" zoomScale="70" zoomScaleNormal="7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98</v>
      </c>
    </row>
  </sheetData>
  <sheetProtection algorithmName="SHA-512" hashValue="sTqz+9qzRuE1yCQzn8Qmed6sWHWtSS8pwbOgo2r8OZHTp9u3WX6MLTLHQ6+95jxe0R0Kgnn3DM3rErvq7HesxA==" saltValue="sIrrPWeZelaVvEmDVeBFa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7"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5</v>
      </c>
      <c r="C46" s="170"/>
      <c r="D46" s="170"/>
      <c r="E46" s="171" t="s">
        <v>16</v>
      </c>
      <c r="F46" s="172" t="s">
        <v>525</v>
      </c>
      <c r="G46" s="176" t="s">
        <v>526</v>
      </c>
      <c r="H46" s="176" t="s">
        <v>527</v>
      </c>
      <c r="I46" s="176" t="s">
        <v>528</v>
      </c>
      <c r="J46" s="181" t="s">
        <v>529</v>
      </c>
    </row>
    <row r="47" spans="2:10" ht="57.75" customHeight="1" x14ac:dyDescent="0.2">
      <c r="B47" s="167"/>
      <c r="C47" s="1013" t="s">
        <v>3</v>
      </c>
      <c r="D47" s="1013"/>
      <c r="E47" s="1014"/>
      <c r="F47" s="173">
        <v>14.22</v>
      </c>
      <c r="G47" s="177">
        <v>11.81</v>
      </c>
      <c r="H47" s="177">
        <v>9.3000000000000007</v>
      </c>
      <c r="I47" s="177">
        <v>20.149999999999999</v>
      </c>
      <c r="J47" s="182">
        <v>22.43</v>
      </c>
    </row>
    <row r="48" spans="2:10" ht="57.75" customHeight="1" x14ac:dyDescent="0.2">
      <c r="B48" s="168"/>
      <c r="C48" s="1015" t="s">
        <v>9</v>
      </c>
      <c r="D48" s="1015"/>
      <c r="E48" s="1016"/>
      <c r="F48" s="174">
        <v>5.97</v>
      </c>
      <c r="G48" s="178">
        <v>5.12</v>
      </c>
      <c r="H48" s="178">
        <v>7.51</v>
      </c>
      <c r="I48" s="178">
        <v>7.88</v>
      </c>
      <c r="J48" s="183">
        <v>7.7</v>
      </c>
    </row>
    <row r="49" spans="2:10" ht="57.75" customHeight="1" x14ac:dyDescent="0.2">
      <c r="B49" s="169"/>
      <c r="C49" s="1017" t="s">
        <v>15</v>
      </c>
      <c r="D49" s="1017"/>
      <c r="E49" s="1018"/>
      <c r="F49" s="175" t="s">
        <v>301</v>
      </c>
      <c r="G49" s="179" t="s">
        <v>68</v>
      </c>
      <c r="H49" s="179">
        <v>0.94</v>
      </c>
      <c r="I49" s="179">
        <v>12.66</v>
      </c>
      <c r="J49" s="184">
        <v>2.54</v>
      </c>
    </row>
    <row r="50" spans="2:10" ht="13.2" x14ac:dyDescent="0.2"/>
  </sheetData>
  <sheetProtection algorithmName="SHA-512" hashValue="XXGrcu3svKx1B9wot1Jz2l3rvzu/NRVynfY4uSgyGcODyfy2848EuxJ5rvpLhJfHdEhJA0tmrXl2cinpNYQl/g==" saltValue="8WQSv83HfhoIsQE6Sad+a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8" zoomScale="70" zoomScaleNormal="7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16</v>
      </c>
      <c r="F33" s="195" t="s">
        <v>525</v>
      </c>
      <c r="G33" s="199" t="s">
        <v>526</v>
      </c>
      <c r="H33" s="199" t="s">
        <v>527</v>
      </c>
      <c r="I33" s="199" t="s">
        <v>528</v>
      </c>
      <c r="J33" s="203" t="s">
        <v>529</v>
      </c>
      <c r="K33" s="185"/>
      <c r="L33" s="185"/>
      <c r="M33" s="185"/>
      <c r="N33" s="185"/>
      <c r="O33" s="185"/>
      <c r="P33" s="185"/>
    </row>
    <row r="34" spans="1:16" ht="39" customHeight="1" x14ac:dyDescent="0.2">
      <c r="A34" s="185"/>
      <c r="B34" s="187"/>
      <c r="C34" s="1019" t="s">
        <v>264</v>
      </c>
      <c r="D34" s="1019"/>
      <c r="E34" s="1020"/>
      <c r="F34" s="196">
        <v>5.97</v>
      </c>
      <c r="G34" s="200">
        <v>5.12</v>
      </c>
      <c r="H34" s="200">
        <v>7.5</v>
      </c>
      <c r="I34" s="200">
        <v>7.88</v>
      </c>
      <c r="J34" s="204">
        <v>7.7</v>
      </c>
      <c r="K34" s="185"/>
      <c r="L34" s="185"/>
      <c r="M34" s="185"/>
      <c r="N34" s="185"/>
      <c r="O34" s="185"/>
      <c r="P34" s="185"/>
    </row>
    <row r="35" spans="1:16" ht="39" customHeight="1" x14ac:dyDescent="0.2">
      <c r="A35" s="185"/>
      <c r="B35" s="188"/>
      <c r="C35" s="1021" t="s">
        <v>456</v>
      </c>
      <c r="D35" s="1021"/>
      <c r="E35" s="1022"/>
      <c r="F35" s="197">
        <v>1.8199999999999998</v>
      </c>
      <c r="G35" s="201">
        <v>1.8199999999999998</v>
      </c>
      <c r="H35" s="201">
        <v>2.2200000000000002</v>
      </c>
      <c r="I35" s="201">
        <v>1.98</v>
      </c>
      <c r="J35" s="205">
        <v>2.74</v>
      </c>
      <c r="K35" s="185"/>
      <c r="L35" s="185"/>
      <c r="M35" s="185"/>
      <c r="N35" s="185"/>
      <c r="O35" s="185"/>
      <c r="P35" s="185"/>
    </row>
    <row r="36" spans="1:16" ht="39" customHeight="1" x14ac:dyDescent="0.2">
      <c r="A36" s="185"/>
      <c r="B36" s="188"/>
      <c r="C36" s="1021" t="s">
        <v>27</v>
      </c>
      <c r="D36" s="1021"/>
      <c r="E36" s="1022"/>
      <c r="F36" s="197">
        <v>1.7</v>
      </c>
      <c r="G36" s="201">
        <v>1.1399999999999999</v>
      </c>
      <c r="H36" s="201">
        <v>1.5699999999999998</v>
      </c>
      <c r="I36" s="201">
        <v>1.1399999999999999</v>
      </c>
      <c r="J36" s="205">
        <v>2.0699999999999998</v>
      </c>
      <c r="K36" s="185"/>
      <c r="L36" s="185"/>
      <c r="M36" s="185"/>
      <c r="N36" s="185"/>
      <c r="O36" s="185"/>
      <c r="P36" s="185"/>
    </row>
    <row r="37" spans="1:16" ht="39" customHeight="1" x14ac:dyDescent="0.2">
      <c r="A37" s="185"/>
      <c r="B37" s="188"/>
      <c r="C37" s="1021" t="s">
        <v>455</v>
      </c>
      <c r="D37" s="1021"/>
      <c r="E37" s="1022"/>
      <c r="F37" s="197">
        <v>0.66</v>
      </c>
      <c r="G37" s="201">
        <v>0.48</v>
      </c>
      <c r="H37" s="201">
        <v>0.9</v>
      </c>
      <c r="I37" s="201">
        <v>1.1499999999999999</v>
      </c>
      <c r="J37" s="205">
        <v>1.1299999999999999</v>
      </c>
      <c r="K37" s="185"/>
      <c r="L37" s="185"/>
      <c r="M37" s="185"/>
      <c r="N37" s="185"/>
      <c r="O37" s="185"/>
      <c r="P37" s="185"/>
    </row>
    <row r="38" spans="1:16" ht="39" customHeight="1" x14ac:dyDescent="0.2">
      <c r="A38" s="185"/>
      <c r="B38" s="188"/>
      <c r="C38" s="1021" t="s">
        <v>459</v>
      </c>
      <c r="D38" s="1021"/>
      <c r="E38" s="1022"/>
      <c r="F38" s="197">
        <v>0.03</v>
      </c>
      <c r="G38" s="201">
        <v>0.02</v>
      </c>
      <c r="H38" s="201">
        <v>7.0000000000000007E-2</v>
      </c>
      <c r="I38" s="201">
        <v>0.06</v>
      </c>
      <c r="J38" s="205">
        <v>0.2</v>
      </c>
      <c r="K38" s="185"/>
      <c r="L38" s="185"/>
      <c r="M38" s="185"/>
      <c r="N38" s="185"/>
      <c r="O38" s="185"/>
      <c r="P38" s="185"/>
    </row>
    <row r="39" spans="1:16" ht="39" customHeight="1" x14ac:dyDescent="0.2">
      <c r="A39" s="185"/>
      <c r="B39" s="188"/>
      <c r="C39" s="1021" t="s">
        <v>460</v>
      </c>
      <c r="D39" s="1021"/>
      <c r="E39" s="1022"/>
      <c r="F39" s="197">
        <v>0.06</v>
      </c>
      <c r="G39" s="201">
        <v>7.0000000000000007E-2</v>
      </c>
      <c r="H39" s="201">
        <v>0.09</v>
      </c>
      <c r="I39" s="201">
        <v>0.11</v>
      </c>
      <c r="J39" s="205">
        <v>0.17</v>
      </c>
      <c r="K39" s="185"/>
      <c r="L39" s="185"/>
      <c r="M39" s="185"/>
      <c r="N39" s="185"/>
      <c r="O39" s="185"/>
      <c r="P39" s="185"/>
    </row>
    <row r="40" spans="1:16" ht="39" customHeight="1" x14ac:dyDescent="0.2">
      <c r="A40" s="185"/>
      <c r="B40" s="188"/>
      <c r="C40" s="1021" t="s">
        <v>224</v>
      </c>
      <c r="D40" s="1021"/>
      <c r="E40" s="1022"/>
      <c r="F40" s="197">
        <v>0.01</v>
      </c>
      <c r="G40" s="201">
        <v>0</v>
      </c>
      <c r="H40" s="201">
        <v>0.01</v>
      </c>
      <c r="I40" s="201">
        <v>0</v>
      </c>
      <c r="J40" s="205">
        <v>0.12</v>
      </c>
      <c r="K40" s="185"/>
      <c r="L40" s="185"/>
      <c r="M40" s="185"/>
      <c r="N40" s="185"/>
      <c r="O40" s="185"/>
      <c r="P40" s="185"/>
    </row>
    <row r="41" spans="1:16" ht="39" customHeight="1" x14ac:dyDescent="0.2">
      <c r="A41" s="185"/>
      <c r="B41" s="188"/>
      <c r="C41" s="1021" t="s">
        <v>462</v>
      </c>
      <c r="D41" s="1021"/>
      <c r="E41" s="1022"/>
      <c r="F41" s="197">
        <v>0</v>
      </c>
      <c r="G41" s="201">
        <v>0.03</v>
      </c>
      <c r="H41" s="201">
        <v>0.04</v>
      </c>
      <c r="I41" s="201">
        <v>0</v>
      </c>
      <c r="J41" s="205">
        <v>0.06</v>
      </c>
      <c r="K41" s="185"/>
      <c r="L41" s="185"/>
      <c r="M41" s="185"/>
      <c r="N41" s="185"/>
      <c r="O41" s="185"/>
      <c r="P41" s="185"/>
    </row>
    <row r="42" spans="1:16" ht="39" customHeight="1" x14ac:dyDescent="0.2">
      <c r="A42" s="185"/>
      <c r="B42" s="189"/>
      <c r="C42" s="1021" t="s">
        <v>530</v>
      </c>
      <c r="D42" s="1021"/>
      <c r="E42" s="1022"/>
      <c r="F42" s="197" t="s">
        <v>200</v>
      </c>
      <c r="G42" s="201" t="s">
        <v>200</v>
      </c>
      <c r="H42" s="201" t="s">
        <v>200</v>
      </c>
      <c r="I42" s="201" t="s">
        <v>200</v>
      </c>
      <c r="J42" s="205" t="s">
        <v>200</v>
      </c>
      <c r="K42" s="185"/>
      <c r="L42" s="185"/>
      <c r="M42" s="185"/>
      <c r="N42" s="185"/>
      <c r="O42" s="185"/>
      <c r="P42" s="185"/>
    </row>
    <row r="43" spans="1:16" ht="39" customHeight="1" x14ac:dyDescent="0.2">
      <c r="A43" s="185"/>
      <c r="B43" s="190"/>
      <c r="C43" s="1023" t="s">
        <v>486</v>
      </c>
      <c r="D43" s="1023"/>
      <c r="E43" s="1024"/>
      <c r="F43" s="198" t="s">
        <v>200</v>
      </c>
      <c r="G43" s="202" t="s">
        <v>200</v>
      </c>
      <c r="H43" s="202" t="s">
        <v>200</v>
      </c>
      <c r="I43" s="202" t="s">
        <v>200</v>
      </c>
      <c r="J43" s="206" t="s">
        <v>200</v>
      </c>
      <c r="K43" s="185"/>
      <c r="L43" s="185"/>
      <c r="M43" s="185"/>
      <c r="N43" s="185"/>
      <c r="O43" s="185"/>
      <c r="P43" s="185"/>
    </row>
    <row r="44" spans="1:16" ht="39" customHeight="1" x14ac:dyDescent="0.2">
      <c r="A44" s="185"/>
      <c r="B44" s="191" t="s">
        <v>18</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GlRQCaghzVTtUexNa/u151WaMsYwBg8Tfn01zY9HoVjRYre+dcUJYo/CvX71ERY/2/btT+W9fuygLF76YQGW6Q==" saltValue="e3OsJYXy4gQ5oMePDH/5h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6" zoomScale="70" zoomScaleNormal="70" zoomScaleSheetLayoutView="55" workbookViewId="0">
      <selection activeCell="N61" sqref="N61"/>
    </sheetView>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22</v>
      </c>
      <c r="P43" s="85"/>
      <c r="Q43" s="85"/>
      <c r="R43" s="85"/>
      <c r="S43" s="85"/>
      <c r="T43" s="85"/>
      <c r="U43" s="85"/>
    </row>
    <row r="44" spans="1:21" ht="30.75" customHeight="1" x14ac:dyDescent="0.2">
      <c r="A44" s="85"/>
      <c r="B44" s="207" t="s">
        <v>23</v>
      </c>
      <c r="C44" s="213"/>
      <c r="D44" s="213"/>
      <c r="E44" s="221"/>
      <c r="F44" s="221"/>
      <c r="G44" s="221"/>
      <c r="H44" s="221"/>
      <c r="I44" s="221"/>
      <c r="J44" s="224" t="s">
        <v>16</v>
      </c>
      <c r="K44" s="226" t="s">
        <v>525</v>
      </c>
      <c r="L44" s="235" t="s">
        <v>526</v>
      </c>
      <c r="M44" s="235" t="s">
        <v>527</v>
      </c>
      <c r="N44" s="235" t="s">
        <v>528</v>
      </c>
      <c r="O44" s="244" t="s">
        <v>529</v>
      </c>
      <c r="P44" s="85"/>
      <c r="Q44" s="85"/>
      <c r="R44" s="85"/>
      <c r="S44" s="85"/>
      <c r="T44" s="85"/>
      <c r="U44" s="85"/>
    </row>
    <row r="45" spans="1:21" ht="30.75" customHeight="1" x14ac:dyDescent="0.2">
      <c r="A45" s="85"/>
      <c r="B45" s="1040" t="s">
        <v>28</v>
      </c>
      <c r="C45" s="1041"/>
      <c r="D45" s="216"/>
      <c r="E45" s="1054" t="s">
        <v>25</v>
      </c>
      <c r="F45" s="1054"/>
      <c r="G45" s="1054"/>
      <c r="H45" s="1054"/>
      <c r="I45" s="1054"/>
      <c r="J45" s="1055"/>
      <c r="K45" s="227">
        <v>517</v>
      </c>
      <c r="L45" s="236">
        <v>478</v>
      </c>
      <c r="M45" s="236">
        <v>438</v>
      </c>
      <c r="N45" s="236">
        <v>487</v>
      </c>
      <c r="O45" s="245">
        <v>498</v>
      </c>
      <c r="P45" s="85"/>
      <c r="Q45" s="85"/>
      <c r="R45" s="85"/>
      <c r="S45" s="85"/>
      <c r="T45" s="85"/>
      <c r="U45" s="85"/>
    </row>
    <row r="46" spans="1:21" ht="30.75" customHeight="1" x14ac:dyDescent="0.2">
      <c r="A46" s="85"/>
      <c r="B46" s="1042"/>
      <c r="C46" s="1043"/>
      <c r="D46" s="217"/>
      <c r="E46" s="1046" t="s">
        <v>30</v>
      </c>
      <c r="F46" s="1046"/>
      <c r="G46" s="1046"/>
      <c r="H46" s="1046"/>
      <c r="I46" s="1046"/>
      <c r="J46" s="1047"/>
      <c r="K46" s="228" t="s">
        <v>200</v>
      </c>
      <c r="L46" s="237" t="s">
        <v>200</v>
      </c>
      <c r="M46" s="237" t="s">
        <v>200</v>
      </c>
      <c r="N46" s="237" t="s">
        <v>200</v>
      </c>
      <c r="O46" s="246" t="s">
        <v>200</v>
      </c>
      <c r="P46" s="85"/>
      <c r="Q46" s="85"/>
      <c r="R46" s="85"/>
      <c r="S46" s="85"/>
      <c r="T46" s="85"/>
      <c r="U46" s="85"/>
    </row>
    <row r="47" spans="1:21" ht="30.75" customHeight="1" x14ac:dyDescent="0.2">
      <c r="A47" s="85"/>
      <c r="B47" s="1042"/>
      <c r="C47" s="1043"/>
      <c r="D47" s="217"/>
      <c r="E47" s="1046" t="s">
        <v>32</v>
      </c>
      <c r="F47" s="1046"/>
      <c r="G47" s="1046"/>
      <c r="H47" s="1046"/>
      <c r="I47" s="1046"/>
      <c r="J47" s="1047"/>
      <c r="K47" s="228" t="s">
        <v>200</v>
      </c>
      <c r="L47" s="237" t="s">
        <v>200</v>
      </c>
      <c r="M47" s="237" t="s">
        <v>200</v>
      </c>
      <c r="N47" s="237" t="s">
        <v>200</v>
      </c>
      <c r="O47" s="246" t="s">
        <v>200</v>
      </c>
      <c r="P47" s="85"/>
      <c r="Q47" s="85"/>
      <c r="R47" s="85"/>
      <c r="S47" s="85"/>
      <c r="T47" s="85"/>
      <c r="U47" s="85"/>
    </row>
    <row r="48" spans="1:21" ht="30.75" customHeight="1" x14ac:dyDescent="0.2">
      <c r="A48" s="85"/>
      <c r="B48" s="1042"/>
      <c r="C48" s="1043"/>
      <c r="D48" s="217"/>
      <c r="E48" s="1046" t="s">
        <v>35</v>
      </c>
      <c r="F48" s="1046"/>
      <c r="G48" s="1046"/>
      <c r="H48" s="1046"/>
      <c r="I48" s="1046"/>
      <c r="J48" s="1047"/>
      <c r="K48" s="228">
        <v>42</v>
      </c>
      <c r="L48" s="237">
        <v>47</v>
      </c>
      <c r="M48" s="237">
        <v>60</v>
      </c>
      <c r="N48" s="237">
        <v>73</v>
      </c>
      <c r="O48" s="246">
        <v>77</v>
      </c>
      <c r="P48" s="85"/>
      <c r="Q48" s="85"/>
      <c r="R48" s="85"/>
      <c r="S48" s="85"/>
      <c r="T48" s="85"/>
      <c r="U48" s="85"/>
    </row>
    <row r="49" spans="1:21" ht="30.75" customHeight="1" x14ac:dyDescent="0.2">
      <c r="A49" s="85"/>
      <c r="B49" s="1042"/>
      <c r="C49" s="1043"/>
      <c r="D49" s="217"/>
      <c r="E49" s="1046" t="s">
        <v>0</v>
      </c>
      <c r="F49" s="1046"/>
      <c r="G49" s="1046"/>
      <c r="H49" s="1046"/>
      <c r="I49" s="1046"/>
      <c r="J49" s="1047"/>
      <c r="K49" s="228" t="s">
        <v>200</v>
      </c>
      <c r="L49" s="237" t="s">
        <v>200</v>
      </c>
      <c r="M49" s="237" t="s">
        <v>200</v>
      </c>
      <c r="N49" s="237" t="s">
        <v>200</v>
      </c>
      <c r="O49" s="246" t="s">
        <v>200</v>
      </c>
      <c r="P49" s="85"/>
      <c r="Q49" s="85"/>
      <c r="R49" s="85"/>
      <c r="S49" s="85"/>
      <c r="T49" s="85"/>
      <c r="U49" s="85"/>
    </row>
    <row r="50" spans="1:21" ht="30.75" customHeight="1" x14ac:dyDescent="0.2">
      <c r="A50" s="85"/>
      <c r="B50" s="1042"/>
      <c r="C50" s="1043"/>
      <c r="D50" s="217"/>
      <c r="E50" s="1046" t="s">
        <v>40</v>
      </c>
      <c r="F50" s="1046"/>
      <c r="G50" s="1046"/>
      <c r="H50" s="1046"/>
      <c r="I50" s="1046"/>
      <c r="J50" s="1047"/>
      <c r="K50" s="228" t="s">
        <v>200</v>
      </c>
      <c r="L50" s="237" t="s">
        <v>200</v>
      </c>
      <c r="M50" s="237" t="s">
        <v>200</v>
      </c>
      <c r="N50" s="237" t="s">
        <v>200</v>
      </c>
      <c r="O50" s="246" t="s">
        <v>200</v>
      </c>
      <c r="P50" s="85"/>
      <c r="Q50" s="85"/>
      <c r="R50" s="85"/>
      <c r="S50" s="85"/>
      <c r="T50" s="85"/>
      <c r="U50" s="85"/>
    </row>
    <row r="51" spans="1:21" ht="30.75" customHeight="1" x14ac:dyDescent="0.2">
      <c r="A51" s="85"/>
      <c r="B51" s="1044"/>
      <c r="C51" s="1045"/>
      <c r="D51" s="218"/>
      <c r="E51" s="1046" t="s">
        <v>42</v>
      </c>
      <c r="F51" s="1046"/>
      <c r="G51" s="1046"/>
      <c r="H51" s="1046"/>
      <c r="I51" s="1046"/>
      <c r="J51" s="1047"/>
      <c r="K51" s="228" t="s">
        <v>200</v>
      </c>
      <c r="L51" s="237" t="s">
        <v>200</v>
      </c>
      <c r="M51" s="237" t="s">
        <v>200</v>
      </c>
      <c r="N51" s="237" t="s">
        <v>200</v>
      </c>
      <c r="O51" s="246" t="s">
        <v>200</v>
      </c>
      <c r="P51" s="85"/>
      <c r="Q51" s="85"/>
      <c r="R51" s="85"/>
      <c r="S51" s="85"/>
      <c r="T51" s="85"/>
      <c r="U51" s="85"/>
    </row>
    <row r="52" spans="1:21" ht="30.75" customHeight="1" x14ac:dyDescent="0.2">
      <c r="A52" s="85"/>
      <c r="B52" s="1048" t="s">
        <v>45</v>
      </c>
      <c r="C52" s="1049"/>
      <c r="D52" s="218"/>
      <c r="E52" s="1046" t="s">
        <v>47</v>
      </c>
      <c r="F52" s="1046"/>
      <c r="G52" s="1046"/>
      <c r="H52" s="1046"/>
      <c r="I52" s="1046"/>
      <c r="J52" s="1047"/>
      <c r="K52" s="228">
        <v>367</v>
      </c>
      <c r="L52" s="237">
        <v>355</v>
      </c>
      <c r="M52" s="237">
        <v>353</v>
      </c>
      <c r="N52" s="237">
        <v>356</v>
      </c>
      <c r="O52" s="246">
        <v>366</v>
      </c>
      <c r="P52" s="85"/>
      <c r="Q52" s="85"/>
      <c r="R52" s="85"/>
      <c r="S52" s="85"/>
      <c r="T52" s="85"/>
      <c r="U52" s="85"/>
    </row>
    <row r="53" spans="1:21" ht="30.75" customHeight="1" x14ac:dyDescent="0.2">
      <c r="A53" s="85"/>
      <c r="B53" s="1050" t="s">
        <v>49</v>
      </c>
      <c r="C53" s="1051"/>
      <c r="D53" s="219"/>
      <c r="E53" s="1052" t="s">
        <v>52</v>
      </c>
      <c r="F53" s="1052"/>
      <c r="G53" s="1052"/>
      <c r="H53" s="1052"/>
      <c r="I53" s="1052"/>
      <c r="J53" s="1053"/>
      <c r="K53" s="229">
        <v>192</v>
      </c>
      <c r="L53" s="238">
        <v>170</v>
      </c>
      <c r="M53" s="238">
        <v>145</v>
      </c>
      <c r="N53" s="238">
        <v>204</v>
      </c>
      <c r="O53" s="247">
        <v>209</v>
      </c>
      <c r="P53" s="85"/>
      <c r="Q53" s="85"/>
      <c r="R53" s="85"/>
      <c r="S53" s="85"/>
      <c r="T53" s="85"/>
      <c r="U53" s="85"/>
    </row>
    <row r="54" spans="1:21" ht="24" customHeight="1" x14ac:dyDescent="0.2">
      <c r="A54" s="85"/>
      <c r="B54" s="208" t="s">
        <v>59</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t="s">
        <v>60</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6</v>
      </c>
      <c r="C56" s="214"/>
      <c r="D56" s="214"/>
      <c r="E56" s="214"/>
      <c r="F56" s="214"/>
      <c r="G56" s="214"/>
      <c r="H56" s="214"/>
      <c r="I56" s="214"/>
      <c r="J56" s="214"/>
      <c r="K56" s="230"/>
      <c r="L56" s="230"/>
      <c r="M56" s="230"/>
      <c r="N56" s="230"/>
      <c r="O56" s="248" t="s">
        <v>532</v>
      </c>
      <c r="P56" s="85"/>
      <c r="Q56" s="85"/>
      <c r="R56" s="85"/>
      <c r="S56" s="85"/>
      <c r="T56" s="85"/>
      <c r="U56" s="85"/>
    </row>
    <row r="57" spans="1:21" ht="31.5" customHeight="1" x14ac:dyDescent="0.2">
      <c r="A57" s="85"/>
      <c r="B57" s="210"/>
      <c r="C57" s="215"/>
      <c r="D57" s="215"/>
      <c r="E57" s="222"/>
      <c r="F57" s="222"/>
      <c r="G57" s="222"/>
      <c r="H57" s="222"/>
      <c r="I57" s="222"/>
      <c r="J57" s="225" t="s">
        <v>16</v>
      </c>
      <c r="K57" s="231" t="s">
        <v>525</v>
      </c>
      <c r="L57" s="239" t="s">
        <v>526</v>
      </c>
      <c r="M57" s="239" t="s">
        <v>527</v>
      </c>
      <c r="N57" s="239" t="s">
        <v>528</v>
      </c>
      <c r="O57" s="249" t="s">
        <v>529</v>
      </c>
      <c r="P57" s="85"/>
      <c r="Q57" s="85"/>
      <c r="R57" s="85"/>
      <c r="S57" s="85"/>
      <c r="T57" s="85"/>
      <c r="U57" s="85"/>
    </row>
    <row r="58" spans="1:21" ht="31.5" customHeight="1" x14ac:dyDescent="0.2">
      <c r="B58" s="1034" t="s">
        <v>62</v>
      </c>
      <c r="C58" s="1035"/>
      <c r="D58" s="1025" t="s">
        <v>64</v>
      </c>
      <c r="E58" s="1026"/>
      <c r="F58" s="1026"/>
      <c r="G58" s="1026"/>
      <c r="H58" s="1026"/>
      <c r="I58" s="1026"/>
      <c r="J58" s="1027"/>
      <c r="K58" s="232" t="s">
        <v>540</v>
      </c>
      <c r="L58" s="240" t="s">
        <v>540</v>
      </c>
      <c r="M58" s="240" t="s">
        <v>540</v>
      </c>
      <c r="N58" s="240" t="s">
        <v>540</v>
      </c>
      <c r="O58" s="250" t="s">
        <v>540</v>
      </c>
    </row>
    <row r="59" spans="1:21" ht="31.5" customHeight="1" x14ac:dyDescent="0.2">
      <c r="B59" s="1036"/>
      <c r="C59" s="1037"/>
      <c r="D59" s="1028" t="s">
        <v>13</v>
      </c>
      <c r="E59" s="1029"/>
      <c r="F59" s="1029"/>
      <c r="G59" s="1029"/>
      <c r="H59" s="1029"/>
      <c r="I59" s="1029"/>
      <c r="J59" s="1030"/>
      <c r="K59" s="233" t="s">
        <v>540</v>
      </c>
      <c r="L59" s="241" t="s">
        <v>540</v>
      </c>
      <c r="M59" s="241" t="s">
        <v>540</v>
      </c>
      <c r="N59" s="241" t="s">
        <v>540</v>
      </c>
      <c r="O59" s="251" t="s">
        <v>540</v>
      </c>
    </row>
    <row r="60" spans="1:21" ht="31.5" customHeight="1" x14ac:dyDescent="0.2">
      <c r="B60" s="1038"/>
      <c r="C60" s="1039"/>
      <c r="D60" s="1031" t="s">
        <v>65</v>
      </c>
      <c r="E60" s="1032"/>
      <c r="F60" s="1032"/>
      <c r="G60" s="1032"/>
      <c r="H60" s="1032"/>
      <c r="I60" s="1032"/>
      <c r="J60" s="1033"/>
      <c r="K60" s="234" t="s">
        <v>540</v>
      </c>
      <c r="L60" s="242" t="s">
        <v>540</v>
      </c>
      <c r="M60" s="242" t="s">
        <v>540</v>
      </c>
      <c r="N60" s="242" t="s">
        <v>540</v>
      </c>
      <c r="O60" s="252" t="s">
        <v>540</v>
      </c>
    </row>
    <row r="61" spans="1:21" ht="24" customHeight="1" x14ac:dyDescent="0.2">
      <c r="B61" s="211"/>
      <c r="C61" s="211"/>
      <c r="D61" s="220" t="s">
        <v>46</v>
      </c>
      <c r="E61" s="223"/>
      <c r="F61" s="223"/>
      <c r="G61" s="223"/>
      <c r="H61" s="223"/>
      <c r="I61" s="223"/>
      <c r="J61" s="223"/>
      <c r="K61" s="223"/>
      <c r="L61" s="223"/>
      <c r="M61" s="223"/>
      <c r="N61" s="223"/>
      <c r="O61" s="223"/>
    </row>
    <row r="62" spans="1:21" ht="24" customHeight="1" x14ac:dyDescent="0.2">
      <c r="B62" s="212"/>
      <c r="C62" s="212"/>
      <c r="D62" s="220" t="s">
        <v>41</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9ZzJcOlyRgnH7LaQSa8/WJhHQUx43MpDCV4aSYsHT0hdBnqXETN9lcAi8CB9XIA8o7fFhIDpkaIAtiGDSVyBnA==" saltValue="zQJWfNcMWMUbdLaJOplUy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22</v>
      </c>
    </row>
    <row r="40" spans="2:13" ht="27.75" customHeight="1" x14ac:dyDescent="0.2">
      <c r="B40" s="207" t="s">
        <v>23</v>
      </c>
      <c r="C40" s="213"/>
      <c r="D40" s="213"/>
      <c r="E40" s="221"/>
      <c r="F40" s="221"/>
      <c r="G40" s="221"/>
      <c r="H40" s="224" t="s">
        <v>16</v>
      </c>
      <c r="I40" s="226" t="s">
        <v>525</v>
      </c>
      <c r="J40" s="235" t="s">
        <v>526</v>
      </c>
      <c r="K40" s="235" t="s">
        <v>527</v>
      </c>
      <c r="L40" s="235" t="s">
        <v>528</v>
      </c>
      <c r="M40" s="264" t="s">
        <v>529</v>
      </c>
    </row>
    <row r="41" spans="2:13" ht="27.75" customHeight="1" x14ac:dyDescent="0.2">
      <c r="B41" s="1040" t="s">
        <v>37</v>
      </c>
      <c r="C41" s="1041"/>
      <c r="D41" s="216"/>
      <c r="E41" s="1065" t="s">
        <v>69</v>
      </c>
      <c r="F41" s="1065"/>
      <c r="G41" s="1065"/>
      <c r="H41" s="1066"/>
      <c r="I41" s="257">
        <v>4583</v>
      </c>
      <c r="J41" s="261">
        <v>4507</v>
      </c>
      <c r="K41" s="261">
        <v>4492</v>
      </c>
      <c r="L41" s="261">
        <v>4350</v>
      </c>
      <c r="M41" s="265">
        <v>4225</v>
      </c>
    </row>
    <row r="42" spans="2:13" ht="27.75" customHeight="1" x14ac:dyDescent="0.2">
      <c r="B42" s="1042"/>
      <c r="C42" s="1043"/>
      <c r="D42" s="217"/>
      <c r="E42" s="1056" t="s">
        <v>75</v>
      </c>
      <c r="F42" s="1056"/>
      <c r="G42" s="1056"/>
      <c r="H42" s="1057"/>
      <c r="I42" s="258" t="s">
        <v>200</v>
      </c>
      <c r="J42" s="262" t="s">
        <v>200</v>
      </c>
      <c r="K42" s="262" t="s">
        <v>200</v>
      </c>
      <c r="L42" s="262" t="s">
        <v>200</v>
      </c>
      <c r="M42" s="266" t="s">
        <v>200</v>
      </c>
    </row>
    <row r="43" spans="2:13" ht="27.75" customHeight="1" x14ac:dyDescent="0.2">
      <c r="B43" s="1042"/>
      <c r="C43" s="1043"/>
      <c r="D43" s="217"/>
      <c r="E43" s="1056" t="s">
        <v>77</v>
      </c>
      <c r="F43" s="1056"/>
      <c r="G43" s="1056"/>
      <c r="H43" s="1057"/>
      <c r="I43" s="258">
        <v>744</v>
      </c>
      <c r="J43" s="262">
        <v>743</v>
      </c>
      <c r="K43" s="262">
        <v>891</v>
      </c>
      <c r="L43" s="262">
        <v>991</v>
      </c>
      <c r="M43" s="266">
        <v>1147</v>
      </c>
    </row>
    <row r="44" spans="2:13" ht="27.75" customHeight="1" x14ac:dyDescent="0.2">
      <c r="B44" s="1042"/>
      <c r="C44" s="1043"/>
      <c r="D44" s="217"/>
      <c r="E44" s="1056" t="s">
        <v>19</v>
      </c>
      <c r="F44" s="1056"/>
      <c r="G44" s="1056"/>
      <c r="H44" s="1057"/>
      <c r="I44" s="258" t="s">
        <v>200</v>
      </c>
      <c r="J44" s="262" t="s">
        <v>200</v>
      </c>
      <c r="K44" s="262" t="s">
        <v>200</v>
      </c>
      <c r="L44" s="262" t="s">
        <v>200</v>
      </c>
      <c r="M44" s="266" t="s">
        <v>200</v>
      </c>
    </row>
    <row r="45" spans="2:13" ht="27.75" customHeight="1" x14ac:dyDescent="0.2">
      <c r="B45" s="1042"/>
      <c r="C45" s="1043"/>
      <c r="D45" s="217"/>
      <c r="E45" s="1056" t="s">
        <v>80</v>
      </c>
      <c r="F45" s="1056"/>
      <c r="G45" s="1056"/>
      <c r="H45" s="1057"/>
      <c r="I45" s="258">
        <v>516</v>
      </c>
      <c r="J45" s="262">
        <v>431</v>
      </c>
      <c r="K45" s="262">
        <v>437</v>
      </c>
      <c r="L45" s="262">
        <v>536</v>
      </c>
      <c r="M45" s="266">
        <v>521</v>
      </c>
    </row>
    <row r="46" spans="2:13" ht="27.75" customHeight="1" x14ac:dyDescent="0.2">
      <c r="B46" s="1042"/>
      <c r="C46" s="1043"/>
      <c r="D46" s="218"/>
      <c r="E46" s="1056" t="s">
        <v>79</v>
      </c>
      <c r="F46" s="1056"/>
      <c r="G46" s="1056"/>
      <c r="H46" s="1057"/>
      <c r="I46" s="258">
        <v>42</v>
      </c>
      <c r="J46" s="262">
        <v>42</v>
      </c>
      <c r="K46" s="262">
        <v>38</v>
      </c>
      <c r="L46" s="262" t="s">
        <v>200</v>
      </c>
      <c r="M46" s="266" t="s">
        <v>200</v>
      </c>
    </row>
    <row r="47" spans="2:13" ht="27.75" customHeight="1" x14ac:dyDescent="0.2">
      <c r="B47" s="1042"/>
      <c r="C47" s="1043"/>
      <c r="D47" s="254"/>
      <c r="E47" s="1062" t="s">
        <v>82</v>
      </c>
      <c r="F47" s="1063"/>
      <c r="G47" s="1063"/>
      <c r="H47" s="1064"/>
      <c r="I47" s="258" t="s">
        <v>200</v>
      </c>
      <c r="J47" s="262" t="s">
        <v>200</v>
      </c>
      <c r="K47" s="262" t="s">
        <v>200</v>
      </c>
      <c r="L47" s="262" t="s">
        <v>200</v>
      </c>
      <c r="M47" s="266" t="s">
        <v>200</v>
      </c>
    </row>
    <row r="48" spans="2:13" ht="27.75" customHeight="1" x14ac:dyDescent="0.2">
      <c r="B48" s="1042"/>
      <c r="C48" s="1043"/>
      <c r="D48" s="217"/>
      <c r="E48" s="1056" t="s">
        <v>54</v>
      </c>
      <c r="F48" s="1056"/>
      <c r="G48" s="1056"/>
      <c r="H48" s="1057"/>
      <c r="I48" s="258" t="s">
        <v>200</v>
      </c>
      <c r="J48" s="262" t="s">
        <v>200</v>
      </c>
      <c r="K48" s="262" t="s">
        <v>200</v>
      </c>
      <c r="L48" s="262" t="s">
        <v>200</v>
      </c>
      <c r="M48" s="266" t="s">
        <v>200</v>
      </c>
    </row>
    <row r="49" spans="2:13" ht="27.75" customHeight="1" x14ac:dyDescent="0.2">
      <c r="B49" s="1044"/>
      <c r="C49" s="1045"/>
      <c r="D49" s="217"/>
      <c r="E49" s="1056" t="s">
        <v>86</v>
      </c>
      <c r="F49" s="1056"/>
      <c r="G49" s="1056"/>
      <c r="H49" s="1057"/>
      <c r="I49" s="258" t="s">
        <v>200</v>
      </c>
      <c r="J49" s="262" t="s">
        <v>200</v>
      </c>
      <c r="K49" s="262" t="s">
        <v>200</v>
      </c>
      <c r="L49" s="262" t="s">
        <v>200</v>
      </c>
      <c r="M49" s="266" t="s">
        <v>200</v>
      </c>
    </row>
    <row r="50" spans="2:13" ht="27.75" customHeight="1" x14ac:dyDescent="0.2">
      <c r="B50" s="1060" t="s">
        <v>88</v>
      </c>
      <c r="C50" s="1061"/>
      <c r="D50" s="255"/>
      <c r="E50" s="1056" t="s">
        <v>89</v>
      </c>
      <c r="F50" s="1056"/>
      <c r="G50" s="1056"/>
      <c r="H50" s="1057"/>
      <c r="I50" s="258">
        <v>1018</v>
      </c>
      <c r="J50" s="262">
        <v>891</v>
      </c>
      <c r="K50" s="262">
        <v>899</v>
      </c>
      <c r="L50" s="262">
        <v>1437</v>
      </c>
      <c r="M50" s="266">
        <v>1566</v>
      </c>
    </row>
    <row r="51" spans="2:13" ht="27.75" customHeight="1" x14ac:dyDescent="0.2">
      <c r="B51" s="1042"/>
      <c r="C51" s="1043"/>
      <c r="D51" s="217"/>
      <c r="E51" s="1056" t="s">
        <v>91</v>
      </c>
      <c r="F51" s="1056"/>
      <c r="G51" s="1056"/>
      <c r="H51" s="1057"/>
      <c r="I51" s="258">
        <v>147</v>
      </c>
      <c r="J51" s="262">
        <v>121</v>
      </c>
      <c r="K51" s="262">
        <v>104</v>
      </c>
      <c r="L51" s="262">
        <v>87</v>
      </c>
      <c r="M51" s="266">
        <v>70</v>
      </c>
    </row>
    <row r="52" spans="2:13" ht="27.75" customHeight="1" x14ac:dyDescent="0.2">
      <c r="B52" s="1044"/>
      <c r="C52" s="1045"/>
      <c r="D52" s="217"/>
      <c r="E52" s="1056" t="s">
        <v>44</v>
      </c>
      <c r="F52" s="1056"/>
      <c r="G52" s="1056"/>
      <c r="H52" s="1057"/>
      <c r="I52" s="258">
        <v>3640</v>
      </c>
      <c r="J52" s="262">
        <v>3582</v>
      </c>
      <c r="K52" s="262">
        <v>3547</v>
      </c>
      <c r="L52" s="262">
        <v>3459</v>
      </c>
      <c r="M52" s="266">
        <v>3404</v>
      </c>
    </row>
    <row r="53" spans="2:13" ht="27.75" customHeight="1" x14ac:dyDescent="0.2">
      <c r="B53" s="1050" t="s">
        <v>49</v>
      </c>
      <c r="C53" s="1051"/>
      <c r="D53" s="219"/>
      <c r="E53" s="1058" t="s">
        <v>95</v>
      </c>
      <c r="F53" s="1058"/>
      <c r="G53" s="1058"/>
      <c r="H53" s="1059"/>
      <c r="I53" s="259">
        <v>1081</v>
      </c>
      <c r="J53" s="263">
        <v>1130</v>
      </c>
      <c r="K53" s="263">
        <v>1307</v>
      </c>
      <c r="L53" s="263">
        <v>895</v>
      </c>
      <c r="M53" s="267">
        <v>852</v>
      </c>
    </row>
    <row r="54" spans="2:13" ht="27.75" customHeight="1" x14ac:dyDescent="0.2">
      <c r="B54" s="253" t="s">
        <v>67</v>
      </c>
      <c r="C54" s="191"/>
      <c r="D54" s="191"/>
      <c r="E54" s="256"/>
      <c r="F54" s="256"/>
      <c r="G54" s="256"/>
      <c r="H54" s="256"/>
      <c r="I54" s="260"/>
      <c r="J54" s="260"/>
      <c r="K54" s="260"/>
      <c r="L54" s="260"/>
      <c r="M54" s="260"/>
    </row>
    <row r="55" spans="2:13" ht="13.2" x14ac:dyDescent="0.2"/>
  </sheetData>
  <sheetProtection algorithmName="SHA-512" hashValue="nre/tG4XnUy8KmzzznDJ6sHUuhWVDpTa3nU8tjBK1ljhF3li2frJuS3akYYzAmUKJVS8rJsgf6kgT9/FbtOO4g==" saltValue="KKaLl0gT/bZfPkWFCIaob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63" sqref="H63"/>
    </sheetView>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93</v>
      </c>
    </row>
    <row r="54" spans="2:8" ht="29.25" customHeight="1" x14ac:dyDescent="0.25">
      <c r="B54" s="268" t="s">
        <v>5</v>
      </c>
      <c r="C54" s="274"/>
      <c r="D54" s="274"/>
      <c r="E54" s="275" t="s">
        <v>16</v>
      </c>
      <c r="F54" s="276" t="s">
        <v>527</v>
      </c>
      <c r="G54" s="276" t="s">
        <v>528</v>
      </c>
      <c r="H54" s="284" t="s">
        <v>529</v>
      </c>
    </row>
    <row r="55" spans="2:8" ht="52.5" customHeight="1" x14ac:dyDescent="0.2">
      <c r="B55" s="269"/>
      <c r="C55" s="1075" t="s">
        <v>99</v>
      </c>
      <c r="D55" s="1075"/>
      <c r="E55" s="1076"/>
      <c r="F55" s="277">
        <v>243</v>
      </c>
      <c r="G55" s="277">
        <v>576</v>
      </c>
      <c r="H55" s="285">
        <v>628</v>
      </c>
    </row>
    <row r="56" spans="2:8" ht="52.5" customHeight="1" x14ac:dyDescent="0.2">
      <c r="B56" s="270"/>
      <c r="C56" s="1077" t="s">
        <v>102</v>
      </c>
      <c r="D56" s="1077"/>
      <c r="E56" s="1078"/>
      <c r="F56" s="278">
        <v>93</v>
      </c>
      <c r="G56" s="278">
        <v>123</v>
      </c>
      <c r="H56" s="286">
        <v>94</v>
      </c>
    </row>
    <row r="57" spans="2:8" ht="53.25" customHeight="1" x14ac:dyDescent="0.2">
      <c r="B57" s="270"/>
      <c r="C57" s="1079" t="s">
        <v>73</v>
      </c>
      <c r="D57" s="1079"/>
      <c r="E57" s="1080"/>
      <c r="F57" s="279">
        <v>436</v>
      </c>
      <c r="G57" s="279">
        <v>592</v>
      </c>
      <c r="H57" s="287">
        <v>701</v>
      </c>
    </row>
    <row r="58" spans="2:8" ht="45.75" customHeight="1" x14ac:dyDescent="0.2">
      <c r="B58" s="271"/>
      <c r="C58" s="1067" t="s">
        <v>535</v>
      </c>
      <c r="D58" s="1068"/>
      <c r="E58" s="1069"/>
      <c r="F58" s="280">
        <v>220</v>
      </c>
      <c r="G58" s="280">
        <v>371</v>
      </c>
      <c r="H58" s="288">
        <v>474</v>
      </c>
    </row>
    <row r="59" spans="2:8" ht="45.75" customHeight="1" x14ac:dyDescent="0.2">
      <c r="B59" s="271"/>
      <c r="C59" s="1067" t="s">
        <v>536</v>
      </c>
      <c r="D59" s="1068"/>
      <c r="E59" s="1069"/>
      <c r="F59" s="280">
        <v>101</v>
      </c>
      <c r="G59" s="280">
        <v>101</v>
      </c>
      <c r="H59" s="288">
        <v>101</v>
      </c>
    </row>
    <row r="60" spans="2:8" ht="45.75" customHeight="1" x14ac:dyDescent="0.2">
      <c r="B60" s="271"/>
      <c r="C60" s="1067" t="s">
        <v>537</v>
      </c>
      <c r="D60" s="1068"/>
      <c r="E60" s="1069"/>
      <c r="F60" s="280">
        <v>100</v>
      </c>
      <c r="G60" s="280">
        <v>100</v>
      </c>
      <c r="H60" s="288">
        <v>100</v>
      </c>
    </row>
    <row r="61" spans="2:8" ht="45.75" customHeight="1" x14ac:dyDescent="0.2">
      <c r="B61" s="271"/>
      <c r="C61" s="1067" t="s">
        <v>538</v>
      </c>
      <c r="D61" s="1068"/>
      <c r="E61" s="1069"/>
      <c r="F61" s="280">
        <v>5</v>
      </c>
      <c r="G61" s="280">
        <v>9</v>
      </c>
      <c r="H61" s="288">
        <v>11</v>
      </c>
    </row>
    <row r="62" spans="2:8" ht="45.75" customHeight="1" x14ac:dyDescent="0.2">
      <c r="B62" s="272"/>
      <c r="C62" s="1070" t="s">
        <v>539</v>
      </c>
      <c r="D62" s="1071"/>
      <c r="E62" s="1072"/>
      <c r="F62" s="281">
        <v>10</v>
      </c>
      <c r="G62" s="281">
        <v>10</v>
      </c>
      <c r="H62" s="289">
        <v>10</v>
      </c>
    </row>
    <row r="63" spans="2:8" ht="52.5" customHeight="1" x14ac:dyDescent="0.2">
      <c r="B63" s="273"/>
      <c r="C63" s="1073" t="s">
        <v>105</v>
      </c>
      <c r="D63" s="1073"/>
      <c r="E63" s="1074"/>
      <c r="F63" s="282">
        <v>772</v>
      </c>
      <c r="G63" s="282">
        <v>1291</v>
      </c>
      <c r="H63" s="290">
        <v>1423</v>
      </c>
    </row>
    <row r="64" spans="2:8" ht="13.2" x14ac:dyDescent="0.2"/>
  </sheetData>
  <sheetProtection algorithmName="SHA-512" hashValue="OCYJMJJ4QWyNLFtW4begLZLEVbuCuID3sS2q2/HAdIuj/VZEdW68CfqAZaBVSvLkTthMjJYslRXwd2qqm88yfg==" saltValue="/jCe9YfmGjrTZhLQUUTgs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E6CCE-880A-4F69-BCDE-36B68D49A924}">
  <sheetPr>
    <pageSetUpPr fitToPage="1"/>
  </sheetPr>
  <dimension ref="A1:DE85"/>
  <sheetViews>
    <sheetView showGridLines="0" topLeftCell="A14" zoomScaleSheetLayoutView="55" workbookViewId="0"/>
  </sheetViews>
  <sheetFormatPr defaultColWidth="0" defaultRowHeight="13.5" customHeight="1" zeroHeight="1" x14ac:dyDescent="0.2"/>
  <cols>
    <col min="1" max="1" width="6.33203125" style="90" customWidth="1"/>
    <col min="2" max="107" width="2.44140625" style="90" customWidth="1"/>
    <col min="108" max="108" width="6.109375" style="79" customWidth="1"/>
    <col min="109" max="109" width="5.88671875" style="80" customWidth="1"/>
    <col min="110" max="110" width="8.6640625" style="90" hidden="1" customWidth="1"/>
    <col min="111" max="16384" width="8.6640625" style="90" hidden="1"/>
  </cols>
  <sheetData>
    <row r="1" spans="1:109" ht="42.75" customHeight="1" x14ac:dyDescent="0.2">
      <c r="A1" s="1081"/>
      <c r="B1" s="1082"/>
      <c r="DD1" s="90"/>
      <c r="DE1" s="90"/>
    </row>
    <row r="2" spans="1:109" ht="25.5" customHeight="1" x14ac:dyDescent="0.2">
      <c r="A2" s="1083"/>
      <c r="C2" s="1083"/>
      <c r="O2" s="1083"/>
      <c r="P2" s="1083"/>
      <c r="Q2" s="1083"/>
      <c r="R2" s="1083"/>
      <c r="S2" s="1083"/>
      <c r="T2" s="1083"/>
      <c r="U2" s="1083"/>
      <c r="V2" s="1083"/>
      <c r="W2" s="1083"/>
      <c r="X2" s="1083"/>
      <c r="Y2" s="1083"/>
      <c r="Z2" s="1083"/>
      <c r="AA2" s="1083"/>
      <c r="AB2" s="1083"/>
      <c r="AC2" s="1083"/>
      <c r="AD2" s="1083"/>
      <c r="AE2" s="1083"/>
      <c r="AF2" s="1083"/>
      <c r="AG2" s="1083"/>
      <c r="AH2" s="1083"/>
      <c r="AI2" s="1083"/>
      <c r="AU2" s="1083"/>
      <c r="BG2" s="1083"/>
      <c r="BS2" s="1083"/>
      <c r="CE2" s="1083"/>
      <c r="CQ2" s="1083"/>
      <c r="DD2" s="90"/>
      <c r="DE2" s="90"/>
    </row>
    <row r="3" spans="1:109" ht="25.5" customHeight="1" x14ac:dyDescent="0.2">
      <c r="A3" s="1083"/>
      <c r="C3" s="1083"/>
      <c r="O3" s="1083"/>
      <c r="P3" s="1083"/>
      <c r="Q3" s="1083"/>
      <c r="R3" s="1083"/>
      <c r="S3" s="1083"/>
      <c r="T3" s="1083"/>
      <c r="U3" s="1083"/>
      <c r="V3" s="1083"/>
      <c r="W3" s="1083"/>
      <c r="X3" s="1083"/>
      <c r="Y3" s="1083"/>
      <c r="Z3" s="1083"/>
      <c r="AA3" s="1083"/>
      <c r="AB3" s="1083"/>
      <c r="AC3" s="1083"/>
      <c r="AD3" s="1083"/>
      <c r="AE3" s="1083"/>
      <c r="AF3" s="1083"/>
      <c r="AG3" s="1083"/>
      <c r="AH3" s="1083"/>
      <c r="AI3" s="1083"/>
      <c r="AU3" s="1083"/>
      <c r="BG3" s="1083"/>
      <c r="BS3" s="1083"/>
      <c r="CE3" s="1083"/>
      <c r="CQ3" s="1083"/>
      <c r="DD3" s="90"/>
      <c r="DE3" s="90"/>
    </row>
    <row r="4" spans="1:109" s="78" customFormat="1" ht="13.2" x14ac:dyDescent="0.2">
      <c r="A4" s="1083"/>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1083"/>
      <c r="BA4" s="1083"/>
      <c r="BB4" s="1083"/>
      <c r="BC4" s="1083"/>
      <c r="BD4" s="1083"/>
      <c r="BE4" s="1083"/>
      <c r="BF4" s="1083"/>
      <c r="BG4" s="1083"/>
      <c r="BH4" s="1083"/>
      <c r="BI4" s="1083"/>
      <c r="BJ4" s="1083"/>
      <c r="BK4" s="1083"/>
      <c r="BL4" s="1083"/>
      <c r="BM4" s="1083"/>
      <c r="BN4" s="1083"/>
      <c r="BO4" s="1083"/>
      <c r="BP4" s="1083"/>
      <c r="BQ4" s="1083"/>
      <c r="BR4" s="1083"/>
      <c r="BS4" s="1083"/>
      <c r="BT4" s="1083"/>
      <c r="BU4" s="1083"/>
      <c r="BV4" s="1083"/>
      <c r="BW4" s="1083"/>
      <c r="BX4" s="1083"/>
      <c r="BY4" s="1083"/>
      <c r="BZ4" s="1083"/>
      <c r="CA4" s="1083"/>
      <c r="CB4" s="1083"/>
      <c r="CC4" s="1083"/>
      <c r="CD4" s="1083"/>
      <c r="CE4" s="1083"/>
      <c r="CF4" s="1083"/>
      <c r="CG4" s="1083"/>
      <c r="CH4" s="1083"/>
      <c r="CI4" s="1083"/>
      <c r="CJ4" s="1083"/>
      <c r="CK4" s="1083"/>
      <c r="CL4" s="1083"/>
      <c r="CM4" s="1083"/>
      <c r="CN4" s="1083"/>
      <c r="CO4" s="1083"/>
      <c r="CP4" s="1083"/>
      <c r="CQ4" s="1083"/>
      <c r="CR4" s="1083"/>
      <c r="CS4" s="1083"/>
      <c r="CT4" s="1083"/>
      <c r="CU4" s="1083"/>
      <c r="CV4" s="1083"/>
      <c r="CW4" s="1083"/>
      <c r="CX4" s="1083"/>
      <c r="CY4" s="1083"/>
      <c r="CZ4" s="1083"/>
      <c r="DA4" s="1083"/>
      <c r="DB4" s="1083"/>
      <c r="DC4" s="1083"/>
      <c r="DD4" s="1083"/>
      <c r="DE4" s="1083"/>
    </row>
    <row r="5" spans="1:109" s="78" customFormat="1" ht="13.2" x14ac:dyDescent="0.2">
      <c r="A5" s="1083"/>
      <c r="B5" s="1083"/>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c r="AL5" s="1083"/>
      <c r="AM5" s="1083"/>
      <c r="AN5" s="1083"/>
      <c r="AO5" s="1083"/>
      <c r="AP5" s="1083"/>
      <c r="AQ5" s="1083"/>
      <c r="AR5" s="1083"/>
      <c r="AS5" s="1083"/>
      <c r="AT5" s="1083"/>
      <c r="AU5" s="1083"/>
      <c r="AV5" s="1083"/>
      <c r="AW5" s="1083"/>
      <c r="AX5" s="1083"/>
      <c r="AY5" s="1083"/>
      <c r="AZ5" s="1083"/>
      <c r="BA5" s="1083"/>
      <c r="BB5" s="1083"/>
      <c r="BC5" s="1083"/>
      <c r="BD5" s="1083"/>
      <c r="BE5" s="1083"/>
      <c r="BF5" s="1083"/>
      <c r="BG5" s="1083"/>
      <c r="BH5" s="1083"/>
      <c r="BI5" s="1083"/>
      <c r="BJ5" s="1083"/>
      <c r="BK5" s="1083"/>
      <c r="BL5" s="1083"/>
      <c r="BM5" s="1083"/>
      <c r="BN5" s="1083"/>
      <c r="BO5" s="1083"/>
      <c r="BP5" s="1083"/>
      <c r="BQ5" s="1083"/>
      <c r="BR5" s="1083"/>
      <c r="BS5" s="1083"/>
      <c r="BT5" s="1083"/>
      <c r="BU5" s="1083"/>
      <c r="BV5" s="1083"/>
      <c r="BW5" s="1083"/>
      <c r="BX5" s="1083"/>
      <c r="BY5" s="1083"/>
      <c r="BZ5" s="1083"/>
      <c r="CA5" s="1083"/>
      <c r="CB5" s="1083"/>
      <c r="CC5" s="1083"/>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row>
    <row r="6" spans="1:109" s="78" customFormat="1" ht="13.2" x14ac:dyDescent="0.2">
      <c r="A6" s="1083"/>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083"/>
      <c r="AI6" s="1083"/>
      <c r="AJ6" s="1083"/>
      <c r="AK6" s="1083"/>
      <c r="AL6" s="1083"/>
      <c r="AM6" s="1083"/>
      <c r="AN6" s="1083"/>
      <c r="AO6" s="1083"/>
      <c r="AP6" s="1083"/>
      <c r="AQ6" s="1083"/>
      <c r="AR6" s="1083"/>
      <c r="AS6" s="1083"/>
      <c r="AT6" s="1083"/>
      <c r="AU6" s="1083"/>
      <c r="AV6" s="1083"/>
      <c r="AW6" s="1083"/>
      <c r="AX6" s="1083"/>
      <c r="AY6" s="1083"/>
      <c r="AZ6" s="1083"/>
      <c r="BA6" s="1083"/>
      <c r="BB6" s="1083"/>
      <c r="BC6" s="1083"/>
      <c r="BD6" s="1083"/>
      <c r="BE6" s="1083"/>
      <c r="BF6" s="1083"/>
      <c r="BG6" s="1083"/>
      <c r="BH6" s="1083"/>
      <c r="BI6" s="1083"/>
      <c r="BJ6" s="1083"/>
      <c r="BK6" s="1083"/>
      <c r="BL6" s="1083"/>
      <c r="BM6" s="1083"/>
      <c r="BN6" s="1083"/>
      <c r="BO6" s="1083"/>
      <c r="BP6" s="1083"/>
      <c r="BQ6" s="1083"/>
      <c r="BR6" s="1083"/>
      <c r="BS6" s="1083"/>
      <c r="BT6" s="1083"/>
      <c r="BU6" s="1083"/>
      <c r="BV6" s="1083"/>
      <c r="BW6" s="1083"/>
      <c r="BX6" s="1083"/>
      <c r="BY6" s="1083"/>
      <c r="BZ6" s="1083"/>
      <c r="CA6" s="1083"/>
      <c r="CB6" s="1083"/>
      <c r="CC6" s="1083"/>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row>
    <row r="7" spans="1:109" s="78" customFormat="1" ht="13.2" x14ac:dyDescent="0.2">
      <c r="A7" s="1083"/>
      <c r="B7" s="1083"/>
      <c r="C7" s="1083"/>
      <c r="D7" s="1083"/>
      <c r="E7" s="1083"/>
      <c r="F7" s="1083"/>
      <c r="G7" s="1083"/>
      <c r="H7" s="1083"/>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c r="CA7" s="1083"/>
      <c r="CB7" s="1083"/>
      <c r="CC7" s="1083"/>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row>
    <row r="8" spans="1:109" s="78" customFormat="1" ht="13.2" x14ac:dyDescent="0.2">
      <c r="A8" s="1083"/>
      <c r="B8" s="1083"/>
      <c r="C8" s="1083"/>
      <c r="D8" s="1083"/>
      <c r="E8" s="1083"/>
      <c r="F8" s="1083"/>
      <c r="G8" s="1083"/>
      <c r="H8" s="1083"/>
      <c r="I8" s="1083"/>
      <c r="J8" s="1083"/>
      <c r="K8" s="1083"/>
      <c r="L8" s="1083"/>
      <c r="M8" s="1083"/>
      <c r="N8" s="1083"/>
      <c r="O8" s="1083"/>
      <c r="P8" s="1083"/>
      <c r="Q8" s="1083"/>
      <c r="R8" s="1083"/>
      <c r="S8" s="1083"/>
      <c r="T8" s="1083"/>
      <c r="U8" s="1083"/>
      <c r="V8" s="1083"/>
      <c r="W8" s="1083"/>
      <c r="X8" s="1083"/>
      <c r="Y8" s="1083"/>
      <c r="Z8" s="1083"/>
      <c r="AA8" s="1083"/>
      <c r="AB8" s="1083"/>
      <c r="AC8" s="1083"/>
      <c r="AD8" s="1083"/>
      <c r="AE8" s="1083"/>
      <c r="AF8" s="1083"/>
      <c r="AG8" s="1083"/>
      <c r="AH8" s="1083"/>
      <c r="AI8" s="1083"/>
      <c r="AJ8" s="1083"/>
      <c r="AK8" s="1083"/>
      <c r="AL8" s="1083"/>
      <c r="AM8" s="1083"/>
      <c r="AN8" s="1083"/>
      <c r="AO8" s="1083"/>
      <c r="AP8" s="1083"/>
      <c r="AQ8" s="1083"/>
      <c r="AR8" s="1083"/>
      <c r="AS8" s="1083"/>
      <c r="AT8" s="1083"/>
      <c r="AU8" s="1083"/>
      <c r="AV8" s="1083"/>
      <c r="AW8" s="1083"/>
      <c r="AX8" s="1083"/>
      <c r="AY8" s="1083"/>
      <c r="AZ8" s="1083"/>
      <c r="BA8" s="1083"/>
      <c r="BB8" s="1083"/>
      <c r="BC8" s="1083"/>
      <c r="BD8" s="1083"/>
      <c r="BE8" s="1083"/>
      <c r="BF8" s="1083"/>
      <c r="BG8" s="1083"/>
      <c r="BH8" s="1083"/>
      <c r="BI8" s="1083"/>
      <c r="BJ8" s="1083"/>
      <c r="BK8" s="1083"/>
      <c r="BL8" s="1083"/>
      <c r="BM8" s="1083"/>
      <c r="BN8" s="1083"/>
      <c r="BO8" s="1083"/>
      <c r="BP8" s="1083"/>
      <c r="BQ8" s="1083"/>
      <c r="BR8" s="1083"/>
      <c r="BS8" s="1083"/>
      <c r="BT8" s="1083"/>
      <c r="BU8" s="1083"/>
      <c r="BV8" s="1083"/>
      <c r="BW8" s="1083"/>
      <c r="BX8" s="1083"/>
      <c r="BY8" s="1083"/>
      <c r="BZ8" s="1083"/>
      <c r="CA8" s="1083"/>
      <c r="CB8" s="1083"/>
      <c r="CC8" s="1083"/>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row>
    <row r="9" spans="1:109" s="78" customFormat="1" ht="13.2" x14ac:dyDescent="0.2">
      <c r="A9" s="1083"/>
      <c r="B9" s="1083"/>
      <c r="C9" s="1083"/>
      <c r="D9" s="1083"/>
      <c r="E9" s="1083"/>
      <c r="F9" s="1083"/>
      <c r="G9" s="1083"/>
      <c r="H9" s="1083"/>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3"/>
      <c r="AL9" s="1083"/>
      <c r="AM9" s="1083"/>
      <c r="AN9" s="1083"/>
      <c r="AO9" s="1083"/>
      <c r="AP9" s="1083"/>
      <c r="AQ9" s="1083"/>
      <c r="AR9" s="1083"/>
      <c r="AS9" s="1083"/>
      <c r="AT9" s="1083"/>
      <c r="AU9" s="1083"/>
      <c r="AV9" s="1083"/>
      <c r="AW9" s="1083"/>
      <c r="AX9" s="1083"/>
      <c r="AY9" s="1083"/>
      <c r="AZ9" s="1083"/>
      <c r="BA9" s="1083"/>
      <c r="BB9" s="1083"/>
      <c r="BC9" s="1083"/>
      <c r="BD9" s="1083"/>
      <c r="BE9" s="1083"/>
      <c r="BF9" s="1083"/>
      <c r="BG9" s="1083"/>
      <c r="BH9" s="1083"/>
      <c r="BI9" s="1083"/>
      <c r="BJ9" s="1083"/>
      <c r="BK9" s="1083"/>
      <c r="BL9" s="1083"/>
      <c r="BM9" s="1083"/>
      <c r="BN9" s="1083"/>
      <c r="BO9" s="1083"/>
      <c r="BP9" s="1083"/>
      <c r="BQ9" s="1083"/>
      <c r="BR9" s="1083"/>
      <c r="BS9" s="1083"/>
      <c r="BT9" s="1083"/>
      <c r="BU9" s="1083"/>
      <c r="BV9" s="1083"/>
      <c r="BW9" s="1083"/>
      <c r="BX9" s="1083"/>
      <c r="BY9" s="1083"/>
      <c r="BZ9" s="1083"/>
      <c r="CA9" s="1083"/>
      <c r="CB9" s="1083"/>
      <c r="CC9" s="1083"/>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row>
    <row r="10" spans="1:109" s="78" customFormat="1" ht="13.2" x14ac:dyDescent="0.2">
      <c r="A10" s="1083"/>
      <c r="B10" s="1083"/>
      <c r="C10" s="1083"/>
      <c r="D10" s="1083"/>
      <c r="E10" s="1083"/>
      <c r="F10" s="1083"/>
      <c r="G10" s="1083"/>
      <c r="H10" s="1083"/>
      <c r="I10" s="1083"/>
      <c r="J10" s="1083"/>
      <c r="K10" s="1083"/>
      <c r="L10" s="1083"/>
      <c r="M10" s="1083"/>
      <c r="N10" s="1083"/>
      <c r="O10" s="1083"/>
      <c r="P10" s="1083"/>
      <c r="Q10" s="1083"/>
      <c r="R10" s="1083"/>
      <c r="S10" s="1083"/>
      <c r="T10" s="1083"/>
      <c r="U10" s="1083"/>
      <c r="V10" s="1083"/>
      <c r="W10" s="1083"/>
      <c r="X10" s="1083"/>
      <c r="Y10" s="1083"/>
      <c r="Z10" s="1083"/>
      <c r="AA10" s="1083"/>
      <c r="AB10" s="1083"/>
      <c r="AC10" s="1083"/>
      <c r="AD10" s="1083"/>
      <c r="AE10" s="1083"/>
      <c r="AF10" s="1083"/>
      <c r="AG10" s="1083"/>
      <c r="AH10" s="1083"/>
      <c r="AI10" s="1083"/>
      <c r="AJ10" s="1083"/>
      <c r="AK10" s="1083"/>
      <c r="AL10" s="1083"/>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1083"/>
      <c r="BH10" s="1083"/>
      <c r="BI10" s="1083"/>
      <c r="BJ10" s="1083"/>
      <c r="BK10" s="1083"/>
      <c r="BL10" s="1083"/>
      <c r="BM10" s="1083"/>
      <c r="BN10" s="1083"/>
      <c r="BO10" s="1083"/>
      <c r="BP10" s="1083"/>
      <c r="BQ10" s="1083"/>
      <c r="BR10" s="1083"/>
      <c r="BS10" s="1083"/>
      <c r="BT10" s="1083"/>
      <c r="BU10" s="1083"/>
      <c r="BV10" s="1083"/>
      <c r="BW10" s="1083"/>
      <c r="BX10" s="1083"/>
      <c r="BY10" s="1083"/>
      <c r="BZ10" s="1083"/>
      <c r="CA10" s="1083"/>
      <c r="CB10" s="1083"/>
      <c r="CC10" s="1083"/>
      <c r="CD10" s="1083"/>
      <c r="CE10" s="1083"/>
      <c r="CF10" s="1083"/>
      <c r="CG10" s="1083"/>
      <c r="CH10" s="1083"/>
      <c r="CI10" s="1083"/>
      <c r="CJ10" s="1083"/>
      <c r="CK10" s="1083"/>
      <c r="CL10" s="1083"/>
      <c r="CM10" s="1083"/>
      <c r="CN10" s="1083"/>
      <c r="CO10" s="1083"/>
      <c r="CP10" s="1083"/>
      <c r="CQ10" s="1083"/>
      <c r="CR10" s="1083"/>
      <c r="CS10" s="1083"/>
      <c r="CT10" s="1083"/>
      <c r="CU10" s="1083"/>
      <c r="CV10" s="1083"/>
      <c r="CW10" s="1083"/>
      <c r="CX10" s="1083"/>
      <c r="CY10" s="1083"/>
      <c r="CZ10" s="1083"/>
      <c r="DA10" s="1083"/>
      <c r="DB10" s="1083"/>
      <c r="DC10" s="1083"/>
      <c r="DD10" s="1083"/>
      <c r="DE10" s="1083"/>
    </row>
    <row r="11" spans="1:109" s="78" customFormat="1" ht="13.2" x14ac:dyDescent="0.2">
      <c r="A11" s="1083"/>
      <c r="B11" s="1083"/>
      <c r="C11" s="1083"/>
      <c r="D11" s="1083"/>
      <c r="E11" s="1083"/>
      <c r="F11" s="1083"/>
      <c r="G11" s="1083"/>
      <c r="H11" s="1083"/>
      <c r="I11" s="1083"/>
      <c r="J11" s="1083"/>
      <c r="K11" s="1083"/>
      <c r="L11" s="1083"/>
      <c r="M11" s="1083"/>
      <c r="N11" s="1083"/>
      <c r="O11" s="1083"/>
      <c r="P11" s="1083"/>
      <c r="Q11" s="1083"/>
      <c r="R11" s="1083"/>
      <c r="S11" s="1083"/>
      <c r="T11" s="1083"/>
      <c r="U11" s="1083"/>
      <c r="V11" s="1083"/>
      <c r="W11" s="1083"/>
      <c r="X11" s="1083"/>
      <c r="Y11" s="1083"/>
      <c r="Z11" s="1083"/>
      <c r="AA11" s="1083"/>
      <c r="AB11" s="1083"/>
      <c r="AC11" s="1083"/>
      <c r="AD11" s="1083"/>
      <c r="AE11" s="1083"/>
      <c r="AF11" s="1083"/>
      <c r="AG11" s="1083"/>
      <c r="AH11" s="1083"/>
      <c r="AI11" s="1083"/>
      <c r="AJ11" s="1083"/>
      <c r="AK11" s="1083"/>
      <c r="AL11" s="1083"/>
      <c r="AM11" s="1083"/>
      <c r="AN11" s="1083"/>
      <c r="AO11" s="1083"/>
      <c r="AP11" s="1083"/>
      <c r="AQ11" s="1083"/>
      <c r="AR11" s="1083"/>
      <c r="AS11" s="1083"/>
      <c r="AT11" s="1083"/>
      <c r="AU11" s="1083"/>
      <c r="AV11" s="1083"/>
      <c r="AW11" s="1083"/>
      <c r="AX11" s="1083"/>
      <c r="AY11" s="1083"/>
      <c r="AZ11" s="1083"/>
      <c r="BA11" s="1083"/>
      <c r="BB11" s="1083"/>
      <c r="BC11" s="1083"/>
      <c r="BD11" s="1083"/>
      <c r="BE11" s="1083"/>
      <c r="BF11" s="1083"/>
      <c r="BG11" s="1083"/>
      <c r="BH11" s="1083"/>
      <c r="BI11" s="1083"/>
      <c r="BJ11" s="1083"/>
      <c r="BK11" s="1083"/>
      <c r="BL11" s="1083"/>
      <c r="BM11" s="1083"/>
      <c r="BN11" s="1083"/>
      <c r="BO11" s="1083"/>
      <c r="BP11" s="1083"/>
      <c r="BQ11" s="1083"/>
      <c r="BR11" s="1083"/>
      <c r="BS11" s="1083"/>
      <c r="BT11" s="1083"/>
      <c r="BU11" s="1083"/>
      <c r="BV11" s="1083"/>
      <c r="BW11" s="1083"/>
      <c r="BX11" s="1083"/>
      <c r="BY11" s="1083"/>
      <c r="BZ11" s="1083"/>
      <c r="CA11" s="1083"/>
      <c r="CB11" s="1083"/>
      <c r="CC11" s="1083"/>
      <c r="CD11" s="1083"/>
      <c r="CE11" s="1083"/>
      <c r="CF11" s="1083"/>
      <c r="CG11" s="1083"/>
      <c r="CH11" s="1083"/>
      <c r="CI11" s="1083"/>
      <c r="CJ11" s="1083"/>
      <c r="CK11" s="1083"/>
      <c r="CL11" s="1083"/>
      <c r="CM11" s="1083"/>
      <c r="CN11" s="1083"/>
      <c r="CO11" s="1083"/>
      <c r="CP11" s="1083"/>
      <c r="CQ11" s="1083"/>
      <c r="CR11" s="1083"/>
      <c r="CS11" s="1083"/>
      <c r="CT11" s="1083"/>
      <c r="CU11" s="1083"/>
      <c r="CV11" s="1083"/>
      <c r="CW11" s="1083"/>
      <c r="CX11" s="1083"/>
      <c r="CY11" s="1083"/>
      <c r="CZ11" s="1083"/>
      <c r="DA11" s="1083"/>
      <c r="DB11" s="1083"/>
      <c r="DC11" s="1083"/>
      <c r="DD11" s="1083"/>
      <c r="DE11" s="1083"/>
    </row>
    <row r="12" spans="1:109" s="78" customFormat="1" ht="13.2" x14ac:dyDescent="0.2">
      <c r="A12" s="1083"/>
      <c r="B12" s="1083"/>
      <c r="C12" s="1083"/>
      <c r="D12" s="1083"/>
      <c r="E12" s="1083"/>
      <c r="F12" s="1083"/>
      <c r="G12" s="1083"/>
      <c r="H12" s="1083"/>
      <c r="I12" s="1083"/>
      <c r="J12" s="1083"/>
      <c r="K12" s="1083"/>
      <c r="L12" s="1083"/>
      <c r="M12" s="1083"/>
      <c r="N12" s="1083"/>
      <c r="O12" s="1083"/>
      <c r="P12" s="1083"/>
      <c r="Q12" s="1083"/>
      <c r="R12" s="1083"/>
      <c r="S12" s="1083"/>
      <c r="T12" s="1083"/>
      <c r="U12" s="1083"/>
      <c r="V12" s="1083"/>
      <c r="W12" s="1083"/>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3"/>
      <c r="AW12" s="1083"/>
      <c r="AX12" s="1083"/>
      <c r="AY12" s="1083"/>
      <c r="AZ12" s="1083"/>
      <c r="BA12" s="1083"/>
      <c r="BB12" s="1083"/>
      <c r="BC12" s="1083"/>
      <c r="BD12" s="1083"/>
      <c r="BE12" s="1083"/>
      <c r="BF12" s="1083"/>
      <c r="BG12" s="1083"/>
      <c r="BH12" s="1083"/>
      <c r="BI12" s="1083"/>
      <c r="BJ12" s="1083"/>
      <c r="BK12" s="1083"/>
      <c r="BL12" s="1083"/>
      <c r="BM12" s="1083"/>
      <c r="BN12" s="1083"/>
      <c r="BO12" s="1083"/>
      <c r="BP12" s="1083"/>
      <c r="BQ12" s="1083"/>
      <c r="BR12" s="1083"/>
      <c r="BS12" s="1083"/>
      <c r="BT12" s="1083"/>
      <c r="BU12" s="1083"/>
      <c r="BV12" s="1083"/>
      <c r="BW12" s="1083"/>
      <c r="BX12" s="1083"/>
      <c r="BY12" s="1083"/>
      <c r="BZ12" s="1083"/>
      <c r="CA12" s="1083"/>
      <c r="CB12" s="1083"/>
      <c r="CC12" s="1083"/>
      <c r="CD12" s="1083"/>
      <c r="CE12" s="1083"/>
      <c r="CF12" s="1083"/>
      <c r="CG12" s="1083"/>
      <c r="CH12" s="1083"/>
      <c r="CI12" s="1083"/>
      <c r="CJ12" s="1083"/>
      <c r="CK12" s="1083"/>
      <c r="CL12" s="1083"/>
      <c r="CM12" s="1083"/>
      <c r="CN12" s="1083"/>
      <c r="CO12" s="1083"/>
      <c r="CP12" s="1083"/>
      <c r="CQ12" s="1083"/>
      <c r="CR12" s="1083"/>
      <c r="CS12" s="1083"/>
      <c r="CT12" s="1083"/>
      <c r="CU12" s="1083"/>
      <c r="CV12" s="1083"/>
      <c r="CW12" s="1083"/>
      <c r="CX12" s="1083"/>
      <c r="CY12" s="1083"/>
      <c r="CZ12" s="1083"/>
      <c r="DA12" s="1083"/>
      <c r="DB12" s="1083"/>
      <c r="DC12" s="1083"/>
      <c r="DD12" s="1083"/>
      <c r="DE12" s="1083"/>
    </row>
    <row r="13" spans="1:109" s="78" customFormat="1" ht="13.2" x14ac:dyDescent="0.2">
      <c r="A13" s="1083"/>
      <c r="B13" s="1083"/>
      <c r="C13" s="1083"/>
      <c r="D13" s="1083"/>
      <c r="E13" s="1083"/>
      <c r="F13" s="1083"/>
      <c r="G13" s="1083"/>
      <c r="H13" s="1083"/>
      <c r="I13" s="1083"/>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83"/>
      <c r="AF13" s="1083"/>
      <c r="AG13" s="1083"/>
      <c r="AH13" s="1083"/>
      <c r="AI13" s="1083"/>
      <c r="AJ13" s="1083"/>
      <c r="AK13" s="1083"/>
      <c r="AL13" s="1083"/>
      <c r="AM13" s="1083"/>
      <c r="AN13" s="1083"/>
      <c r="AO13" s="1083"/>
      <c r="AP13" s="1083"/>
      <c r="AQ13" s="1083"/>
      <c r="AR13" s="1083"/>
      <c r="AS13" s="1083"/>
      <c r="AT13" s="1083"/>
      <c r="AU13" s="1083"/>
      <c r="AV13" s="1083"/>
      <c r="AW13" s="1083"/>
      <c r="AX13" s="1083"/>
      <c r="AY13" s="1083"/>
      <c r="AZ13" s="1083"/>
      <c r="BA13" s="1083"/>
      <c r="BB13" s="1083"/>
      <c r="BC13" s="1083"/>
      <c r="BD13" s="1083"/>
      <c r="BE13" s="1083"/>
      <c r="BF13" s="1083"/>
      <c r="BG13" s="1083"/>
      <c r="BH13" s="1083"/>
      <c r="BI13" s="1083"/>
      <c r="BJ13" s="1083"/>
      <c r="BK13" s="1083"/>
      <c r="BL13" s="1083"/>
      <c r="BM13" s="1083"/>
      <c r="BN13" s="1083"/>
      <c r="BO13" s="1083"/>
      <c r="BP13" s="1083"/>
      <c r="BQ13" s="1083"/>
      <c r="BR13" s="1083"/>
      <c r="BS13" s="1083"/>
      <c r="BT13" s="1083"/>
      <c r="BU13" s="1083"/>
      <c r="BV13" s="1083"/>
      <c r="BW13" s="1083"/>
      <c r="BX13" s="1083"/>
      <c r="BY13" s="1083"/>
      <c r="BZ13" s="1083"/>
      <c r="CA13" s="1083"/>
      <c r="CB13" s="1083"/>
      <c r="CC13" s="1083"/>
      <c r="CD13" s="1083"/>
      <c r="CE13" s="1083"/>
      <c r="CF13" s="1083"/>
      <c r="CG13" s="1083"/>
      <c r="CH13" s="1083"/>
      <c r="CI13" s="1083"/>
      <c r="CJ13" s="1083"/>
      <c r="CK13" s="1083"/>
      <c r="CL13" s="1083"/>
      <c r="CM13" s="1083"/>
      <c r="CN13" s="1083"/>
      <c r="CO13" s="1083"/>
      <c r="CP13" s="1083"/>
      <c r="CQ13" s="1083"/>
      <c r="CR13" s="1083"/>
      <c r="CS13" s="1083"/>
      <c r="CT13" s="1083"/>
      <c r="CU13" s="1083"/>
      <c r="CV13" s="1083"/>
      <c r="CW13" s="1083"/>
      <c r="CX13" s="1083"/>
      <c r="CY13" s="1083"/>
      <c r="CZ13" s="1083"/>
      <c r="DA13" s="1083"/>
      <c r="DB13" s="1083"/>
      <c r="DC13" s="1083"/>
      <c r="DD13" s="1083"/>
      <c r="DE13" s="1083"/>
    </row>
    <row r="14" spans="1:109" s="78" customFormat="1" ht="13.2" x14ac:dyDescent="0.2">
      <c r="A14" s="1083"/>
      <c r="B14" s="1083"/>
      <c r="C14" s="1083"/>
      <c r="D14" s="1083"/>
      <c r="E14" s="1083"/>
      <c r="F14" s="1083"/>
      <c r="G14" s="1083"/>
      <c r="H14" s="1083"/>
      <c r="I14" s="1083"/>
      <c r="J14" s="1083"/>
      <c r="K14" s="1083"/>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c r="AJ14" s="1083"/>
      <c r="AK14" s="1083"/>
      <c r="AL14" s="1083"/>
      <c r="AM14" s="1083"/>
      <c r="AN14" s="1083"/>
      <c r="AO14" s="1083"/>
      <c r="AP14" s="1083"/>
      <c r="AQ14" s="1083"/>
      <c r="AR14" s="1083"/>
      <c r="AS14" s="1083"/>
      <c r="AT14" s="1083"/>
      <c r="AU14" s="1083"/>
      <c r="AV14" s="1083"/>
      <c r="AW14" s="1083"/>
      <c r="AX14" s="1083"/>
      <c r="AY14" s="1083"/>
      <c r="AZ14" s="1083"/>
      <c r="BA14" s="1083"/>
      <c r="BB14" s="1083"/>
      <c r="BC14" s="1083"/>
      <c r="BD14" s="1083"/>
      <c r="BE14" s="1083"/>
      <c r="BF14" s="1083"/>
      <c r="BG14" s="1083"/>
      <c r="BH14" s="1083"/>
      <c r="BI14" s="1083"/>
      <c r="BJ14" s="1083"/>
      <c r="BK14" s="1083"/>
      <c r="BL14" s="1083"/>
      <c r="BM14" s="1083"/>
      <c r="BN14" s="1083"/>
      <c r="BO14" s="1083"/>
      <c r="BP14" s="1083"/>
      <c r="BQ14" s="1083"/>
      <c r="BR14" s="1083"/>
      <c r="BS14" s="1083"/>
      <c r="BT14" s="1083"/>
      <c r="BU14" s="1083"/>
      <c r="BV14" s="1083"/>
      <c r="BW14" s="1083"/>
      <c r="BX14" s="1083"/>
      <c r="BY14" s="1083"/>
      <c r="BZ14" s="1083"/>
      <c r="CA14" s="1083"/>
      <c r="CB14" s="1083"/>
      <c r="CC14" s="1083"/>
      <c r="CD14" s="1083"/>
      <c r="CE14" s="1083"/>
      <c r="CF14" s="1083"/>
      <c r="CG14" s="1083"/>
      <c r="CH14" s="1083"/>
      <c r="CI14" s="1083"/>
      <c r="CJ14" s="1083"/>
      <c r="CK14" s="1083"/>
      <c r="CL14" s="1083"/>
      <c r="CM14" s="1083"/>
      <c r="CN14" s="1083"/>
      <c r="CO14" s="1083"/>
      <c r="CP14" s="1083"/>
      <c r="CQ14" s="1083"/>
      <c r="CR14" s="1083"/>
      <c r="CS14" s="1083"/>
      <c r="CT14" s="1083"/>
      <c r="CU14" s="1083"/>
      <c r="CV14" s="1083"/>
      <c r="CW14" s="1083"/>
      <c r="CX14" s="1083"/>
      <c r="CY14" s="1083"/>
      <c r="CZ14" s="1083"/>
      <c r="DA14" s="1083"/>
      <c r="DB14" s="1083"/>
      <c r="DC14" s="1083"/>
      <c r="DD14" s="1083"/>
      <c r="DE14" s="1083"/>
    </row>
    <row r="15" spans="1:109" s="78" customFormat="1" ht="13.2" x14ac:dyDescent="0.2">
      <c r="A15" s="90"/>
      <c r="B15" s="1083"/>
      <c r="C15" s="1083"/>
      <c r="D15" s="1083"/>
      <c r="E15" s="1083"/>
      <c r="F15" s="1083"/>
      <c r="G15" s="1083"/>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3"/>
      <c r="AY15" s="1083"/>
      <c r="AZ15" s="1083"/>
      <c r="BA15" s="1083"/>
      <c r="BB15" s="1083"/>
      <c r="BC15" s="1083"/>
      <c r="BD15" s="1083"/>
      <c r="BE15" s="1083"/>
      <c r="BF15" s="1083"/>
      <c r="BG15" s="1083"/>
      <c r="BH15" s="1083"/>
      <c r="BI15" s="1083"/>
      <c r="BJ15" s="1083"/>
      <c r="BK15" s="1083"/>
      <c r="BL15" s="1083"/>
      <c r="BM15" s="1083"/>
      <c r="BN15" s="1083"/>
      <c r="BO15" s="1083"/>
      <c r="BP15" s="1083"/>
      <c r="BQ15" s="1083"/>
      <c r="BR15" s="1083"/>
      <c r="BS15" s="1083"/>
      <c r="BT15" s="1083"/>
      <c r="BU15" s="1083"/>
      <c r="BV15" s="1083"/>
      <c r="BW15" s="1083"/>
      <c r="BX15" s="1083"/>
      <c r="BY15" s="1083"/>
      <c r="BZ15" s="1083"/>
      <c r="CA15" s="1083"/>
      <c r="CB15" s="1083"/>
      <c r="CC15" s="1083"/>
      <c r="CD15" s="1083"/>
      <c r="CE15" s="1083"/>
      <c r="CF15" s="1083"/>
      <c r="CG15" s="1083"/>
      <c r="CH15" s="1083"/>
      <c r="CI15" s="1083"/>
      <c r="CJ15" s="1083"/>
      <c r="CK15" s="1083"/>
      <c r="CL15" s="1083"/>
      <c r="CM15" s="1083"/>
      <c r="CN15" s="1083"/>
      <c r="CO15" s="1083"/>
      <c r="CP15" s="1083"/>
      <c r="CQ15" s="1083"/>
      <c r="CR15" s="1083"/>
      <c r="CS15" s="1083"/>
      <c r="CT15" s="1083"/>
      <c r="CU15" s="1083"/>
      <c r="CV15" s="1083"/>
      <c r="CW15" s="1083"/>
      <c r="CX15" s="1083"/>
      <c r="CY15" s="1083"/>
      <c r="CZ15" s="1083"/>
      <c r="DA15" s="1083"/>
      <c r="DB15" s="1083"/>
      <c r="DC15" s="1083"/>
      <c r="DD15" s="1083"/>
      <c r="DE15" s="1083"/>
    </row>
    <row r="16" spans="1:109" s="78" customFormat="1" ht="13.2" x14ac:dyDescent="0.2">
      <c r="A16" s="90"/>
      <c r="B16" s="1083"/>
      <c r="C16" s="1083"/>
      <c r="D16" s="1083"/>
      <c r="E16" s="1083"/>
      <c r="F16" s="1083"/>
      <c r="G16" s="1083"/>
      <c r="H16" s="1083"/>
      <c r="I16" s="1083"/>
      <c r="J16" s="1083"/>
      <c r="K16" s="1083"/>
      <c r="L16" s="1083"/>
      <c r="M16" s="1083"/>
      <c r="N16" s="1083"/>
      <c r="O16" s="1083"/>
      <c r="P16" s="1083"/>
      <c r="Q16" s="1083"/>
      <c r="R16" s="1083"/>
      <c r="S16" s="1083"/>
      <c r="T16" s="1083"/>
      <c r="U16" s="1083"/>
      <c r="V16" s="1083"/>
      <c r="W16" s="1083"/>
      <c r="X16" s="1083"/>
      <c r="Y16" s="1083"/>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c r="AT16" s="1083"/>
      <c r="AU16" s="1083"/>
      <c r="AV16" s="1083"/>
      <c r="AW16" s="1083"/>
      <c r="AX16" s="1083"/>
      <c r="AY16" s="1083"/>
      <c r="AZ16" s="1083"/>
      <c r="BA16" s="1083"/>
      <c r="BB16" s="1083"/>
      <c r="BC16" s="1083"/>
      <c r="BD16" s="1083"/>
      <c r="BE16" s="1083"/>
      <c r="BF16" s="1083"/>
      <c r="BG16" s="1083"/>
      <c r="BH16" s="1083"/>
      <c r="BI16" s="1083"/>
      <c r="BJ16" s="1083"/>
      <c r="BK16" s="1083"/>
      <c r="BL16" s="1083"/>
      <c r="BM16" s="1083"/>
      <c r="BN16" s="1083"/>
      <c r="BO16" s="1083"/>
      <c r="BP16" s="1083"/>
      <c r="BQ16" s="1083"/>
      <c r="BR16" s="1083"/>
      <c r="BS16" s="1083"/>
      <c r="BT16" s="1083"/>
      <c r="BU16" s="1083"/>
      <c r="BV16" s="1083"/>
      <c r="BW16" s="1083"/>
      <c r="BX16" s="1083"/>
      <c r="BY16" s="1083"/>
      <c r="BZ16" s="1083"/>
      <c r="CA16" s="1083"/>
      <c r="CB16" s="1083"/>
      <c r="CC16" s="1083"/>
      <c r="CD16" s="1083"/>
      <c r="CE16" s="1083"/>
      <c r="CF16" s="1083"/>
      <c r="CG16" s="1083"/>
      <c r="CH16" s="1083"/>
      <c r="CI16" s="1083"/>
      <c r="CJ16" s="1083"/>
      <c r="CK16" s="1083"/>
      <c r="CL16" s="1083"/>
      <c r="CM16" s="1083"/>
      <c r="CN16" s="1083"/>
      <c r="CO16" s="1083"/>
      <c r="CP16" s="1083"/>
      <c r="CQ16" s="1083"/>
      <c r="CR16" s="1083"/>
      <c r="CS16" s="1083"/>
      <c r="CT16" s="1083"/>
      <c r="CU16" s="1083"/>
      <c r="CV16" s="1083"/>
      <c r="CW16" s="1083"/>
      <c r="CX16" s="1083"/>
      <c r="CY16" s="1083"/>
      <c r="CZ16" s="1083"/>
      <c r="DA16" s="1083"/>
      <c r="DB16" s="1083"/>
      <c r="DC16" s="1083"/>
      <c r="DD16" s="1083"/>
      <c r="DE16" s="1083"/>
    </row>
    <row r="17" spans="1:109" s="78" customFormat="1" ht="13.2" x14ac:dyDescent="0.2">
      <c r="A17" s="90"/>
      <c r="B17" s="1083"/>
      <c r="C17" s="1083"/>
      <c r="D17" s="1083"/>
      <c r="E17" s="1083"/>
      <c r="F17" s="1083"/>
      <c r="G17" s="1083"/>
      <c r="H17" s="1083"/>
      <c r="I17" s="1083"/>
      <c r="J17" s="1083"/>
      <c r="K17" s="1083"/>
      <c r="L17" s="1083"/>
      <c r="M17" s="1083"/>
      <c r="N17" s="1083"/>
      <c r="O17" s="1083"/>
      <c r="P17" s="1083"/>
      <c r="Q17" s="1083"/>
      <c r="R17" s="1083"/>
      <c r="S17" s="1083"/>
      <c r="T17" s="1083"/>
      <c r="U17" s="1083"/>
      <c r="V17" s="1083"/>
      <c r="W17" s="1083"/>
      <c r="X17" s="1083"/>
      <c r="Y17" s="1083"/>
      <c r="Z17" s="1083"/>
      <c r="AA17" s="1083"/>
      <c r="AB17" s="1083"/>
      <c r="AC17" s="1083"/>
      <c r="AD17" s="1083"/>
      <c r="AE17" s="1083"/>
      <c r="AF17" s="1083"/>
      <c r="AG17" s="1083"/>
      <c r="AH17" s="1083"/>
      <c r="AI17" s="1083"/>
      <c r="AJ17" s="1083"/>
      <c r="AK17" s="1083"/>
      <c r="AL17" s="1083"/>
      <c r="AM17" s="1083"/>
      <c r="AN17" s="1083"/>
      <c r="AO17" s="1083"/>
      <c r="AP17" s="1083"/>
      <c r="AQ17" s="1083"/>
      <c r="AR17" s="1083"/>
      <c r="AS17" s="1083"/>
      <c r="AT17" s="1083"/>
      <c r="AU17" s="1083"/>
      <c r="AV17" s="1083"/>
      <c r="AW17" s="1083"/>
      <c r="AX17" s="1083"/>
      <c r="AY17" s="1083"/>
      <c r="AZ17" s="1083"/>
      <c r="BA17" s="1083"/>
      <c r="BB17" s="1083"/>
      <c r="BC17" s="1083"/>
      <c r="BD17" s="1083"/>
      <c r="BE17" s="1083"/>
      <c r="BF17" s="1083"/>
      <c r="BG17" s="1083"/>
      <c r="BH17" s="1083"/>
      <c r="BI17" s="1083"/>
      <c r="BJ17" s="1083"/>
      <c r="BK17" s="1083"/>
      <c r="BL17" s="1083"/>
      <c r="BM17" s="1083"/>
      <c r="BN17" s="1083"/>
      <c r="BO17" s="1083"/>
      <c r="BP17" s="1083"/>
      <c r="BQ17" s="1083"/>
      <c r="BR17" s="1083"/>
      <c r="BS17" s="1083"/>
      <c r="BT17" s="1083"/>
      <c r="BU17" s="1083"/>
      <c r="BV17" s="1083"/>
      <c r="BW17" s="1083"/>
      <c r="BX17" s="1083"/>
      <c r="BY17" s="1083"/>
      <c r="BZ17" s="1083"/>
      <c r="CA17" s="1083"/>
      <c r="CB17" s="1083"/>
      <c r="CC17" s="1083"/>
      <c r="CD17" s="1083"/>
      <c r="CE17" s="1083"/>
      <c r="CF17" s="1083"/>
      <c r="CG17" s="1083"/>
      <c r="CH17" s="1083"/>
      <c r="CI17" s="1083"/>
      <c r="CJ17" s="1083"/>
      <c r="CK17" s="1083"/>
      <c r="CL17" s="1083"/>
      <c r="CM17" s="1083"/>
      <c r="CN17" s="1083"/>
      <c r="CO17" s="1083"/>
      <c r="CP17" s="1083"/>
      <c r="CQ17" s="1083"/>
      <c r="CR17" s="1083"/>
      <c r="CS17" s="1083"/>
      <c r="CT17" s="1083"/>
      <c r="CU17" s="1083"/>
      <c r="CV17" s="1083"/>
      <c r="CW17" s="1083"/>
      <c r="CX17" s="1083"/>
      <c r="CY17" s="1083"/>
      <c r="CZ17" s="1083"/>
      <c r="DA17" s="1083"/>
      <c r="DB17" s="1083"/>
      <c r="DC17" s="1083"/>
      <c r="DD17" s="1083"/>
      <c r="DE17" s="1083"/>
    </row>
    <row r="18" spans="1:109" s="78" customFormat="1" ht="13.2" x14ac:dyDescent="0.2">
      <c r="A18" s="90"/>
      <c r="B18" s="1083"/>
      <c r="C18" s="1083"/>
      <c r="D18" s="1083"/>
      <c r="E18" s="1083"/>
      <c r="F18" s="1083"/>
      <c r="G18" s="1083"/>
      <c r="H18" s="1083"/>
      <c r="I18" s="1083"/>
      <c r="J18" s="1083"/>
      <c r="K18" s="1083"/>
      <c r="L18" s="1083"/>
      <c r="M18" s="1083"/>
      <c r="N18" s="1083"/>
      <c r="O18" s="1083"/>
      <c r="P18" s="1083"/>
      <c r="Q18" s="1083"/>
      <c r="R18" s="1083"/>
      <c r="S18" s="1083"/>
      <c r="T18" s="1083"/>
      <c r="U18" s="1083"/>
      <c r="V18" s="1083"/>
      <c r="W18" s="1083"/>
      <c r="X18" s="1083"/>
      <c r="Y18" s="1083"/>
      <c r="Z18" s="1083"/>
      <c r="AA18" s="1083"/>
      <c r="AB18" s="1083"/>
      <c r="AC18" s="1083"/>
      <c r="AD18" s="1083"/>
      <c r="AE18" s="1083"/>
      <c r="AF18" s="1083"/>
      <c r="AG18" s="1083"/>
      <c r="AH18" s="1083"/>
      <c r="AI18" s="1083"/>
      <c r="AJ18" s="1083"/>
      <c r="AK18" s="1083"/>
      <c r="AL18" s="1083"/>
      <c r="AM18" s="1083"/>
      <c r="AN18" s="1083"/>
      <c r="AO18" s="1083"/>
      <c r="AP18" s="1083"/>
      <c r="AQ18" s="1083"/>
      <c r="AR18" s="1083"/>
      <c r="AS18" s="1083"/>
      <c r="AT18" s="1083"/>
      <c r="AU18" s="1083"/>
      <c r="AV18" s="1083"/>
      <c r="AW18" s="1083"/>
      <c r="AX18" s="1083"/>
      <c r="AY18" s="1083"/>
      <c r="AZ18" s="1083"/>
      <c r="BA18" s="1083"/>
      <c r="BB18" s="1083"/>
      <c r="BC18" s="1083"/>
      <c r="BD18" s="1083"/>
      <c r="BE18" s="1083"/>
      <c r="BF18" s="1083"/>
      <c r="BG18" s="1083"/>
      <c r="BH18" s="1083"/>
      <c r="BI18" s="1083"/>
      <c r="BJ18" s="1083"/>
      <c r="BK18" s="1083"/>
      <c r="BL18" s="1083"/>
      <c r="BM18" s="1083"/>
      <c r="BN18" s="1083"/>
      <c r="BO18" s="1083"/>
      <c r="BP18" s="1083"/>
      <c r="BQ18" s="1083"/>
      <c r="BR18" s="1083"/>
      <c r="BS18" s="1083"/>
      <c r="BT18" s="1083"/>
      <c r="BU18" s="1083"/>
      <c r="BV18" s="1083"/>
      <c r="BW18" s="1083"/>
      <c r="BX18" s="1083"/>
      <c r="BY18" s="1083"/>
      <c r="BZ18" s="1083"/>
      <c r="CA18" s="1083"/>
      <c r="CB18" s="1083"/>
      <c r="CC18" s="1083"/>
      <c r="CD18" s="1083"/>
      <c r="CE18" s="1083"/>
      <c r="CF18" s="1083"/>
      <c r="CG18" s="1083"/>
      <c r="CH18" s="1083"/>
      <c r="CI18" s="1083"/>
      <c r="CJ18" s="1083"/>
      <c r="CK18" s="1083"/>
      <c r="CL18" s="1083"/>
      <c r="CM18" s="1083"/>
      <c r="CN18" s="1083"/>
      <c r="CO18" s="1083"/>
      <c r="CP18" s="1083"/>
      <c r="CQ18" s="1083"/>
      <c r="CR18" s="1083"/>
      <c r="CS18" s="1083"/>
      <c r="CT18" s="1083"/>
      <c r="CU18" s="1083"/>
      <c r="CV18" s="1083"/>
      <c r="CW18" s="1083"/>
      <c r="CX18" s="1083"/>
      <c r="CY18" s="1083"/>
      <c r="CZ18" s="1083"/>
      <c r="DA18" s="1083"/>
      <c r="DB18" s="1083"/>
      <c r="DC18" s="1083"/>
      <c r="DD18" s="1083"/>
      <c r="DE18" s="1083"/>
    </row>
    <row r="19" spans="1:109" ht="13.2" x14ac:dyDescent="0.2">
      <c r="DD19" s="90"/>
      <c r="DE19" s="90"/>
    </row>
    <row r="20" spans="1:109" ht="13.2" x14ac:dyDescent="0.2">
      <c r="DD20" s="90"/>
      <c r="DE20" s="90"/>
    </row>
    <row r="21" spans="1:109" ht="17.25" customHeight="1" x14ac:dyDescent="0.2">
      <c r="B21" s="1084"/>
      <c r="C21" s="86"/>
      <c r="D21" s="86"/>
      <c r="E21" s="86"/>
      <c r="F21" s="86"/>
      <c r="G21" s="86"/>
      <c r="H21" s="86"/>
      <c r="I21" s="86"/>
      <c r="J21" s="86"/>
      <c r="K21" s="86"/>
      <c r="L21" s="86"/>
      <c r="M21" s="86"/>
      <c r="N21" s="1085"/>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1085"/>
      <c r="AU21" s="86"/>
      <c r="AV21" s="86"/>
      <c r="AW21" s="86"/>
      <c r="AX21" s="86"/>
      <c r="AY21" s="86"/>
      <c r="AZ21" s="86"/>
      <c r="BA21" s="86"/>
      <c r="BB21" s="86"/>
      <c r="BC21" s="86"/>
      <c r="BD21" s="86"/>
      <c r="BE21" s="86"/>
      <c r="BF21" s="1085"/>
      <c r="BG21" s="86"/>
      <c r="BH21" s="86"/>
      <c r="BI21" s="86"/>
      <c r="BJ21" s="86"/>
      <c r="BK21" s="86"/>
      <c r="BL21" s="86"/>
      <c r="BM21" s="86"/>
      <c r="BN21" s="86"/>
      <c r="BO21" s="86"/>
      <c r="BP21" s="86"/>
      <c r="BQ21" s="86"/>
      <c r="BR21" s="1085"/>
      <c r="BS21" s="86"/>
      <c r="BT21" s="86"/>
      <c r="BU21" s="86"/>
      <c r="BV21" s="86"/>
      <c r="BW21" s="86"/>
      <c r="BX21" s="86"/>
      <c r="BY21" s="86"/>
      <c r="BZ21" s="86"/>
      <c r="CA21" s="86"/>
      <c r="CB21" s="86"/>
      <c r="CC21" s="86"/>
      <c r="CD21" s="1085"/>
      <c r="CE21" s="86"/>
      <c r="CF21" s="86"/>
      <c r="CG21" s="86"/>
      <c r="CH21" s="86"/>
      <c r="CI21" s="86"/>
      <c r="CJ21" s="86"/>
      <c r="CK21" s="86"/>
      <c r="CL21" s="86"/>
      <c r="CM21" s="86"/>
      <c r="CN21" s="86"/>
      <c r="CO21" s="86"/>
      <c r="CP21" s="1085"/>
      <c r="CQ21" s="86"/>
      <c r="CR21" s="86"/>
      <c r="CS21" s="86"/>
      <c r="CT21" s="86"/>
      <c r="CU21" s="86"/>
      <c r="CV21" s="86"/>
      <c r="CW21" s="86"/>
      <c r="CX21" s="86"/>
      <c r="CY21" s="86"/>
      <c r="CZ21" s="86"/>
      <c r="DA21" s="86"/>
      <c r="DB21" s="1085"/>
      <c r="DC21" s="86"/>
      <c r="DD21" s="160"/>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2" x14ac:dyDescent="0.2">
      <c r="B40" s="1086"/>
      <c r="DD40" s="1086"/>
      <c r="DE40" s="90"/>
    </row>
    <row r="41" spans="2:109" ht="16.2" x14ac:dyDescent="0.2">
      <c r="B41" s="82" t="s">
        <v>541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2" x14ac:dyDescent="0.2">
      <c r="B42" s="80"/>
      <c r="G42" s="1087"/>
      <c r="I42" s="1088"/>
      <c r="J42" s="1088"/>
      <c r="K42" s="1088"/>
      <c r="AM42" s="1087"/>
      <c r="AN42" s="1087" t="s">
        <v>542</v>
      </c>
      <c r="AP42" s="1088"/>
      <c r="AQ42" s="1088"/>
      <c r="AR42" s="1088"/>
      <c r="AY42" s="1087"/>
      <c r="BA42" s="1088"/>
      <c r="BB42" s="1088"/>
      <c r="BC42" s="1088"/>
      <c r="BK42" s="1087"/>
      <c r="BM42" s="1088"/>
      <c r="BN42" s="1088"/>
      <c r="BO42" s="1088"/>
      <c r="BW42" s="1087"/>
      <c r="BY42" s="1088"/>
      <c r="BZ42" s="1088"/>
      <c r="CA42" s="1088"/>
      <c r="CI42" s="1087"/>
      <c r="CK42" s="1088"/>
      <c r="CL42" s="1088"/>
      <c r="CM42" s="1088"/>
      <c r="CU42" s="1087"/>
      <c r="CW42" s="1088"/>
      <c r="CX42" s="1088"/>
      <c r="CY42" s="1088"/>
    </row>
    <row r="43" spans="2:109" ht="13.5" customHeight="1" x14ac:dyDescent="0.2">
      <c r="B43" s="80"/>
      <c r="AN43" s="1089" t="s">
        <v>543</v>
      </c>
      <c r="AO43" s="1090"/>
      <c r="AP43" s="1090"/>
      <c r="AQ43" s="1090"/>
      <c r="AR43" s="1090"/>
      <c r="AS43" s="1090"/>
      <c r="AT43" s="1090"/>
      <c r="AU43" s="1090"/>
      <c r="AV43" s="1090"/>
      <c r="AW43" s="1090"/>
      <c r="AX43" s="1090"/>
      <c r="AY43" s="1090"/>
      <c r="AZ43" s="1090"/>
      <c r="BA43" s="1090"/>
      <c r="BB43" s="1090"/>
      <c r="BC43" s="1090"/>
      <c r="BD43" s="1090"/>
      <c r="BE43" s="1090"/>
      <c r="BF43" s="1090"/>
      <c r="BG43" s="1090"/>
      <c r="BH43" s="1090"/>
      <c r="BI43" s="1090"/>
      <c r="BJ43" s="1090"/>
      <c r="BK43" s="1090"/>
      <c r="BL43" s="1090"/>
      <c r="BM43" s="1090"/>
      <c r="BN43" s="1090"/>
      <c r="BO43" s="1090"/>
      <c r="BP43" s="1090"/>
      <c r="BQ43" s="1090"/>
      <c r="BR43" s="1090"/>
      <c r="BS43" s="1090"/>
      <c r="BT43" s="1090"/>
      <c r="BU43" s="1090"/>
      <c r="BV43" s="1090"/>
      <c r="BW43" s="1090"/>
      <c r="BX43" s="1090"/>
      <c r="BY43" s="1090"/>
      <c r="BZ43" s="1090"/>
      <c r="CA43" s="1090"/>
      <c r="CB43" s="1090"/>
      <c r="CC43" s="1090"/>
      <c r="CD43" s="1090"/>
      <c r="CE43" s="1090"/>
      <c r="CF43" s="1090"/>
      <c r="CG43" s="1090"/>
      <c r="CH43" s="1090"/>
      <c r="CI43" s="1090"/>
      <c r="CJ43" s="1090"/>
      <c r="CK43" s="1090"/>
      <c r="CL43" s="1090"/>
      <c r="CM43" s="1090"/>
      <c r="CN43" s="1090"/>
      <c r="CO43" s="1090"/>
      <c r="CP43" s="1090"/>
      <c r="CQ43" s="1090"/>
      <c r="CR43" s="1090"/>
      <c r="CS43" s="1090"/>
      <c r="CT43" s="1090"/>
      <c r="CU43" s="1090"/>
      <c r="CV43" s="1090"/>
      <c r="CW43" s="1090"/>
      <c r="CX43" s="1090"/>
      <c r="CY43" s="1090"/>
      <c r="CZ43" s="1090"/>
      <c r="DA43" s="1090"/>
      <c r="DB43" s="1090"/>
      <c r="DC43" s="1091"/>
    </row>
    <row r="44" spans="2:109" ht="13.2" x14ac:dyDescent="0.2">
      <c r="B44" s="80"/>
      <c r="AN44" s="1092"/>
      <c r="AO44" s="1093"/>
      <c r="AP44" s="1093"/>
      <c r="AQ44" s="1093"/>
      <c r="AR44" s="1093"/>
      <c r="AS44" s="1093"/>
      <c r="AT44" s="1093"/>
      <c r="AU44" s="1093"/>
      <c r="AV44" s="1093"/>
      <c r="AW44" s="1093"/>
      <c r="AX44" s="1093"/>
      <c r="AY44" s="1093"/>
      <c r="AZ44" s="1093"/>
      <c r="BA44" s="1093"/>
      <c r="BB44" s="1093"/>
      <c r="BC44" s="1093"/>
      <c r="BD44" s="1093"/>
      <c r="BE44" s="1093"/>
      <c r="BF44" s="1093"/>
      <c r="BG44" s="1093"/>
      <c r="BH44" s="1093"/>
      <c r="BI44" s="1093"/>
      <c r="BJ44" s="1093"/>
      <c r="BK44" s="1093"/>
      <c r="BL44" s="1093"/>
      <c r="BM44" s="1093"/>
      <c r="BN44" s="1093"/>
      <c r="BO44" s="1093"/>
      <c r="BP44" s="1093"/>
      <c r="BQ44" s="1093"/>
      <c r="BR44" s="1093"/>
      <c r="BS44" s="1093"/>
      <c r="BT44" s="1093"/>
      <c r="BU44" s="1093"/>
      <c r="BV44" s="1093"/>
      <c r="BW44" s="1093"/>
      <c r="BX44" s="1093"/>
      <c r="BY44" s="1093"/>
      <c r="BZ44" s="1093"/>
      <c r="CA44" s="1093"/>
      <c r="CB44" s="1093"/>
      <c r="CC44" s="1093"/>
      <c r="CD44" s="1093"/>
      <c r="CE44" s="1093"/>
      <c r="CF44" s="1093"/>
      <c r="CG44" s="1093"/>
      <c r="CH44" s="1093"/>
      <c r="CI44" s="1093"/>
      <c r="CJ44" s="1093"/>
      <c r="CK44" s="1093"/>
      <c r="CL44" s="1093"/>
      <c r="CM44" s="1093"/>
      <c r="CN44" s="1093"/>
      <c r="CO44" s="1093"/>
      <c r="CP44" s="1093"/>
      <c r="CQ44" s="1093"/>
      <c r="CR44" s="1093"/>
      <c r="CS44" s="1093"/>
      <c r="CT44" s="1093"/>
      <c r="CU44" s="1093"/>
      <c r="CV44" s="1093"/>
      <c r="CW44" s="1093"/>
      <c r="CX44" s="1093"/>
      <c r="CY44" s="1093"/>
      <c r="CZ44" s="1093"/>
      <c r="DA44" s="1093"/>
      <c r="DB44" s="1093"/>
      <c r="DC44" s="1094"/>
    </row>
    <row r="45" spans="2:109" ht="13.2" x14ac:dyDescent="0.2">
      <c r="B45" s="80"/>
      <c r="AN45" s="1092"/>
      <c r="AO45" s="1093"/>
      <c r="AP45" s="1093"/>
      <c r="AQ45" s="1093"/>
      <c r="AR45" s="1093"/>
      <c r="AS45" s="1093"/>
      <c r="AT45" s="1093"/>
      <c r="AU45" s="1093"/>
      <c r="AV45" s="1093"/>
      <c r="AW45" s="1093"/>
      <c r="AX45" s="1093"/>
      <c r="AY45" s="1093"/>
      <c r="AZ45" s="1093"/>
      <c r="BA45" s="1093"/>
      <c r="BB45" s="1093"/>
      <c r="BC45" s="1093"/>
      <c r="BD45" s="1093"/>
      <c r="BE45" s="1093"/>
      <c r="BF45" s="1093"/>
      <c r="BG45" s="1093"/>
      <c r="BH45" s="1093"/>
      <c r="BI45" s="1093"/>
      <c r="BJ45" s="1093"/>
      <c r="BK45" s="1093"/>
      <c r="BL45" s="1093"/>
      <c r="BM45" s="1093"/>
      <c r="BN45" s="1093"/>
      <c r="BO45" s="1093"/>
      <c r="BP45" s="1093"/>
      <c r="BQ45" s="1093"/>
      <c r="BR45" s="1093"/>
      <c r="BS45" s="1093"/>
      <c r="BT45" s="1093"/>
      <c r="BU45" s="1093"/>
      <c r="BV45" s="1093"/>
      <c r="BW45" s="1093"/>
      <c r="BX45" s="1093"/>
      <c r="BY45" s="1093"/>
      <c r="BZ45" s="1093"/>
      <c r="CA45" s="1093"/>
      <c r="CB45" s="1093"/>
      <c r="CC45" s="1093"/>
      <c r="CD45" s="1093"/>
      <c r="CE45" s="1093"/>
      <c r="CF45" s="1093"/>
      <c r="CG45" s="1093"/>
      <c r="CH45" s="1093"/>
      <c r="CI45" s="1093"/>
      <c r="CJ45" s="1093"/>
      <c r="CK45" s="1093"/>
      <c r="CL45" s="1093"/>
      <c r="CM45" s="1093"/>
      <c r="CN45" s="1093"/>
      <c r="CO45" s="1093"/>
      <c r="CP45" s="1093"/>
      <c r="CQ45" s="1093"/>
      <c r="CR45" s="1093"/>
      <c r="CS45" s="1093"/>
      <c r="CT45" s="1093"/>
      <c r="CU45" s="1093"/>
      <c r="CV45" s="1093"/>
      <c r="CW45" s="1093"/>
      <c r="CX45" s="1093"/>
      <c r="CY45" s="1093"/>
      <c r="CZ45" s="1093"/>
      <c r="DA45" s="1093"/>
      <c r="DB45" s="1093"/>
      <c r="DC45" s="1094"/>
    </row>
    <row r="46" spans="2:109" ht="13.2" x14ac:dyDescent="0.2">
      <c r="B46" s="80"/>
      <c r="AN46" s="1092"/>
      <c r="AO46" s="1093"/>
      <c r="AP46" s="1093"/>
      <c r="AQ46" s="1093"/>
      <c r="AR46" s="1093"/>
      <c r="AS46" s="1093"/>
      <c r="AT46" s="1093"/>
      <c r="AU46" s="1093"/>
      <c r="AV46" s="1093"/>
      <c r="AW46" s="1093"/>
      <c r="AX46" s="1093"/>
      <c r="AY46" s="1093"/>
      <c r="AZ46" s="1093"/>
      <c r="BA46" s="1093"/>
      <c r="BB46" s="1093"/>
      <c r="BC46" s="1093"/>
      <c r="BD46" s="1093"/>
      <c r="BE46" s="1093"/>
      <c r="BF46" s="1093"/>
      <c r="BG46" s="1093"/>
      <c r="BH46" s="1093"/>
      <c r="BI46" s="1093"/>
      <c r="BJ46" s="1093"/>
      <c r="BK46" s="1093"/>
      <c r="BL46" s="1093"/>
      <c r="BM46" s="1093"/>
      <c r="BN46" s="1093"/>
      <c r="BO46" s="1093"/>
      <c r="BP46" s="1093"/>
      <c r="BQ46" s="1093"/>
      <c r="BR46" s="1093"/>
      <c r="BS46" s="1093"/>
      <c r="BT46" s="1093"/>
      <c r="BU46" s="1093"/>
      <c r="BV46" s="1093"/>
      <c r="BW46" s="1093"/>
      <c r="BX46" s="1093"/>
      <c r="BY46" s="1093"/>
      <c r="BZ46" s="1093"/>
      <c r="CA46" s="1093"/>
      <c r="CB46" s="1093"/>
      <c r="CC46" s="1093"/>
      <c r="CD46" s="1093"/>
      <c r="CE46" s="1093"/>
      <c r="CF46" s="1093"/>
      <c r="CG46" s="1093"/>
      <c r="CH46" s="1093"/>
      <c r="CI46" s="1093"/>
      <c r="CJ46" s="1093"/>
      <c r="CK46" s="1093"/>
      <c r="CL46" s="1093"/>
      <c r="CM46" s="1093"/>
      <c r="CN46" s="1093"/>
      <c r="CO46" s="1093"/>
      <c r="CP46" s="1093"/>
      <c r="CQ46" s="1093"/>
      <c r="CR46" s="1093"/>
      <c r="CS46" s="1093"/>
      <c r="CT46" s="1093"/>
      <c r="CU46" s="1093"/>
      <c r="CV46" s="1093"/>
      <c r="CW46" s="1093"/>
      <c r="CX46" s="1093"/>
      <c r="CY46" s="1093"/>
      <c r="CZ46" s="1093"/>
      <c r="DA46" s="1093"/>
      <c r="DB46" s="1093"/>
      <c r="DC46" s="1094"/>
    </row>
    <row r="47" spans="2:109" ht="13.2" x14ac:dyDescent="0.2">
      <c r="B47" s="80"/>
      <c r="AN47" s="1095"/>
      <c r="AO47" s="1096"/>
      <c r="AP47" s="1096"/>
      <c r="AQ47" s="1096"/>
      <c r="AR47" s="1096"/>
      <c r="AS47" s="1096"/>
      <c r="AT47" s="1096"/>
      <c r="AU47" s="1096"/>
      <c r="AV47" s="1096"/>
      <c r="AW47" s="1096"/>
      <c r="AX47" s="1096"/>
      <c r="AY47" s="1096"/>
      <c r="AZ47" s="1096"/>
      <c r="BA47" s="1096"/>
      <c r="BB47" s="1096"/>
      <c r="BC47" s="1096"/>
      <c r="BD47" s="1096"/>
      <c r="BE47" s="1096"/>
      <c r="BF47" s="1096"/>
      <c r="BG47" s="1096"/>
      <c r="BH47" s="1096"/>
      <c r="BI47" s="1096"/>
      <c r="BJ47" s="1096"/>
      <c r="BK47" s="1096"/>
      <c r="BL47" s="1096"/>
      <c r="BM47" s="1096"/>
      <c r="BN47" s="1096"/>
      <c r="BO47" s="1096"/>
      <c r="BP47" s="1096"/>
      <c r="BQ47" s="1096"/>
      <c r="BR47" s="1096"/>
      <c r="BS47" s="1096"/>
      <c r="BT47" s="1096"/>
      <c r="BU47" s="1096"/>
      <c r="BV47" s="1096"/>
      <c r="BW47" s="1096"/>
      <c r="BX47" s="1096"/>
      <c r="BY47" s="1096"/>
      <c r="BZ47" s="1096"/>
      <c r="CA47" s="1096"/>
      <c r="CB47" s="1096"/>
      <c r="CC47" s="1096"/>
      <c r="CD47" s="1096"/>
      <c r="CE47" s="1096"/>
      <c r="CF47" s="1096"/>
      <c r="CG47" s="1096"/>
      <c r="CH47" s="1096"/>
      <c r="CI47" s="1096"/>
      <c r="CJ47" s="1096"/>
      <c r="CK47" s="1096"/>
      <c r="CL47" s="1096"/>
      <c r="CM47" s="1096"/>
      <c r="CN47" s="1096"/>
      <c r="CO47" s="1096"/>
      <c r="CP47" s="1096"/>
      <c r="CQ47" s="1096"/>
      <c r="CR47" s="1096"/>
      <c r="CS47" s="1096"/>
      <c r="CT47" s="1096"/>
      <c r="CU47" s="1096"/>
      <c r="CV47" s="1096"/>
      <c r="CW47" s="1096"/>
      <c r="CX47" s="1096"/>
      <c r="CY47" s="1096"/>
      <c r="CZ47" s="1096"/>
      <c r="DA47" s="1096"/>
      <c r="DB47" s="1096"/>
      <c r="DC47" s="1097"/>
    </row>
    <row r="48" spans="2:109" ht="13.2" x14ac:dyDescent="0.2">
      <c r="B48" s="80"/>
      <c r="H48" s="1098"/>
      <c r="I48" s="1098"/>
      <c r="J48" s="1098"/>
      <c r="AN48" s="1098"/>
      <c r="AO48" s="1098"/>
      <c r="AP48" s="1098"/>
      <c r="AZ48" s="1098"/>
      <c r="BA48" s="1098"/>
      <c r="BB48" s="1098"/>
      <c r="BL48" s="1098"/>
      <c r="BM48" s="1098"/>
      <c r="BN48" s="1098"/>
      <c r="BX48" s="1098"/>
      <c r="BY48" s="1098"/>
      <c r="BZ48" s="1098"/>
      <c r="CJ48" s="1098"/>
      <c r="CK48" s="1098"/>
      <c r="CL48" s="1098"/>
      <c r="CV48" s="1098"/>
      <c r="CW48" s="1098"/>
      <c r="CX48" s="1098"/>
    </row>
    <row r="49" spans="1:109" ht="13.2" x14ac:dyDescent="0.2">
      <c r="B49" s="80"/>
      <c r="AN49" s="90" t="s">
        <v>544</v>
      </c>
    </row>
    <row r="50" spans="1:109" ht="13.2" x14ac:dyDescent="0.2">
      <c r="B50" s="80"/>
      <c r="G50" s="1099"/>
      <c r="H50" s="1099"/>
      <c r="I50" s="1099"/>
      <c r="J50" s="1099"/>
      <c r="K50" s="1100"/>
      <c r="L50" s="1100"/>
      <c r="M50" s="1101"/>
      <c r="N50" s="1101"/>
      <c r="AN50" s="1102"/>
      <c r="AO50" s="1103"/>
      <c r="AP50" s="1103"/>
      <c r="AQ50" s="1103"/>
      <c r="AR50" s="1103"/>
      <c r="AS50" s="1103"/>
      <c r="AT50" s="1103"/>
      <c r="AU50" s="1103"/>
      <c r="AV50" s="1103"/>
      <c r="AW50" s="1103"/>
      <c r="AX50" s="1103"/>
      <c r="AY50" s="1103"/>
      <c r="AZ50" s="1103"/>
      <c r="BA50" s="1103"/>
      <c r="BB50" s="1103"/>
      <c r="BC50" s="1103"/>
      <c r="BD50" s="1103"/>
      <c r="BE50" s="1103"/>
      <c r="BF50" s="1103"/>
      <c r="BG50" s="1103"/>
      <c r="BH50" s="1103"/>
      <c r="BI50" s="1103"/>
      <c r="BJ50" s="1103"/>
      <c r="BK50" s="1103"/>
      <c r="BL50" s="1103"/>
      <c r="BM50" s="1103"/>
      <c r="BN50" s="1103"/>
      <c r="BO50" s="1104"/>
      <c r="BP50" s="1105" t="s">
        <v>525</v>
      </c>
      <c r="BQ50" s="1105"/>
      <c r="BR50" s="1105"/>
      <c r="BS50" s="1105"/>
      <c r="BT50" s="1105"/>
      <c r="BU50" s="1105"/>
      <c r="BV50" s="1105"/>
      <c r="BW50" s="1105"/>
      <c r="BX50" s="1105" t="s">
        <v>526</v>
      </c>
      <c r="BY50" s="1105"/>
      <c r="BZ50" s="1105"/>
      <c r="CA50" s="1105"/>
      <c r="CB50" s="1105"/>
      <c r="CC50" s="1105"/>
      <c r="CD50" s="1105"/>
      <c r="CE50" s="1105"/>
      <c r="CF50" s="1105" t="s">
        <v>527</v>
      </c>
      <c r="CG50" s="1105"/>
      <c r="CH50" s="1105"/>
      <c r="CI50" s="1105"/>
      <c r="CJ50" s="1105"/>
      <c r="CK50" s="1105"/>
      <c r="CL50" s="1105"/>
      <c r="CM50" s="1105"/>
      <c r="CN50" s="1105" t="s">
        <v>528</v>
      </c>
      <c r="CO50" s="1105"/>
      <c r="CP50" s="1105"/>
      <c r="CQ50" s="1105"/>
      <c r="CR50" s="1105"/>
      <c r="CS50" s="1105"/>
      <c r="CT50" s="1105"/>
      <c r="CU50" s="1105"/>
      <c r="CV50" s="1105" t="s">
        <v>529</v>
      </c>
      <c r="CW50" s="1105"/>
      <c r="CX50" s="1105"/>
      <c r="CY50" s="1105"/>
      <c r="CZ50" s="1105"/>
      <c r="DA50" s="1105"/>
      <c r="DB50" s="1105"/>
      <c r="DC50" s="1105"/>
    </row>
    <row r="51" spans="1:109" ht="13.5" customHeight="1" x14ac:dyDescent="0.2">
      <c r="B51" s="80"/>
      <c r="G51" s="1106"/>
      <c r="H51" s="1106"/>
      <c r="I51" s="1107"/>
      <c r="J51" s="1107"/>
      <c r="K51" s="1108"/>
      <c r="L51" s="1108"/>
      <c r="M51" s="1108"/>
      <c r="N51" s="1108"/>
      <c r="AM51" s="1098"/>
      <c r="AN51" s="1109" t="s">
        <v>545</v>
      </c>
      <c r="AO51" s="1109"/>
      <c r="AP51" s="1109"/>
      <c r="AQ51" s="1109"/>
      <c r="AR51" s="1109"/>
      <c r="AS51" s="1109"/>
      <c r="AT51" s="1109"/>
      <c r="AU51" s="1109"/>
      <c r="AV51" s="1109"/>
      <c r="AW51" s="1109"/>
      <c r="AX51" s="1109"/>
      <c r="AY51" s="1109"/>
      <c r="AZ51" s="1109"/>
      <c r="BA51" s="1109"/>
      <c r="BB51" s="1109" t="s">
        <v>546</v>
      </c>
      <c r="BC51" s="1109"/>
      <c r="BD51" s="1109"/>
      <c r="BE51" s="1109"/>
      <c r="BF51" s="1109"/>
      <c r="BG51" s="1109"/>
      <c r="BH51" s="1109"/>
      <c r="BI51" s="1109"/>
      <c r="BJ51" s="1109"/>
      <c r="BK51" s="1109"/>
      <c r="BL51" s="1109"/>
      <c r="BM51" s="1109"/>
      <c r="BN51" s="1109"/>
      <c r="BO51" s="1109"/>
      <c r="BP51" s="1110">
        <v>50.2</v>
      </c>
      <c r="BQ51" s="1110"/>
      <c r="BR51" s="1110"/>
      <c r="BS51" s="1110"/>
      <c r="BT51" s="1110"/>
      <c r="BU51" s="1110"/>
      <c r="BV51" s="1110"/>
      <c r="BW51" s="1110"/>
      <c r="BX51" s="1110">
        <v>52.3</v>
      </c>
      <c r="BY51" s="1110"/>
      <c r="BZ51" s="1110"/>
      <c r="CA51" s="1110"/>
      <c r="CB51" s="1110"/>
      <c r="CC51" s="1110"/>
      <c r="CD51" s="1110"/>
      <c r="CE51" s="1110"/>
      <c r="CF51" s="1110">
        <v>57.3</v>
      </c>
      <c r="CG51" s="1110"/>
      <c r="CH51" s="1110"/>
      <c r="CI51" s="1110"/>
      <c r="CJ51" s="1110"/>
      <c r="CK51" s="1110"/>
      <c r="CL51" s="1110"/>
      <c r="CM51" s="1110"/>
      <c r="CN51" s="1110">
        <v>35.4</v>
      </c>
      <c r="CO51" s="1110"/>
      <c r="CP51" s="1110"/>
      <c r="CQ51" s="1110"/>
      <c r="CR51" s="1110"/>
      <c r="CS51" s="1110"/>
      <c r="CT51" s="1110"/>
      <c r="CU51" s="1110"/>
      <c r="CV51" s="1110">
        <v>34.700000000000003</v>
      </c>
      <c r="CW51" s="1110"/>
      <c r="CX51" s="1110"/>
      <c r="CY51" s="1110"/>
      <c r="CZ51" s="1110"/>
      <c r="DA51" s="1110"/>
      <c r="DB51" s="1110"/>
      <c r="DC51" s="1110"/>
    </row>
    <row r="52" spans="1:109" ht="13.2" x14ac:dyDescent="0.2">
      <c r="B52" s="80"/>
      <c r="G52" s="1106"/>
      <c r="H52" s="1106"/>
      <c r="I52" s="1107"/>
      <c r="J52" s="1107"/>
      <c r="K52" s="1108"/>
      <c r="L52" s="1108"/>
      <c r="M52" s="1108"/>
      <c r="N52" s="1108"/>
      <c r="AM52" s="1098"/>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10"/>
      <c r="BQ52" s="1110"/>
      <c r="BR52" s="1110"/>
      <c r="BS52" s="1110"/>
      <c r="BT52" s="1110"/>
      <c r="BU52" s="1110"/>
      <c r="BV52" s="1110"/>
      <c r="BW52" s="1110"/>
      <c r="BX52" s="1110"/>
      <c r="BY52" s="1110"/>
      <c r="BZ52" s="1110"/>
      <c r="CA52" s="1110"/>
      <c r="CB52" s="1110"/>
      <c r="CC52" s="1110"/>
      <c r="CD52" s="1110"/>
      <c r="CE52" s="1110"/>
      <c r="CF52" s="1110"/>
      <c r="CG52" s="1110"/>
      <c r="CH52" s="1110"/>
      <c r="CI52" s="1110"/>
      <c r="CJ52" s="1110"/>
      <c r="CK52" s="1110"/>
      <c r="CL52" s="1110"/>
      <c r="CM52" s="1110"/>
      <c r="CN52" s="1110"/>
      <c r="CO52" s="1110"/>
      <c r="CP52" s="1110"/>
      <c r="CQ52" s="1110"/>
      <c r="CR52" s="1110"/>
      <c r="CS52" s="1110"/>
      <c r="CT52" s="1110"/>
      <c r="CU52" s="1110"/>
      <c r="CV52" s="1110"/>
      <c r="CW52" s="1110"/>
      <c r="CX52" s="1110"/>
      <c r="CY52" s="1110"/>
      <c r="CZ52" s="1110"/>
      <c r="DA52" s="1110"/>
      <c r="DB52" s="1110"/>
      <c r="DC52" s="1110"/>
    </row>
    <row r="53" spans="1:109" ht="13.2" x14ac:dyDescent="0.2">
      <c r="A53" s="1088"/>
      <c r="B53" s="80"/>
      <c r="G53" s="1106"/>
      <c r="H53" s="1106"/>
      <c r="I53" s="1099"/>
      <c r="J53" s="1099"/>
      <c r="K53" s="1108"/>
      <c r="L53" s="1108"/>
      <c r="M53" s="1108"/>
      <c r="N53" s="1108"/>
      <c r="AM53" s="1098"/>
      <c r="AN53" s="1109"/>
      <c r="AO53" s="1109"/>
      <c r="AP53" s="1109"/>
      <c r="AQ53" s="1109"/>
      <c r="AR53" s="1109"/>
      <c r="AS53" s="1109"/>
      <c r="AT53" s="1109"/>
      <c r="AU53" s="1109"/>
      <c r="AV53" s="1109"/>
      <c r="AW53" s="1109"/>
      <c r="AX53" s="1109"/>
      <c r="AY53" s="1109"/>
      <c r="AZ53" s="1109"/>
      <c r="BA53" s="1109"/>
      <c r="BB53" s="1109" t="s">
        <v>547</v>
      </c>
      <c r="BC53" s="1109"/>
      <c r="BD53" s="1109"/>
      <c r="BE53" s="1109"/>
      <c r="BF53" s="1109"/>
      <c r="BG53" s="1109"/>
      <c r="BH53" s="1109"/>
      <c r="BI53" s="1109"/>
      <c r="BJ53" s="1109"/>
      <c r="BK53" s="1109"/>
      <c r="BL53" s="1109"/>
      <c r="BM53" s="1109"/>
      <c r="BN53" s="1109"/>
      <c r="BO53" s="1109"/>
      <c r="BP53" s="1110">
        <v>64.5</v>
      </c>
      <c r="BQ53" s="1110"/>
      <c r="BR53" s="1110"/>
      <c r="BS53" s="1110"/>
      <c r="BT53" s="1110"/>
      <c r="BU53" s="1110"/>
      <c r="BV53" s="1110"/>
      <c r="BW53" s="1110"/>
      <c r="BX53" s="1110">
        <v>64</v>
      </c>
      <c r="BY53" s="1110"/>
      <c r="BZ53" s="1110"/>
      <c r="CA53" s="1110"/>
      <c r="CB53" s="1110"/>
      <c r="CC53" s="1110"/>
      <c r="CD53" s="1110"/>
      <c r="CE53" s="1110"/>
      <c r="CF53" s="1110">
        <v>65.400000000000006</v>
      </c>
      <c r="CG53" s="1110"/>
      <c r="CH53" s="1110"/>
      <c r="CI53" s="1110"/>
      <c r="CJ53" s="1110"/>
      <c r="CK53" s="1110"/>
      <c r="CL53" s="1110"/>
      <c r="CM53" s="1110"/>
      <c r="CN53" s="1110">
        <v>66.7</v>
      </c>
      <c r="CO53" s="1110"/>
      <c r="CP53" s="1110"/>
      <c r="CQ53" s="1110"/>
      <c r="CR53" s="1110"/>
      <c r="CS53" s="1110"/>
      <c r="CT53" s="1110"/>
      <c r="CU53" s="1110"/>
      <c r="CV53" s="1110">
        <v>67.5</v>
      </c>
      <c r="CW53" s="1110"/>
      <c r="CX53" s="1110"/>
      <c r="CY53" s="1110"/>
      <c r="CZ53" s="1110"/>
      <c r="DA53" s="1110"/>
      <c r="DB53" s="1110"/>
      <c r="DC53" s="1110"/>
    </row>
    <row r="54" spans="1:109" ht="13.2" x14ac:dyDescent="0.2">
      <c r="A54" s="1088"/>
      <c r="B54" s="80"/>
      <c r="G54" s="1106"/>
      <c r="H54" s="1106"/>
      <c r="I54" s="1099"/>
      <c r="J54" s="1099"/>
      <c r="K54" s="1108"/>
      <c r="L54" s="1108"/>
      <c r="M54" s="1108"/>
      <c r="N54" s="1108"/>
      <c r="AM54" s="1098"/>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10"/>
      <c r="BQ54" s="1110"/>
      <c r="BR54" s="1110"/>
      <c r="BS54" s="1110"/>
      <c r="BT54" s="1110"/>
      <c r="BU54" s="1110"/>
      <c r="BV54" s="1110"/>
      <c r="BW54" s="1110"/>
      <c r="BX54" s="1110"/>
      <c r="BY54" s="1110"/>
      <c r="BZ54" s="1110"/>
      <c r="CA54" s="1110"/>
      <c r="CB54" s="1110"/>
      <c r="CC54" s="1110"/>
      <c r="CD54" s="1110"/>
      <c r="CE54" s="1110"/>
      <c r="CF54" s="1110"/>
      <c r="CG54" s="1110"/>
      <c r="CH54" s="1110"/>
      <c r="CI54" s="1110"/>
      <c r="CJ54" s="1110"/>
      <c r="CK54" s="1110"/>
      <c r="CL54" s="1110"/>
      <c r="CM54" s="1110"/>
      <c r="CN54" s="1110"/>
      <c r="CO54" s="1110"/>
      <c r="CP54" s="1110"/>
      <c r="CQ54" s="1110"/>
      <c r="CR54" s="1110"/>
      <c r="CS54" s="1110"/>
      <c r="CT54" s="1110"/>
      <c r="CU54" s="1110"/>
      <c r="CV54" s="1110"/>
      <c r="CW54" s="1110"/>
      <c r="CX54" s="1110"/>
      <c r="CY54" s="1110"/>
      <c r="CZ54" s="1110"/>
      <c r="DA54" s="1110"/>
      <c r="DB54" s="1110"/>
      <c r="DC54" s="1110"/>
    </row>
    <row r="55" spans="1:109" ht="13.2" x14ac:dyDescent="0.2">
      <c r="A55" s="1088"/>
      <c r="B55" s="80"/>
      <c r="G55" s="1099"/>
      <c r="H55" s="1099"/>
      <c r="I55" s="1099"/>
      <c r="J55" s="1099"/>
      <c r="K55" s="1108"/>
      <c r="L55" s="1108"/>
      <c r="M55" s="1108"/>
      <c r="N55" s="1108"/>
      <c r="AN55" s="1105" t="s">
        <v>548</v>
      </c>
      <c r="AO55" s="1105"/>
      <c r="AP55" s="1105"/>
      <c r="AQ55" s="1105"/>
      <c r="AR55" s="1105"/>
      <c r="AS55" s="1105"/>
      <c r="AT55" s="1105"/>
      <c r="AU55" s="1105"/>
      <c r="AV55" s="1105"/>
      <c r="AW55" s="1105"/>
      <c r="AX55" s="1105"/>
      <c r="AY55" s="1105"/>
      <c r="AZ55" s="1105"/>
      <c r="BA55" s="1105"/>
      <c r="BB55" s="1109" t="s">
        <v>546</v>
      </c>
      <c r="BC55" s="1109"/>
      <c r="BD55" s="1109"/>
      <c r="BE55" s="1109"/>
      <c r="BF55" s="1109"/>
      <c r="BG55" s="1109"/>
      <c r="BH55" s="1109"/>
      <c r="BI55" s="1109"/>
      <c r="BJ55" s="1109"/>
      <c r="BK55" s="1109"/>
      <c r="BL55" s="1109"/>
      <c r="BM55" s="1109"/>
      <c r="BN55" s="1109"/>
      <c r="BO55" s="1109"/>
      <c r="BP55" s="1110">
        <v>0</v>
      </c>
      <c r="BQ55" s="1110"/>
      <c r="BR55" s="1110"/>
      <c r="BS55" s="1110"/>
      <c r="BT55" s="1110"/>
      <c r="BU55" s="1110"/>
      <c r="BV55" s="1110"/>
      <c r="BW55" s="1110"/>
      <c r="BX55" s="1110">
        <v>0</v>
      </c>
      <c r="BY55" s="1110"/>
      <c r="BZ55" s="1110"/>
      <c r="CA55" s="1110"/>
      <c r="CB55" s="1110"/>
      <c r="CC55" s="1110"/>
      <c r="CD55" s="1110"/>
      <c r="CE55" s="1110"/>
      <c r="CF55" s="1110">
        <v>0</v>
      </c>
      <c r="CG55" s="1110"/>
      <c r="CH55" s="1110"/>
      <c r="CI55" s="1110"/>
      <c r="CJ55" s="1110"/>
      <c r="CK55" s="1110"/>
      <c r="CL55" s="1110"/>
      <c r="CM55" s="1110"/>
      <c r="CN55" s="1110">
        <v>0</v>
      </c>
      <c r="CO55" s="1110"/>
      <c r="CP55" s="1110"/>
      <c r="CQ55" s="1110"/>
      <c r="CR55" s="1110"/>
      <c r="CS55" s="1110"/>
      <c r="CT55" s="1110"/>
      <c r="CU55" s="1110"/>
      <c r="CV55" s="1110">
        <v>0</v>
      </c>
      <c r="CW55" s="1110"/>
      <c r="CX55" s="1110"/>
      <c r="CY55" s="1110"/>
      <c r="CZ55" s="1110"/>
      <c r="DA55" s="1110"/>
      <c r="DB55" s="1110"/>
      <c r="DC55" s="1110"/>
    </row>
    <row r="56" spans="1:109" ht="13.2" x14ac:dyDescent="0.2">
      <c r="A56" s="1088"/>
      <c r="B56" s="80"/>
      <c r="G56" s="1099"/>
      <c r="H56" s="1099"/>
      <c r="I56" s="1099"/>
      <c r="J56" s="1099"/>
      <c r="K56" s="1108"/>
      <c r="L56" s="1108"/>
      <c r="M56" s="1108"/>
      <c r="N56" s="1108"/>
      <c r="AN56" s="1105"/>
      <c r="AO56" s="1105"/>
      <c r="AP56" s="1105"/>
      <c r="AQ56" s="1105"/>
      <c r="AR56" s="1105"/>
      <c r="AS56" s="1105"/>
      <c r="AT56" s="1105"/>
      <c r="AU56" s="1105"/>
      <c r="AV56" s="1105"/>
      <c r="AW56" s="1105"/>
      <c r="AX56" s="1105"/>
      <c r="AY56" s="1105"/>
      <c r="AZ56" s="1105"/>
      <c r="BA56" s="1105"/>
      <c r="BB56" s="1109"/>
      <c r="BC56" s="1109"/>
      <c r="BD56" s="1109"/>
      <c r="BE56" s="1109"/>
      <c r="BF56" s="1109"/>
      <c r="BG56" s="1109"/>
      <c r="BH56" s="1109"/>
      <c r="BI56" s="1109"/>
      <c r="BJ56" s="1109"/>
      <c r="BK56" s="1109"/>
      <c r="BL56" s="1109"/>
      <c r="BM56" s="1109"/>
      <c r="BN56" s="1109"/>
      <c r="BO56" s="1109"/>
      <c r="BP56" s="1110"/>
      <c r="BQ56" s="1110"/>
      <c r="BR56" s="1110"/>
      <c r="BS56" s="1110"/>
      <c r="BT56" s="1110"/>
      <c r="BU56" s="1110"/>
      <c r="BV56" s="1110"/>
      <c r="BW56" s="1110"/>
      <c r="BX56" s="1110"/>
      <c r="BY56" s="1110"/>
      <c r="BZ56" s="1110"/>
      <c r="CA56" s="1110"/>
      <c r="CB56" s="1110"/>
      <c r="CC56" s="1110"/>
      <c r="CD56" s="1110"/>
      <c r="CE56" s="1110"/>
      <c r="CF56" s="1110"/>
      <c r="CG56" s="1110"/>
      <c r="CH56" s="1110"/>
      <c r="CI56" s="1110"/>
      <c r="CJ56" s="1110"/>
      <c r="CK56" s="1110"/>
      <c r="CL56" s="1110"/>
      <c r="CM56" s="1110"/>
      <c r="CN56" s="1110"/>
      <c r="CO56" s="1110"/>
      <c r="CP56" s="1110"/>
      <c r="CQ56" s="1110"/>
      <c r="CR56" s="1110"/>
      <c r="CS56" s="1110"/>
      <c r="CT56" s="1110"/>
      <c r="CU56" s="1110"/>
      <c r="CV56" s="1110"/>
      <c r="CW56" s="1110"/>
      <c r="CX56" s="1110"/>
      <c r="CY56" s="1110"/>
      <c r="CZ56" s="1110"/>
      <c r="DA56" s="1110"/>
      <c r="DB56" s="1110"/>
      <c r="DC56" s="1110"/>
    </row>
    <row r="57" spans="1:109" s="1088" customFormat="1" ht="13.2" x14ac:dyDescent="0.2">
      <c r="B57" s="1111"/>
      <c r="G57" s="1099"/>
      <c r="H57" s="1099"/>
      <c r="I57" s="1112"/>
      <c r="J57" s="1112"/>
      <c r="K57" s="1108"/>
      <c r="L57" s="1108"/>
      <c r="M57" s="1108"/>
      <c r="N57" s="1108"/>
      <c r="AM57" s="90"/>
      <c r="AN57" s="1105"/>
      <c r="AO57" s="1105"/>
      <c r="AP57" s="1105"/>
      <c r="AQ57" s="1105"/>
      <c r="AR57" s="1105"/>
      <c r="AS57" s="1105"/>
      <c r="AT57" s="1105"/>
      <c r="AU57" s="1105"/>
      <c r="AV57" s="1105"/>
      <c r="AW57" s="1105"/>
      <c r="AX57" s="1105"/>
      <c r="AY57" s="1105"/>
      <c r="AZ57" s="1105"/>
      <c r="BA57" s="1105"/>
      <c r="BB57" s="1109" t="s">
        <v>547</v>
      </c>
      <c r="BC57" s="1109"/>
      <c r="BD57" s="1109"/>
      <c r="BE57" s="1109"/>
      <c r="BF57" s="1109"/>
      <c r="BG57" s="1109"/>
      <c r="BH57" s="1109"/>
      <c r="BI57" s="1109"/>
      <c r="BJ57" s="1109"/>
      <c r="BK57" s="1109"/>
      <c r="BL57" s="1109"/>
      <c r="BM57" s="1109"/>
      <c r="BN57" s="1109"/>
      <c r="BO57" s="1109"/>
      <c r="BP57" s="1110">
        <v>60.1</v>
      </c>
      <c r="BQ57" s="1110"/>
      <c r="BR57" s="1110"/>
      <c r="BS57" s="1110"/>
      <c r="BT57" s="1110"/>
      <c r="BU57" s="1110"/>
      <c r="BV57" s="1110"/>
      <c r="BW57" s="1110"/>
      <c r="BX57" s="1110">
        <v>61.6</v>
      </c>
      <c r="BY57" s="1110"/>
      <c r="BZ57" s="1110"/>
      <c r="CA57" s="1110"/>
      <c r="CB57" s="1110"/>
      <c r="CC57" s="1110"/>
      <c r="CD57" s="1110"/>
      <c r="CE57" s="1110"/>
      <c r="CF57" s="1110">
        <v>64.3</v>
      </c>
      <c r="CG57" s="1110"/>
      <c r="CH57" s="1110"/>
      <c r="CI57" s="1110"/>
      <c r="CJ57" s="1110"/>
      <c r="CK57" s="1110"/>
      <c r="CL57" s="1110"/>
      <c r="CM57" s="1110"/>
      <c r="CN57" s="1110">
        <v>65.3</v>
      </c>
      <c r="CO57" s="1110"/>
      <c r="CP57" s="1110"/>
      <c r="CQ57" s="1110"/>
      <c r="CR57" s="1110"/>
      <c r="CS57" s="1110"/>
      <c r="CT57" s="1110"/>
      <c r="CU57" s="1110"/>
      <c r="CV57" s="1110">
        <v>66.599999999999994</v>
      </c>
      <c r="CW57" s="1110"/>
      <c r="CX57" s="1110"/>
      <c r="CY57" s="1110"/>
      <c r="CZ57" s="1110"/>
      <c r="DA57" s="1110"/>
      <c r="DB57" s="1110"/>
      <c r="DC57" s="1110"/>
      <c r="DD57" s="1113"/>
      <c r="DE57" s="1111"/>
    </row>
    <row r="58" spans="1:109" s="1088" customFormat="1" ht="13.2" x14ac:dyDescent="0.2">
      <c r="A58" s="90"/>
      <c r="B58" s="1111"/>
      <c r="G58" s="1099"/>
      <c r="H58" s="1099"/>
      <c r="I58" s="1112"/>
      <c r="J58" s="1112"/>
      <c r="K58" s="1108"/>
      <c r="L58" s="1108"/>
      <c r="M58" s="1108"/>
      <c r="N58" s="1108"/>
      <c r="AM58" s="90"/>
      <c r="AN58" s="1105"/>
      <c r="AO58" s="1105"/>
      <c r="AP58" s="1105"/>
      <c r="AQ58" s="1105"/>
      <c r="AR58" s="1105"/>
      <c r="AS58" s="1105"/>
      <c r="AT58" s="1105"/>
      <c r="AU58" s="1105"/>
      <c r="AV58" s="1105"/>
      <c r="AW58" s="1105"/>
      <c r="AX58" s="1105"/>
      <c r="AY58" s="1105"/>
      <c r="AZ58" s="1105"/>
      <c r="BA58" s="1105"/>
      <c r="BB58" s="1109"/>
      <c r="BC58" s="1109"/>
      <c r="BD58" s="1109"/>
      <c r="BE58" s="1109"/>
      <c r="BF58" s="1109"/>
      <c r="BG58" s="1109"/>
      <c r="BH58" s="1109"/>
      <c r="BI58" s="1109"/>
      <c r="BJ58" s="1109"/>
      <c r="BK58" s="1109"/>
      <c r="BL58" s="1109"/>
      <c r="BM58" s="1109"/>
      <c r="BN58" s="1109"/>
      <c r="BO58" s="1109"/>
      <c r="BP58" s="1110"/>
      <c r="BQ58" s="1110"/>
      <c r="BR58" s="1110"/>
      <c r="BS58" s="1110"/>
      <c r="BT58" s="1110"/>
      <c r="BU58" s="1110"/>
      <c r="BV58" s="1110"/>
      <c r="BW58" s="1110"/>
      <c r="BX58" s="1110"/>
      <c r="BY58" s="1110"/>
      <c r="BZ58" s="1110"/>
      <c r="CA58" s="1110"/>
      <c r="CB58" s="1110"/>
      <c r="CC58" s="1110"/>
      <c r="CD58" s="1110"/>
      <c r="CE58" s="1110"/>
      <c r="CF58" s="1110"/>
      <c r="CG58" s="1110"/>
      <c r="CH58" s="1110"/>
      <c r="CI58" s="1110"/>
      <c r="CJ58" s="1110"/>
      <c r="CK58" s="1110"/>
      <c r="CL58" s="1110"/>
      <c r="CM58" s="1110"/>
      <c r="CN58" s="1110"/>
      <c r="CO58" s="1110"/>
      <c r="CP58" s="1110"/>
      <c r="CQ58" s="1110"/>
      <c r="CR58" s="1110"/>
      <c r="CS58" s="1110"/>
      <c r="CT58" s="1110"/>
      <c r="CU58" s="1110"/>
      <c r="CV58" s="1110"/>
      <c r="CW58" s="1110"/>
      <c r="CX58" s="1110"/>
      <c r="CY58" s="1110"/>
      <c r="CZ58" s="1110"/>
      <c r="DA58" s="1110"/>
      <c r="DB58" s="1110"/>
      <c r="DC58" s="1110"/>
      <c r="DD58" s="1113"/>
      <c r="DE58" s="1111"/>
    </row>
    <row r="59" spans="1:109" s="1088" customFormat="1" ht="13.2" x14ac:dyDescent="0.2">
      <c r="A59" s="90"/>
      <c r="B59" s="1111"/>
      <c r="K59" s="1114"/>
      <c r="L59" s="1114"/>
      <c r="M59" s="1114"/>
      <c r="N59" s="1114"/>
      <c r="AQ59" s="1114"/>
      <c r="AR59" s="1114"/>
      <c r="AS59" s="1114"/>
      <c r="AT59" s="1114"/>
      <c r="BC59" s="1114"/>
      <c r="BD59" s="1114"/>
      <c r="BE59" s="1114"/>
      <c r="BF59" s="1114"/>
      <c r="BO59" s="1114"/>
      <c r="BP59" s="1114"/>
      <c r="BQ59" s="1114"/>
      <c r="BR59" s="1114"/>
      <c r="CA59" s="1114"/>
      <c r="CB59" s="1114"/>
      <c r="CC59" s="1114"/>
      <c r="CD59" s="1114"/>
      <c r="CM59" s="1114"/>
      <c r="CN59" s="1114"/>
      <c r="CO59" s="1114"/>
      <c r="CP59" s="1114"/>
      <c r="CY59" s="1114"/>
      <c r="CZ59" s="1114"/>
      <c r="DA59" s="1114"/>
      <c r="DB59" s="1114"/>
      <c r="DC59" s="1114"/>
      <c r="DD59" s="1113"/>
      <c r="DE59" s="1111"/>
    </row>
    <row r="60" spans="1:109" s="1088" customFormat="1" ht="13.2" x14ac:dyDescent="0.2">
      <c r="A60" s="90"/>
      <c r="B60" s="1111"/>
      <c r="K60" s="1114"/>
      <c r="L60" s="1114"/>
      <c r="M60" s="1114"/>
      <c r="N60" s="1114"/>
      <c r="AQ60" s="1114"/>
      <c r="AR60" s="1114"/>
      <c r="AS60" s="1114"/>
      <c r="AT60" s="1114"/>
      <c r="BC60" s="1114"/>
      <c r="BD60" s="1114"/>
      <c r="BE60" s="1114"/>
      <c r="BF60" s="1114"/>
      <c r="BO60" s="1114"/>
      <c r="BP60" s="1114"/>
      <c r="BQ60" s="1114"/>
      <c r="BR60" s="1114"/>
      <c r="CA60" s="1114"/>
      <c r="CB60" s="1114"/>
      <c r="CC60" s="1114"/>
      <c r="CD60" s="1114"/>
      <c r="CM60" s="1114"/>
      <c r="CN60" s="1114"/>
      <c r="CO60" s="1114"/>
      <c r="CP60" s="1114"/>
      <c r="CY60" s="1114"/>
      <c r="CZ60" s="1114"/>
      <c r="DA60" s="1114"/>
      <c r="DB60" s="1114"/>
      <c r="DC60" s="1114"/>
      <c r="DD60" s="1113"/>
      <c r="DE60" s="1111"/>
    </row>
    <row r="61" spans="1:109" s="1088" customFormat="1" ht="13.2" x14ac:dyDescent="0.2">
      <c r="A61" s="90"/>
      <c r="B61" s="1115"/>
      <c r="C61" s="1116"/>
      <c r="D61" s="1116"/>
      <c r="E61" s="1116"/>
      <c r="F61" s="1116"/>
      <c r="G61" s="1116"/>
      <c r="H61" s="1116"/>
      <c r="I61" s="1116"/>
      <c r="J61" s="1116"/>
      <c r="K61" s="1116"/>
      <c r="L61" s="1116"/>
      <c r="M61" s="1117"/>
      <c r="N61" s="1117"/>
      <c r="O61" s="1116"/>
      <c r="P61" s="1116"/>
      <c r="Q61" s="1116"/>
      <c r="R61" s="1116"/>
      <c r="S61" s="1116"/>
      <c r="T61" s="1116"/>
      <c r="U61" s="1116"/>
      <c r="V61" s="1116"/>
      <c r="W61" s="1116"/>
      <c r="X61" s="1116"/>
      <c r="Y61" s="1116"/>
      <c r="Z61" s="1116"/>
      <c r="AA61" s="1116"/>
      <c r="AB61" s="1116"/>
      <c r="AC61" s="1116"/>
      <c r="AD61" s="1116"/>
      <c r="AE61" s="1116"/>
      <c r="AF61" s="1116"/>
      <c r="AG61" s="1116"/>
      <c r="AH61" s="1116"/>
      <c r="AI61" s="1116"/>
      <c r="AJ61" s="1116"/>
      <c r="AK61" s="1116"/>
      <c r="AL61" s="1116"/>
      <c r="AM61" s="1116"/>
      <c r="AN61" s="1116"/>
      <c r="AO61" s="1116"/>
      <c r="AP61" s="1116"/>
      <c r="AQ61" s="1116"/>
      <c r="AR61" s="1116"/>
      <c r="AS61" s="1117"/>
      <c r="AT61" s="1117"/>
      <c r="AU61" s="1116"/>
      <c r="AV61" s="1116"/>
      <c r="AW61" s="1116"/>
      <c r="AX61" s="1116"/>
      <c r="AY61" s="1116"/>
      <c r="AZ61" s="1116"/>
      <c r="BA61" s="1116"/>
      <c r="BB61" s="1116"/>
      <c r="BC61" s="1116"/>
      <c r="BD61" s="1116"/>
      <c r="BE61" s="1117"/>
      <c r="BF61" s="1117"/>
      <c r="BG61" s="1116"/>
      <c r="BH61" s="1116"/>
      <c r="BI61" s="1116"/>
      <c r="BJ61" s="1116"/>
      <c r="BK61" s="1116"/>
      <c r="BL61" s="1116"/>
      <c r="BM61" s="1116"/>
      <c r="BN61" s="1116"/>
      <c r="BO61" s="1116"/>
      <c r="BP61" s="1116"/>
      <c r="BQ61" s="1117"/>
      <c r="BR61" s="1117"/>
      <c r="BS61" s="1116"/>
      <c r="BT61" s="1116"/>
      <c r="BU61" s="1116"/>
      <c r="BV61" s="1116"/>
      <c r="BW61" s="1116"/>
      <c r="BX61" s="1116"/>
      <c r="BY61" s="1116"/>
      <c r="BZ61" s="1116"/>
      <c r="CA61" s="1116"/>
      <c r="CB61" s="1116"/>
      <c r="CC61" s="1117"/>
      <c r="CD61" s="1117"/>
      <c r="CE61" s="1116"/>
      <c r="CF61" s="1116"/>
      <c r="CG61" s="1116"/>
      <c r="CH61" s="1116"/>
      <c r="CI61" s="1116"/>
      <c r="CJ61" s="1116"/>
      <c r="CK61" s="1116"/>
      <c r="CL61" s="1116"/>
      <c r="CM61" s="1116"/>
      <c r="CN61" s="1116"/>
      <c r="CO61" s="1117"/>
      <c r="CP61" s="1117"/>
      <c r="CQ61" s="1116"/>
      <c r="CR61" s="1116"/>
      <c r="CS61" s="1116"/>
      <c r="CT61" s="1116"/>
      <c r="CU61" s="1116"/>
      <c r="CV61" s="1116"/>
      <c r="CW61" s="1116"/>
      <c r="CX61" s="1116"/>
      <c r="CY61" s="1116"/>
      <c r="CZ61" s="1116"/>
      <c r="DA61" s="1117"/>
      <c r="DB61" s="1117"/>
      <c r="DC61" s="1117"/>
      <c r="DD61" s="1118"/>
      <c r="DE61" s="1111"/>
    </row>
    <row r="62" spans="1:109" ht="13.2" x14ac:dyDescent="0.2">
      <c r="B62" s="1086"/>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86"/>
      <c r="AF62" s="1086"/>
      <c r="AG62" s="1086"/>
      <c r="AH62" s="1086"/>
      <c r="AI62" s="1086"/>
      <c r="AJ62" s="1086"/>
      <c r="AK62" s="1086"/>
      <c r="AL62" s="1086"/>
      <c r="AM62" s="1086"/>
      <c r="AN62" s="1086"/>
      <c r="AO62" s="1086"/>
      <c r="AP62" s="1086"/>
      <c r="AQ62" s="1086"/>
      <c r="AR62" s="1086"/>
      <c r="AS62" s="1086"/>
      <c r="AT62" s="1086"/>
      <c r="AU62" s="1086"/>
      <c r="AV62" s="1086"/>
      <c r="AW62" s="1086"/>
      <c r="AX62" s="1086"/>
      <c r="AY62" s="1086"/>
      <c r="AZ62" s="1086"/>
      <c r="BA62" s="1086"/>
      <c r="BB62" s="1086"/>
      <c r="BC62" s="1086"/>
      <c r="BD62" s="1086"/>
      <c r="BE62" s="1086"/>
      <c r="BF62" s="1086"/>
      <c r="BG62" s="1086"/>
      <c r="BH62" s="1086"/>
      <c r="BI62" s="1086"/>
      <c r="BJ62" s="1086"/>
      <c r="BK62" s="1086"/>
      <c r="BL62" s="1086"/>
      <c r="BM62" s="1086"/>
      <c r="BN62" s="1086"/>
      <c r="BO62" s="1086"/>
      <c r="BP62" s="1086"/>
      <c r="BQ62" s="1086"/>
      <c r="BR62" s="1086"/>
      <c r="BS62" s="1086"/>
      <c r="BT62" s="1086"/>
      <c r="BU62" s="1086"/>
      <c r="BV62" s="1086"/>
      <c r="BW62" s="1086"/>
      <c r="BX62" s="1086"/>
      <c r="BY62" s="1086"/>
      <c r="BZ62" s="1086"/>
      <c r="CA62" s="1086"/>
      <c r="CB62" s="1086"/>
      <c r="CC62" s="1086"/>
      <c r="CD62" s="1086"/>
      <c r="CE62" s="1086"/>
      <c r="CF62" s="1086"/>
      <c r="CG62" s="1086"/>
      <c r="CH62" s="1086"/>
      <c r="CI62" s="1086"/>
      <c r="CJ62" s="1086"/>
      <c r="CK62" s="1086"/>
      <c r="CL62" s="1086"/>
      <c r="CM62" s="1086"/>
      <c r="CN62" s="1086"/>
      <c r="CO62" s="1086"/>
      <c r="CP62" s="1086"/>
      <c r="CQ62" s="1086"/>
      <c r="CR62" s="1086"/>
      <c r="CS62" s="1086"/>
      <c r="CT62" s="1086"/>
      <c r="CU62" s="1086"/>
      <c r="CV62" s="1086"/>
      <c r="CW62" s="1086"/>
      <c r="CX62" s="1086"/>
      <c r="CY62" s="1086"/>
      <c r="CZ62" s="1086"/>
      <c r="DA62" s="1086"/>
      <c r="DB62" s="1086"/>
      <c r="DC62" s="1086"/>
      <c r="DD62" s="1086"/>
      <c r="DE62" s="90"/>
    </row>
    <row r="63" spans="1:109" ht="16.2" x14ac:dyDescent="0.2">
      <c r="B63" s="88" t="s">
        <v>549</v>
      </c>
    </row>
    <row r="64" spans="1:109" ht="13.2" x14ac:dyDescent="0.2">
      <c r="B64" s="80"/>
      <c r="G64" s="1087"/>
      <c r="N64" s="1119"/>
      <c r="AM64" s="1087"/>
      <c r="AN64" s="1087" t="s">
        <v>542</v>
      </c>
      <c r="AP64" s="1088"/>
      <c r="AQ64" s="1088"/>
      <c r="AR64" s="1088"/>
      <c r="AY64" s="1087"/>
      <c r="BA64" s="1088"/>
      <c r="BB64" s="1088"/>
      <c r="BC64" s="1088"/>
      <c r="BK64" s="1087"/>
      <c r="BM64" s="1088"/>
      <c r="BN64" s="1088"/>
      <c r="BO64" s="1088"/>
      <c r="BW64" s="1087"/>
      <c r="BY64" s="1088"/>
      <c r="BZ64" s="1088"/>
      <c r="CA64" s="1088"/>
      <c r="CI64" s="1087"/>
      <c r="CK64" s="1088"/>
      <c r="CL64" s="1088"/>
      <c r="CM64" s="1088"/>
      <c r="CU64" s="1087"/>
      <c r="CW64" s="1088"/>
      <c r="CX64" s="1088"/>
      <c r="CY64" s="1088"/>
    </row>
    <row r="65" spans="2:107" ht="13.2" x14ac:dyDescent="0.2">
      <c r="B65" s="80"/>
      <c r="AN65" s="1089" t="s">
        <v>550</v>
      </c>
      <c r="AO65" s="1090"/>
      <c r="AP65" s="1090"/>
      <c r="AQ65" s="1090"/>
      <c r="AR65" s="1090"/>
      <c r="AS65" s="1090"/>
      <c r="AT65" s="1090"/>
      <c r="AU65" s="1090"/>
      <c r="AV65" s="1090"/>
      <c r="AW65" s="1090"/>
      <c r="AX65" s="1090"/>
      <c r="AY65" s="1090"/>
      <c r="AZ65" s="1090"/>
      <c r="BA65" s="1090"/>
      <c r="BB65" s="1090"/>
      <c r="BC65" s="1090"/>
      <c r="BD65" s="1090"/>
      <c r="BE65" s="1090"/>
      <c r="BF65" s="1090"/>
      <c r="BG65" s="1090"/>
      <c r="BH65" s="1090"/>
      <c r="BI65" s="1090"/>
      <c r="BJ65" s="1090"/>
      <c r="BK65" s="1090"/>
      <c r="BL65" s="1090"/>
      <c r="BM65" s="1090"/>
      <c r="BN65" s="1090"/>
      <c r="BO65" s="1090"/>
      <c r="BP65" s="1090"/>
      <c r="BQ65" s="1090"/>
      <c r="BR65" s="1090"/>
      <c r="BS65" s="1090"/>
      <c r="BT65" s="1090"/>
      <c r="BU65" s="1090"/>
      <c r="BV65" s="1090"/>
      <c r="BW65" s="1090"/>
      <c r="BX65" s="1090"/>
      <c r="BY65" s="1090"/>
      <c r="BZ65" s="1090"/>
      <c r="CA65" s="1090"/>
      <c r="CB65" s="1090"/>
      <c r="CC65" s="1090"/>
      <c r="CD65" s="1090"/>
      <c r="CE65" s="1090"/>
      <c r="CF65" s="1090"/>
      <c r="CG65" s="1090"/>
      <c r="CH65" s="1090"/>
      <c r="CI65" s="1090"/>
      <c r="CJ65" s="1090"/>
      <c r="CK65" s="1090"/>
      <c r="CL65" s="1090"/>
      <c r="CM65" s="1090"/>
      <c r="CN65" s="1090"/>
      <c r="CO65" s="1090"/>
      <c r="CP65" s="1090"/>
      <c r="CQ65" s="1090"/>
      <c r="CR65" s="1090"/>
      <c r="CS65" s="1090"/>
      <c r="CT65" s="1090"/>
      <c r="CU65" s="1090"/>
      <c r="CV65" s="1090"/>
      <c r="CW65" s="1090"/>
      <c r="CX65" s="1090"/>
      <c r="CY65" s="1090"/>
      <c r="CZ65" s="1090"/>
      <c r="DA65" s="1090"/>
      <c r="DB65" s="1090"/>
      <c r="DC65" s="1091"/>
    </row>
    <row r="66" spans="2:107" ht="13.2" x14ac:dyDescent="0.2">
      <c r="B66" s="80"/>
      <c r="AN66" s="1092"/>
      <c r="AO66" s="1093"/>
      <c r="AP66" s="1093"/>
      <c r="AQ66" s="1093"/>
      <c r="AR66" s="1093"/>
      <c r="AS66" s="1093"/>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3"/>
      <c r="BO66" s="1093"/>
      <c r="BP66" s="1093"/>
      <c r="BQ66" s="1093"/>
      <c r="BR66" s="1093"/>
      <c r="BS66" s="1093"/>
      <c r="BT66" s="1093"/>
      <c r="BU66" s="1093"/>
      <c r="BV66" s="1093"/>
      <c r="BW66" s="1093"/>
      <c r="BX66" s="1093"/>
      <c r="BY66" s="1093"/>
      <c r="BZ66" s="1093"/>
      <c r="CA66" s="1093"/>
      <c r="CB66" s="1093"/>
      <c r="CC66" s="1093"/>
      <c r="CD66" s="1093"/>
      <c r="CE66" s="1093"/>
      <c r="CF66" s="1093"/>
      <c r="CG66" s="1093"/>
      <c r="CH66" s="1093"/>
      <c r="CI66" s="1093"/>
      <c r="CJ66" s="1093"/>
      <c r="CK66" s="1093"/>
      <c r="CL66" s="1093"/>
      <c r="CM66" s="1093"/>
      <c r="CN66" s="1093"/>
      <c r="CO66" s="1093"/>
      <c r="CP66" s="1093"/>
      <c r="CQ66" s="1093"/>
      <c r="CR66" s="1093"/>
      <c r="CS66" s="1093"/>
      <c r="CT66" s="1093"/>
      <c r="CU66" s="1093"/>
      <c r="CV66" s="1093"/>
      <c r="CW66" s="1093"/>
      <c r="CX66" s="1093"/>
      <c r="CY66" s="1093"/>
      <c r="CZ66" s="1093"/>
      <c r="DA66" s="1093"/>
      <c r="DB66" s="1093"/>
      <c r="DC66" s="1094"/>
    </row>
    <row r="67" spans="2:107" ht="13.2" x14ac:dyDescent="0.2">
      <c r="B67" s="80"/>
      <c r="AN67" s="1092"/>
      <c r="AO67" s="1093"/>
      <c r="AP67" s="1093"/>
      <c r="AQ67" s="1093"/>
      <c r="AR67" s="1093"/>
      <c r="AS67" s="1093"/>
      <c r="AT67" s="1093"/>
      <c r="AU67" s="1093"/>
      <c r="AV67" s="1093"/>
      <c r="AW67" s="1093"/>
      <c r="AX67" s="1093"/>
      <c r="AY67" s="1093"/>
      <c r="AZ67" s="1093"/>
      <c r="BA67" s="1093"/>
      <c r="BB67" s="1093"/>
      <c r="BC67" s="1093"/>
      <c r="BD67" s="1093"/>
      <c r="BE67" s="1093"/>
      <c r="BF67" s="1093"/>
      <c r="BG67" s="1093"/>
      <c r="BH67" s="1093"/>
      <c r="BI67" s="1093"/>
      <c r="BJ67" s="1093"/>
      <c r="BK67" s="1093"/>
      <c r="BL67" s="1093"/>
      <c r="BM67" s="1093"/>
      <c r="BN67" s="1093"/>
      <c r="BO67" s="1093"/>
      <c r="BP67" s="1093"/>
      <c r="BQ67" s="1093"/>
      <c r="BR67" s="1093"/>
      <c r="BS67" s="1093"/>
      <c r="BT67" s="1093"/>
      <c r="BU67" s="1093"/>
      <c r="BV67" s="1093"/>
      <c r="BW67" s="1093"/>
      <c r="BX67" s="1093"/>
      <c r="BY67" s="1093"/>
      <c r="BZ67" s="1093"/>
      <c r="CA67" s="1093"/>
      <c r="CB67" s="1093"/>
      <c r="CC67" s="1093"/>
      <c r="CD67" s="1093"/>
      <c r="CE67" s="1093"/>
      <c r="CF67" s="1093"/>
      <c r="CG67" s="1093"/>
      <c r="CH67" s="1093"/>
      <c r="CI67" s="1093"/>
      <c r="CJ67" s="1093"/>
      <c r="CK67" s="1093"/>
      <c r="CL67" s="1093"/>
      <c r="CM67" s="1093"/>
      <c r="CN67" s="1093"/>
      <c r="CO67" s="1093"/>
      <c r="CP67" s="1093"/>
      <c r="CQ67" s="1093"/>
      <c r="CR67" s="1093"/>
      <c r="CS67" s="1093"/>
      <c r="CT67" s="1093"/>
      <c r="CU67" s="1093"/>
      <c r="CV67" s="1093"/>
      <c r="CW67" s="1093"/>
      <c r="CX67" s="1093"/>
      <c r="CY67" s="1093"/>
      <c r="CZ67" s="1093"/>
      <c r="DA67" s="1093"/>
      <c r="DB67" s="1093"/>
      <c r="DC67" s="1094"/>
    </row>
    <row r="68" spans="2:107" ht="13.2" x14ac:dyDescent="0.2">
      <c r="B68" s="80"/>
      <c r="AN68" s="1092"/>
      <c r="AO68" s="1093"/>
      <c r="AP68" s="1093"/>
      <c r="AQ68" s="1093"/>
      <c r="AR68" s="1093"/>
      <c r="AS68" s="1093"/>
      <c r="AT68" s="1093"/>
      <c r="AU68" s="1093"/>
      <c r="AV68" s="1093"/>
      <c r="AW68" s="1093"/>
      <c r="AX68" s="1093"/>
      <c r="AY68" s="1093"/>
      <c r="AZ68" s="1093"/>
      <c r="BA68" s="1093"/>
      <c r="BB68" s="1093"/>
      <c r="BC68" s="1093"/>
      <c r="BD68" s="1093"/>
      <c r="BE68" s="1093"/>
      <c r="BF68" s="1093"/>
      <c r="BG68" s="1093"/>
      <c r="BH68" s="1093"/>
      <c r="BI68" s="1093"/>
      <c r="BJ68" s="1093"/>
      <c r="BK68" s="1093"/>
      <c r="BL68" s="1093"/>
      <c r="BM68" s="1093"/>
      <c r="BN68" s="1093"/>
      <c r="BO68" s="1093"/>
      <c r="BP68" s="1093"/>
      <c r="BQ68" s="1093"/>
      <c r="BR68" s="1093"/>
      <c r="BS68" s="1093"/>
      <c r="BT68" s="1093"/>
      <c r="BU68" s="1093"/>
      <c r="BV68" s="1093"/>
      <c r="BW68" s="1093"/>
      <c r="BX68" s="1093"/>
      <c r="BY68" s="1093"/>
      <c r="BZ68" s="1093"/>
      <c r="CA68" s="1093"/>
      <c r="CB68" s="1093"/>
      <c r="CC68" s="1093"/>
      <c r="CD68" s="1093"/>
      <c r="CE68" s="1093"/>
      <c r="CF68" s="1093"/>
      <c r="CG68" s="1093"/>
      <c r="CH68" s="1093"/>
      <c r="CI68" s="1093"/>
      <c r="CJ68" s="1093"/>
      <c r="CK68" s="1093"/>
      <c r="CL68" s="1093"/>
      <c r="CM68" s="1093"/>
      <c r="CN68" s="1093"/>
      <c r="CO68" s="1093"/>
      <c r="CP68" s="1093"/>
      <c r="CQ68" s="1093"/>
      <c r="CR68" s="1093"/>
      <c r="CS68" s="1093"/>
      <c r="CT68" s="1093"/>
      <c r="CU68" s="1093"/>
      <c r="CV68" s="1093"/>
      <c r="CW68" s="1093"/>
      <c r="CX68" s="1093"/>
      <c r="CY68" s="1093"/>
      <c r="CZ68" s="1093"/>
      <c r="DA68" s="1093"/>
      <c r="DB68" s="1093"/>
      <c r="DC68" s="1094"/>
    </row>
    <row r="69" spans="2:107" ht="13.2" x14ac:dyDescent="0.2">
      <c r="B69" s="80"/>
      <c r="AN69" s="1095"/>
      <c r="AO69" s="1096"/>
      <c r="AP69" s="1096"/>
      <c r="AQ69" s="1096"/>
      <c r="AR69" s="1096"/>
      <c r="AS69" s="1096"/>
      <c r="AT69" s="1096"/>
      <c r="AU69" s="1096"/>
      <c r="AV69" s="1096"/>
      <c r="AW69" s="1096"/>
      <c r="AX69" s="1096"/>
      <c r="AY69" s="1096"/>
      <c r="AZ69" s="1096"/>
      <c r="BA69" s="1096"/>
      <c r="BB69" s="1096"/>
      <c r="BC69" s="1096"/>
      <c r="BD69" s="1096"/>
      <c r="BE69" s="1096"/>
      <c r="BF69" s="1096"/>
      <c r="BG69" s="1096"/>
      <c r="BH69" s="1096"/>
      <c r="BI69" s="1096"/>
      <c r="BJ69" s="1096"/>
      <c r="BK69" s="1096"/>
      <c r="BL69" s="1096"/>
      <c r="BM69" s="1096"/>
      <c r="BN69" s="1096"/>
      <c r="BO69" s="1096"/>
      <c r="BP69" s="1096"/>
      <c r="BQ69" s="1096"/>
      <c r="BR69" s="1096"/>
      <c r="BS69" s="1096"/>
      <c r="BT69" s="1096"/>
      <c r="BU69" s="1096"/>
      <c r="BV69" s="1096"/>
      <c r="BW69" s="1096"/>
      <c r="BX69" s="1096"/>
      <c r="BY69" s="1096"/>
      <c r="BZ69" s="1096"/>
      <c r="CA69" s="1096"/>
      <c r="CB69" s="1096"/>
      <c r="CC69" s="1096"/>
      <c r="CD69" s="1096"/>
      <c r="CE69" s="1096"/>
      <c r="CF69" s="1096"/>
      <c r="CG69" s="1096"/>
      <c r="CH69" s="1096"/>
      <c r="CI69" s="1096"/>
      <c r="CJ69" s="1096"/>
      <c r="CK69" s="1096"/>
      <c r="CL69" s="1096"/>
      <c r="CM69" s="1096"/>
      <c r="CN69" s="1096"/>
      <c r="CO69" s="1096"/>
      <c r="CP69" s="1096"/>
      <c r="CQ69" s="1096"/>
      <c r="CR69" s="1096"/>
      <c r="CS69" s="1096"/>
      <c r="CT69" s="1096"/>
      <c r="CU69" s="1096"/>
      <c r="CV69" s="1096"/>
      <c r="CW69" s="1096"/>
      <c r="CX69" s="1096"/>
      <c r="CY69" s="1096"/>
      <c r="CZ69" s="1096"/>
      <c r="DA69" s="1096"/>
      <c r="DB69" s="1096"/>
      <c r="DC69" s="1097"/>
    </row>
    <row r="70" spans="2:107" ht="13.2" x14ac:dyDescent="0.2">
      <c r="B70" s="80"/>
      <c r="H70" s="1120"/>
      <c r="I70" s="1120"/>
      <c r="J70" s="1121"/>
      <c r="K70" s="1121"/>
      <c r="L70" s="1122"/>
      <c r="M70" s="1121"/>
      <c r="N70" s="1122"/>
      <c r="AN70" s="1098"/>
      <c r="AO70" s="1098"/>
      <c r="AP70" s="1098"/>
      <c r="AZ70" s="1098"/>
      <c r="BA70" s="1098"/>
      <c r="BB70" s="1098"/>
      <c r="BL70" s="1098"/>
      <c r="BM70" s="1098"/>
      <c r="BN70" s="1098"/>
      <c r="BX70" s="1098"/>
      <c r="BY70" s="1098"/>
      <c r="BZ70" s="1098"/>
      <c r="CJ70" s="1098"/>
      <c r="CK70" s="1098"/>
      <c r="CL70" s="1098"/>
      <c r="CV70" s="1098"/>
      <c r="CW70" s="1098"/>
      <c r="CX70" s="1098"/>
    </row>
    <row r="71" spans="2:107" ht="13.2" x14ac:dyDescent="0.2">
      <c r="B71" s="80"/>
      <c r="G71" s="1123"/>
      <c r="I71" s="1124"/>
      <c r="J71" s="1121"/>
      <c r="K71" s="1121"/>
      <c r="L71" s="1122"/>
      <c r="M71" s="1121"/>
      <c r="N71" s="1122"/>
      <c r="AM71" s="1123"/>
      <c r="AN71" s="90" t="s">
        <v>544</v>
      </c>
    </row>
    <row r="72" spans="2:107" ht="13.2" x14ac:dyDescent="0.2">
      <c r="B72" s="80"/>
      <c r="G72" s="1099"/>
      <c r="H72" s="1099"/>
      <c r="I72" s="1099"/>
      <c r="J72" s="1099"/>
      <c r="K72" s="1100"/>
      <c r="L72" s="1100"/>
      <c r="M72" s="1101"/>
      <c r="N72" s="1101"/>
      <c r="AN72" s="1102"/>
      <c r="AO72" s="1103"/>
      <c r="AP72" s="1103"/>
      <c r="AQ72" s="1103"/>
      <c r="AR72" s="1103"/>
      <c r="AS72" s="1103"/>
      <c r="AT72" s="1103"/>
      <c r="AU72" s="1103"/>
      <c r="AV72" s="1103"/>
      <c r="AW72" s="1103"/>
      <c r="AX72" s="1103"/>
      <c r="AY72" s="1103"/>
      <c r="AZ72" s="1103"/>
      <c r="BA72" s="1103"/>
      <c r="BB72" s="1103"/>
      <c r="BC72" s="1103"/>
      <c r="BD72" s="1103"/>
      <c r="BE72" s="1103"/>
      <c r="BF72" s="1103"/>
      <c r="BG72" s="1103"/>
      <c r="BH72" s="1103"/>
      <c r="BI72" s="1103"/>
      <c r="BJ72" s="1103"/>
      <c r="BK72" s="1103"/>
      <c r="BL72" s="1103"/>
      <c r="BM72" s="1103"/>
      <c r="BN72" s="1103"/>
      <c r="BO72" s="1104"/>
      <c r="BP72" s="1105" t="s">
        <v>525</v>
      </c>
      <c r="BQ72" s="1105"/>
      <c r="BR72" s="1105"/>
      <c r="BS72" s="1105"/>
      <c r="BT72" s="1105"/>
      <c r="BU72" s="1105"/>
      <c r="BV72" s="1105"/>
      <c r="BW72" s="1105"/>
      <c r="BX72" s="1105" t="s">
        <v>526</v>
      </c>
      <c r="BY72" s="1105"/>
      <c r="BZ72" s="1105"/>
      <c r="CA72" s="1105"/>
      <c r="CB72" s="1105"/>
      <c r="CC72" s="1105"/>
      <c r="CD72" s="1105"/>
      <c r="CE72" s="1105"/>
      <c r="CF72" s="1105" t="s">
        <v>527</v>
      </c>
      <c r="CG72" s="1105"/>
      <c r="CH72" s="1105"/>
      <c r="CI72" s="1105"/>
      <c r="CJ72" s="1105"/>
      <c r="CK72" s="1105"/>
      <c r="CL72" s="1105"/>
      <c r="CM72" s="1105"/>
      <c r="CN72" s="1105" t="s">
        <v>528</v>
      </c>
      <c r="CO72" s="1105"/>
      <c r="CP72" s="1105"/>
      <c r="CQ72" s="1105"/>
      <c r="CR72" s="1105"/>
      <c r="CS72" s="1105"/>
      <c r="CT72" s="1105"/>
      <c r="CU72" s="1105"/>
      <c r="CV72" s="1105" t="s">
        <v>529</v>
      </c>
      <c r="CW72" s="1105"/>
      <c r="CX72" s="1105"/>
      <c r="CY72" s="1105"/>
      <c r="CZ72" s="1105"/>
      <c r="DA72" s="1105"/>
      <c r="DB72" s="1105"/>
      <c r="DC72" s="1105"/>
    </row>
    <row r="73" spans="2:107" ht="13.2" x14ac:dyDescent="0.2">
      <c r="B73" s="80"/>
      <c r="G73" s="1106"/>
      <c r="H73" s="1106"/>
      <c r="I73" s="1106"/>
      <c r="J73" s="1106"/>
      <c r="K73" s="1125"/>
      <c r="L73" s="1125"/>
      <c r="M73" s="1125"/>
      <c r="N73" s="1125"/>
      <c r="AM73" s="1098"/>
      <c r="AN73" s="1109" t="s">
        <v>545</v>
      </c>
      <c r="AO73" s="1109"/>
      <c r="AP73" s="1109"/>
      <c r="AQ73" s="1109"/>
      <c r="AR73" s="1109"/>
      <c r="AS73" s="1109"/>
      <c r="AT73" s="1109"/>
      <c r="AU73" s="1109"/>
      <c r="AV73" s="1109"/>
      <c r="AW73" s="1109"/>
      <c r="AX73" s="1109"/>
      <c r="AY73" s="1109"/>
      <c r="AZ73" s="1109"/>
      <c r="BA73" s="1109"/>
      <c r="BB73" s="1109" t="s">
        <v>546</v>
      </c>
      <c r="BC73" s="1109"/>
      <c r="BD73" s="1109"/>
      <c r="BE73" s="1109"/>
      <c r="BF73" s="1109"/>
      <c r="BG73" s="1109"/>
      <c r="BH73" s="1109"/>
      <c r="BI73" s="1109"/>
      <c r="BJ73" s="1109"/>
      <c r="BK73" s="1109"/>
      <c r="BL73" s="1109"/>
      <c r="BM73" s="1109"/>
      <c r="BN73" s="1109"/>
      <c r="BO73" s="1109"/>
      <c r="BP73" s="1110">
        <v>50.2</v>
      </c>
      <c r="BQ73" s="1110"/>
      <c r="BR73" s="1110"/>
      <c r="BS73" s="1110"/>
      <c r="BT73" s="1110"/>
      <c r="BU73" s="1110"/>
      <c r="BV73" s="1110"/>
      <c r="BW73" s="1110"/>
      <c r="BX73" s="1110">
        <v>52.3</v>
      </c>
      <c r="BY73" s="1110"/>
      <c r="BZ73" s="1110"/>
      <c r="CA73" s="1110"/>
      <c r="CB73" s="1110"/>
      <c r="CC73" s="1110"/>
      <c r="CD73" s="1110"/>
      <c r="CE73" s="1110"/>
      <c r="CF73" s="1110">
        <v>57.3</v>
      </c>
      <c r="CG73" s="1110"/>
      <c r="CH73" s="1110"/>
      <c r="CI73" s="1110"/>
      <c r="CJ73" s="1110"/>
      <c r="CK73" s="1110"/>
      <c r="CL73" s="1110"/>
      <c r="CM73" s="1110"/>
      <c r="CN73" s="1110">
        <v>35.4</v>
      </c>
      <c r="CO73" s="1110"/>
      <c r="CP73" s="1110"/>
      <c r="CQ73" s="1110"/>
      <c r="CR73" s="1110"/>
      <c r="CS73" s="1110"/>
      <c r="CT73" s="1110"/>
      <c r="CU73" s="1110"/>
      <c r="CV73" s="1110">
        <v>34.700000000000003</v>
      </c>
      <c r="CW73" s="1110"/>
      <c r="CX73" s="1110"/>
      <c r="CY73" s="1110"/>
      <c r="CZ73" s="1110"/>
      <c r="DA73" s="1110"/>
      <c r="DB73" s="1110"/>
      <c r="DC73" s="1110"/>
    </row>
    <row r="74" spans="2:107" ht="13.2" x14ac:dyDescent="0.2">
      <c r="B74" s="80"/>
      <c r="G74" s="1106"/>
      <c r="H74" s="1106"/>
      <c r="I74" s="1106"/>
      <c r="J74" s="1106"/>
      <c r="K74" s="1125"/>
      <c r="L74" s="1125"/>
      <c r="M74" s="1125"/>
      <c r="N74" s="1125"/>
      <c r="AM74" s="1098"/>
      <c r="AN74" s="1109"/>
      <c r="AO74" s="1109"/>
      <c r="AP74" s="1109"/>
      <c r="AQ74" s="1109"/>
      <c r="AR74" s="1109"/>
      <c r="AS74" s="1109"/>
      <c r="AT74" s="1109"/>
      <c r="AU74" s="1109"/>
      <c r="AV74" s="1109"/>
      <c r="AW74" s="1109"/>
      <c r="AX74" s="1109"/>
      <c r="AY74" s="1109"/>
      <c r="AZ74" s="1109"/>
      <c r="BA74" s="1109"/>
      <c r="BB74" s="1109"/>
      <c r="BC74" s="1109"/>
      <c r="BD74" s="1109"/>
      <c r="BE74" s="1109"/>
      <c r="BF74" s="1109"/>
      <c r="BG74" s="1109"/>
      <c r="BH74" s="1109"/>
      <c r="BI74" s="1109"/>
      <c r="BJ74" s="1109"/>
      <c r="BK74" s="1109"/>
      <c r="BL74" s="1109"/>
      <c r="BM74" s="1109"/>
      <c r="BN74" s="1109"/>
      <c r="BO74" s="1109"/>
      <c r="BP74" s="1110"/>
      <c r="BQ74" s="1110"/>
      <c r="BR74" s="1110"/>
      <c r="BS74" s="1110"/>
      <c r="BT74" s="1110"/>
      <c r="BU74" s="1110"/>
      <c r="BV74" s="1110"/>
      <c r="BW74" s="1110"/>
      <c r="BX74" s="1110"/>
      <c r="BY74" s="1110"/>
      <c r="BZ74" s="1110"/>
      <c r="CA74" s="1110"/>
      <c r="CB74" s="1110"/>
      <c r="CC74" s="1110"/>
      <c r="CD74" s="1110"/>
      <c r="CE74" s="1110"/>
      <c r="CF74" s="1110"/>
      <c r="CG74" s="1110"/>
      <c r="CH74" s="1110"/>
      <c r="CI74" s="1110"/>
      <c r="CJ74" s="1110"/>
      <c r="CK74" s="1110"/>
      <c r="CL74" s="1110"/>
      <c r="CM74" s="1110"/>
      <c r="CN74" s="1110"/>
      <c r="CO74" s="1110"/>
      <c r="CP74" s="1110"/>
      <c r="CQ74" s="1110"/>
      <c r="CR74" s="1110"/>
      <c r="CS74" s="1110"/>
      <c r="CT74" s="1110"/>
      <c r="CU74" s="1110"/>
      <c r="CV74" s="1110"/>
      <c r="CW74" s="1110"/>
      <c r="CX74" s="1110"/>
      <c r="CY74" s="1110"/>
      <c r="CZ74" s="1110"/>
      <c r="DA74" s="1110"/>
      <c r="DB74" s="1110"/>
      <c r="DC74" s="1110"/>
    </row>
    <row r="75" spans="2:107" ht="13.2" x14ac:dyDescent="0.2">
      <c r="B75" s="80"/>
      <c r="G75" s="1106"/>
      <c r="H75" s="1106"/>
      <c r="I75" s="1099"/>
      <c r="J75" s="1099"/>
      <c r="K75" s="1108"/>
      <c r="L75" s="1108"/>
      <c r="M75" s="1108"/>
      <c r="N75" s="1108"/>
      <c r="AM75" s="1098"/>
      <c r="AN75" s="1109"/>
      <c r="AO75" s="1109"/>
      <c r="AP75" s="1109"/>
      <c r="AQ75" s="1109"/>
      <c r="AR75" s="1109"/>
      <c r="AS75" s="1109"/>
      <c r="AT75" s="1109"/>
      <c r="AU75" s="1109"/>
      <c r="AV75" s="1109"/>
      <c r="AW75" s="1109"/>
      <c r="AX75" s="1109"/>
      <c r="AY75" s="1109"/>
      <c r="AZ75" s="1109"/>
      <c r="BA75" s="1109"/>
      <c r="BB75" s="1109" t="s">
        <v>551</v>
      </c>
      <c r="BC75" s="1109"/>
      <c r="BD75" s="1109"/>
      <c r="BE75" s="1109"/>
      <c r="BF75" s="1109"/>
      <c r="BG75" s="1109"/>
      <c r="BH75" s="1109"/>
      <c r="BI75" s="1109"/>
      <c r="BJ75" s="1109"/>
      <c r="BK75" s="1109"/>
      <c r="BL75" s="1109"/>
      <c r="BM75" s="1109"/>
      <c r="BN75" s="1109"/>
      <c r="BO75" s="1109"/>
      <c r="BP75" s="1110">
        <v>8.4</v>
      </c>
      <c r="BQ75" s="1110"/>
      <c r="BR75" s="1110"/>
      <c r="BS75" s="1110"/>
      <c r="BT75" s="1110"/>
      <c r="BU75" s="1110"/>
      <c r="BV75" s="1110"/>
      <c r="BW75" s="1110"/>
      <c r="BX75" s="1110">
        <v>8.4</v>
      </c>
      <c r="BY75" s="1110"/>
      <c r="BZ75" s="1110"/>
      <c r="CA75" s="1110"/>
      <c r="CB75" s="1110"/>
      <c r="CC75" s="1110"/>
      <c r="CD75" s="1110"/>
      <c r="CE75" s="1110"/>
      <c r="CF75" s="1110">
        <v>7.7</v>
      </c>
      <c r="CG75" s="1110"/>
      <c r="CH75" s="1110"/>
      <c r="CI75" s="1110"/>
      <c r="CJ75" s="1110"/>
      <c r="CK75" s="1110"/>
      <c r="CL75" s="1110"/>
      <c r="CM75" s="1110"/>
      <c r="CN75" s="1110">
        <v>7.4</v>
      </c>
      <c r="CO75" s="1110"/>
      <c r="CP75" s="1110"/>
      <c r="CQ75" s="1110"/>
      <c r="CR75" s="1110"/>
      <c r="CS75" s="1110"/>
      <c r="CT75" s="1110"/>
      <c r="CU75" s="1110"/>
      <c r="CV75" s="1110">
        <v>7.6</v>
      </c>
      <c r="CW75" s="1110"/>
      <c r="CX75" s="1110"/>
      <c r="CY75" s="1110"/>
      <c r="CZ75" s="1110"/>
      <c r="DA75" s="1110"/>
      <c r="DB75" s="1110"/>
      <c r="DC75" s="1110"/>
    </row>
    <row r="76" spans="2:107" ht="13.2" x14ac:dyDescent="0.2">
      <c r="B76" s="80"/>
      <c r="G76" s="1106"/>
      <c r="H76" s="1106"/>
      <c r="I76" s="1099"/>
      <c r="J76" s="1099"/>
      <c r="K76" s="1108"/>
      <c r="L76" s="1108"/>
      <c r="M76" s="1108"/>
      <c r="N76" s="1108"/>
      <c r="AM76" s="1098"/>
      <c r="AN76" s="1109"/>
      <c r="AO76" s="1109"/>
      <c r="AP76" s="1109"/>
      <c r="AQ76" s="1109"/>
      <c r="AR76" s="1109"/>
      <c r="AS76" s="1109"/>
      <c r="AT76" s="1109"/>
      <c r="AU76" s="1109"/>
      <c r="AV76" s="1109"/>
      <c r="AW76" s="1109"/>
      <c r="AX76" s="1109"/>
      <c r="AY76" s="1109"/>
      <c r="AZ76" s="1109"/>
      <c r="BA76" s="1109"/>
      <c r="BB76" s="1109"/>
      <c r="BC76" s="1109"/>
      <c r="BD76" s="1109"/>
      <c r="BE76" s="1109"/>
      <c r="BF76" s="1109"/>
      <c r="BG76" s="1109"/>
      <c r="BH76" s="1109"/>
      <c r="BI76" s="1109"/>
      <c r="BJ76" s="1109"/>
      <c r="BK76" s="1109"/>
      <c r="BL76" s="1109"/>
      <c r="BM76" s="1109"/>
      <c r="BN76" s="1109"/>
      <c r="BO76" s="1109"/>
      <c r="BP76" s="1110"/>
      <c r="BQ76" s="1110"/>
      <c r="BR76" s="1110"/>
      <c r="BS76" s="1110"/>
      <c r="BT76" s="1110"/>
      <c r="BU76" s="1110"/>
      <c r="BV76" s="1110"/>
      <c r="BW76" s="1110"/>
      <c r="BX76" s="1110"/>
      <c r="BY76" s="1110"/>
      <c r="BZ76" s="1110"/>
      <c r="CA76" s="1110"/>
      <c r="CB76" s="1110"/>
      <c r="CC76" s="1110"/>
      <c r="CD76" s="1110"/>
      <c r="CE76" s="1110"/>
      <c r="CF76" s="1110"/>
      <c r="CG76" s="1110"/>
      <c r="CH76" s="1110"/>
      <c r="CI76" s="1110"/>
      <c r="CJ76" s="1110"/>
      <c r="CK76" s="1110"/>
      <c r="CL76" s="1110"/>
      <c r="CM76" s="1110"/>
      <c r="CN76" s="1110"/>
      <c r="CO76" s="1110"/>
      <c r="CP76" s="1110"/>
      <c r="CQ76" s="1110"/>
      <c r="CR76" s="1110"/>
      <c r="CS76" s="1110"/>
      <c r="CT76" s="1110"/>
      <c r="CU76" s="1110"/>
      <c r="CV76" s="1110"/>
      <c r="CW76" s="1110"/>
      <c r="CX76" s="1110"/>
      <c r="CY76" s="1110"/>
      <c r="CZ76" s="1110"/>
      <c r="DA76" s="1110"/>
      <c r="DB76" s="1110"/>
      <c r="DC76" s="1110"/>
    </row>
    <row r="77" spans="2:107" ht="13.2" x14ac:dyDescent="0.2">
      <c r="B77" s="80"/>
      <c r="G77" s="1099"/>
      <c r="H77" s="1099"/>
      <c r="I77" s="1099"/>
      <c r="J77" s="1099"/>
      <c r="K77" s="1125"/>
      <c r="L77" s="1125"/>
      <c r="M77" s="1125"/>
      <c r="N77" s="1125"/>
      <c r="AN77" s="1105" t="s">
        <v>548</v>
      </c>
      <c r="AO77" s="1105"/>
      <c r="AP77" s="1105"/>
      <c r="AQ77" s="1105"/>
      <c r="AR77" s="1105"/>
      <c r="AS77" s="1105"/>
      <c r="AT77" s="1105"/>
      <c r="AU77" s="1105"/>
      <c r="AV77" s="1105"/>
      <c r="AW77" s="1105"/>
      <c r="AX77" s="1105"/>
      <c r="AY77" s="1105"/>
      <c r="AZ77" s="1105"/>
      <c r="BA77" s="1105"/>
      <c r="BB77" s="1109" t="s">
        <v>546</v>
      </c>
      <c r="BC77" s="1109"/>
      <c r="BD77" s="1109"/>
      <c r="BE77" s="1109"/>
      <c r="BF77" s="1109"/>
      <c r="BG77" s="1109"/>
      <c r="BH77" s="1109"/>
      <c r="BI77" s="1109"/>
      <c r="BJ77" s="1109"/>
      <c r="BK77" s="1109"/>
      <c r="BL77" s="1109"/>
      <c r="BM77" s="1109"/>
      <c r="BN77" s="1109"/>
      <c r="BO77" s="1109"/>
      <c r="BP77" s="1110">
        <v>0</v>
      </c>
      <c r="BQ77" s="1110"/>
      <c r="BR77" s="1110"/>
      <c r="BS77" s="1110"/>
      <c r="BT77" s="1110"/>
      <c r="BU77" s="1110"/>
      <c r="BV77" s="1110"/>
      <c r="BW77" s="1110"/>
      <c r="BX77" s="1110">
        <v>0</v>
      </c>
      <c r="BY77" s="1110"/>
      <c r="BZ77" s="1110"/>
      <c r="CA77" s="1110"/>
      <c r="CB77" s="1110"/>
      <c r="CC77" s="1110"/>
      <c r="CD77" s="1110"/>
      <c r="CE77" s="1110"/>
      <c r="CF77" s="1110">
        <v>0</v>
      </c>
      <c r="CG77" s="1110"/>
      <c r="CH77" s="1110"/>
      <c r="CI77" s="1110"/>
      <c r="CJ77" s="1110"/>
      <c r="CK77" s="1110"/>
      <c r="CL77" s="1110"/>
      <c r="CM77" s="1110"/>
      <c r="CN77" s="1110">
        <v>0</v>
      </c>
      <c r="CO77" s="1110"/>
      <c r="CP77" s="1110"/>
      <c r="CQ77" s="1110"/>
      <c r="CR77" s="1110"/>
      <c r="CS77" s="1110"/>
      <c r="CT77" s="1110"/>
      <c r="CU77" s="1110"/>
      <c r="CV77" s="1110">
        <v>0</v>
      </c>
      <c r="CW77" s="1110"/>
      <c r="CX77" s="1110"/>
      <c r="CY77" s="1110"/>
      <c r="CZ77" s="1110"/>
      <c r="DA77" s="1110"/>
      <c r="DB77" s="1110"/>
      <c r="DC77" s="1110"/>
    </row>
    <row r="78" spans="2:107" ht="13.2" x14ac:dyDescent="0.2">
      <c r="B78" s="80"/>
      <c r="G78" s="1099"/>
      <c r="H78" s="1099"/>
      <c r="I78" s="1099"/>
      <c r="J78" s="1099"/>
      <c r="K78" s="1125"/>
      <c r="L78" s="1125"/>
      <c r="M78" s="1125"/>
      <c r="N78" s="1125"/>
      <c r="AN78" s="1105"/>
      <c r="AO78" s="1105"/>
      <c r="AP78" s="1105"/>
      <c r="AQ78" s="1105"/>
      <c r="AR78" s="1105"/>
      <c r="AS78" s="1105"/>
      <c r="AT78" s="1105"/>
      <c r="AU78" s="1105"/>
      <c r="AV78" s="1105"/>
      <c r="AW78" s="1105"/>
      <c r="AX78" s="1105"/>
      <c r="AY78" s="1105"/>
      <c r="AZ78" s="1105"/>
      <c r="BA78" s="1105"/>
      <c r="BB78" s="1109"/>
      <c r="BC78" s="1109"/>
      <c r="BD78" s="1109"/>
      <c r="BE78" s="1109"/>
      <c r="BF78" s="1109"/>
      <c r="BG78" s="1109"/>
      <c r="BH78" s="1109"/>
      <c r="BI78" s="1109"/>
      <c r="BJ78" s="1109"/>
      <c r="BK78" s="1109"/>
      <c r="BL78" s="1109"/>
      <c r="BM78" s="1109"/>
      <c r="BN78" s="1109"/>
      <c r="BO78" s="1109"/>
      <c r="BP78" s="1110"/>
      <c r="BQ78" s="1110"/>
      <c r="BR78" s="1110"/>
      <c r="BS78" s="1110"/>
      <c r="BT78" s="1110"/>
      <c r="BU78" s="1110"/>
      <c r="BV78" s="1110"/>
      <c r="BW78" s="1110"/>
      <c r="BX78" s="1110"/>
      <c r="BY78" s="1110"/>
      <c r="BZ78" s="1110"/>
      <c r="CA78" s="1110"/>
      <c r="CB78" s="1110"/>
      <c r="CC78" s="1110"/>
      <c r="CD78" s="1110"/>
      <c r="CE78" s="1110"/>
      <c r="CF78" s="1110"/>
      <c r="CG78" s="1110"/>
      <c r="CH78" s="1110"/>
      <c r="CI78" s="1110"/>
      <c r="CJ78" s="1110"/>
      <c r="CK78" s="1110"/>
      <c r="CL78" s="1110"/>
      <c r="CM78" s="1110"/>
      <c r="CN78" s="1110"/>
      <c r="CO78" s="1110"/>
      <c r="CP78" s="1110"/>
      <c r="CQ78" s="1110"/>
      <c r="CR78" s="1110"/>
      <c r="CS78" s="1110"/>
      <c r="CT78" s="1110"/>
      <c r="CU78" s="1110"/>
      <c r="CV78" s="1110"/>
      <c r="CW78" s="1110"/>
      <c r="CX78" s="1110"/>
      <c r="CY78" s="1110"/>
      <c r="CZ78" s="1110"/>
      <c r="DA78" s="1110"/>
      <c r="DB78" s="1110"/>
      <c r="DC78" s="1110"/>
    </row>
    <row r="79" spans="2:107" ht="13.2" x14ac:dyDescent="0.2">
      <c r="B79" s="80"/>
      <c r="G79" s="1099"/>
      <c r="H79" s="1099"/>
      <c r="I79" s="1112"/>
      <c r="J79" s="1112"/>
      <c r="K79" s="1126"/>
      <c r="L79" s="1126"/>
      <c r="M79" s="1126"/>
      <c r="N79" s="1126"/>
      <c r="AN79" s="1105"/>
      <c r="AO79" s="1105"/>
      <c r="AP79" s="1105"/>
      <c r="AQ79" s="1105"/>
      <c r="AR79" s="1105"/>
      <c r="AS79" s="1105"/>
      <c r="AT79" s="1105"/>
      <c r="AU79" s="1105"/>
      <c r="AV79" s="1105"/>
      <c r="AW79" s="1105"/>
      <c r="AX79" s="1105"/>
      <c r="AY79" s="1105"/>
      <c r="AZ79" s="1105"/>
      <c r="BA79" s="1105"/>
      <c r="BB79" s="1109" t="s">
        <v>551</v>
      </c>
      <c r="BC79" s="1109"/>
      <c r="BD79" s="1109"/>
      <c r="BE79" s="1109"/>
      <c r="BF79" s="1109"/>
      <c r="BG79" s="1109"/>
      <c r="BH79" s="1109"/>
      <c r="BI79" s="1109"/>
      <c r="BJ79" s="1109"/>
      <c r="BK79" s="1109"/>
      <c r="BL79" s="1109"/>
      <c r="BM79" s="1109"/>
      <c r="BN79" s="1109"/>
      <c r="BO79" s="1109"/>
      <c r="BP79" s="1110">
        <v>8.6</v>
      </c>
      <c r="BQ79" s="1110"/>
      <c r="BR79" s="1110"/>
      <c r="BS79" s="1110"/>
      <c r="BT79" s="1110"/>
      <c r="BU79" s="1110"/>
      <c r="BV79" s="1110"/>
      <c r="BW79" s="1110"/>
      <c r="BX79" s="1110">
        <v>8.6</v>
      </c>
      <c r="BY79" s="1110"/>
      <c r="BZ79" s="1110"/>
      <c r="CA79" s="1110"/>
      <c r="CB79" s="1110"/>
      <c r="CC79" s="1110"/>
      <c r="CD79" s="1110"/>
      <c r="CE79" s="1110"/>
      <c r="CF79" s="1110">
        <v>8.9</v>
      </c>
      <c r="CG79" s="1110"/>
      <c r="CH79" s="1110"/>
      <c r="CI79" s="1110"/>
      <c r="CJ79" s="1110"/>
      <c r="CK79" s="1110"/>
      <c r="CL79" s="1110"/>
      <c r="CM79" s="1110"/>
      <c r="CN79" s="1110">
        <v>8.9</v>
      </c>
      <c r="CO79" s="1110"/>
      <c r="CP79" s="1110"/>
      <c r="CQ79" s="1110"/>
      <c r="CR79" s="1110"/>
      <c r="CS79" s="1110"/>
      <c r="CT79" s="1110"/>
      <c r="CU79" s="1110"/>
      <c r="CV79" s="1110">
        <v>9.1</v>
      </c>
      <c r="CW79" s="1110"/>
      <c r="CX79" s="1110"/>
      <c r="CY79" s="1110"/>
      <c r="CZ79" s="1110"/>
      <c r="DA79" s="1110"/>
      <c r="DB79" s="1110"/>
      <c r="DC79" s="1110"/>
    </row>
    <row r="80" spans="2:107" ht="13.2" x14ac:dyDescent="0.2">
      <c r="B80" s="80"/>
      <c r="G80" s="1099"/>
      <c r="H80" s="1099"/>
      <c r="I80" s="1112"/>
      <c r="J80" s="1112"/>
      <c r="K80" s="1126"/>
      <c r="L80" s="1126"/>
      <c r="M80" s="1126"/>
      <c r="N80" s="1126"/>
      <c r="AN80" s="1105"/>
      <c r="AO80" s="1105"/>
      <c r="AP80" s="1105"/>
      <c r="AQ80" s="1105"/>
      <c r="AR80" s="1105"/>
      <c r="AS80" s="1105"/>
      <c r="AT80" s="1105"/>
      <c r="AU80" s="1105"/>
      <c r="AV80" s="1105"/>
      <c r="AW80" s="1105"/>
      <c r="AX80" s="1105"/>
      <c r="AY80" s="1105"/>
      <c r="AZ80" s="1105"/>
      <c r="BA80" s="1105"/>
      <c r="BB80" s="1109"/>
      <c r="BC80" s="1109"/>
      <c r="BD80" s="1109"/>
      <c r="BE80" s="1109"/>
      <c r="BF80" s="1109"/>
      <c r="BG80" s="1109"/>
      <c r="BH80" s="1109"/>
      <c r="BI80" s="1109"/>
      <c r="BJ80" s="1109"/>
      <c r="BK80" s="1109"/>
      <c r="BL80" s="1109"/>
      <c r="BM80" s="1109"/>
      <c r="BN80" s="1109"/>
      <c r="BO80" s="1109"/>
      <c r="BP80" s="1110"/>
      <c r="BQ80" s="1110"/>
      <c r="BR80" s="1110"/>
      <c r="BS80" s="1110"/>
      <c r="BT80" s="1110"/>
      <c r="BU80" s="1110"/>
      <c r="BV80" s="1110"/>
      <c r="BW80" s="1110"/>
      <c r="BX80" s="1110"/>
      <c r="BY80" s="1110"/>
      <c r="BZ80" s="1110"/>
      <c r="CA80" s="1110"/>
      <c r="CB80" s="1110"/>
      <c r="CC80" s="1110"/>
      <c r="CD80" s="1110"/>
      <c r="CE80" s="1110"/>
      <c r="CF80" s="1110"/>
      <c r="CG80" s="1110"/>
      <c r="CH80" s="1110"/>
      <c r="CI80" s="1110"/>
      <c r="CJ80" s="1110"/>
      <c r="CK80" s="1110"/>
      <c r="CL80" s="1110"/>
      <c r="CM80" s="1110"/>
      <c r="CN80" s="1110"/>
      <c r="CO80" s="1110"/>
      <c r="CP80" s="1110"/>
      <c r="CQ80" s="1110"/>
      <c r="CR80" s="1110"/>
      <c r="CS80" s="1110"/>
      <c r="CT80" s="1110"/>
      <c r="CU80" s="1110"/>
      <c r="CV80" s="1110"/>
      <c r="CW80" s="1110"/>
      <c r="CX80" s="1110"/>
      <c r="CY80" s="1110"/>
      <c r="CZ80" s="1110"/>
      <c r="DA80" s="1110"/>
      <c r="DB80" s="1110"/>
      <c r="DC80" s="1110"/>
    </row>
    <row r="81" spans="2:109" ht="13.2" x14ac:dyDescent="0.2">
      <c r="B81" s="80"/>
    </row>
    <row r="82" spans="2:109" ht="16.2" x14ac:dyDescent="0.2">
      <c r="B82" s="80"/>
      <c r="K82" s="1127"/>
      <c r="L82" s="1127"/>
      <c r="M82" s="1127"/>
      <c r="N82" s="1127"/>
      <c r="AQ82" s="1127"/>
      <c r="AR82" s="1127"/>
      <c r="AS82" s="1127"/>
      <c r="AT82" s="1127"/>
      <c r="BC82" s="1127"/>
      <c r="BD82" s="1127"/>
      <c r="BE82" s="1127"/>
      <c r="BF82" s="1127"/>
      <c r="BO82" s="1127"/>
      <c r="BP82" s="1127"/>
      <c r="BQ82" s="1127"/>
      <c r="BR82" s="1127"/>
      <c r="CA82" s="1127"/>
      <c r="CB82" s="1127"/>
      <c r="CC82" s="1127"/>
      <c r="CD82" s="1127"/>
      <c r="CM82" s="1127"/>
      <c r="CN82" s="1127"/>
      <c r="CO82" s="1127"/>
      <c r="CP82" s="1127"/>
      <c r="CY82" s="1127"/>
      <c r="CZ82" s="1127"/>
      <c r="DA82" s="1127"/>
      <c r="DB82" s="1127"/>
      <c r="DC82" s="1127"/>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2" x14ac:dyDescent="0.2">
      <c r="DD84" s="90"/>
      <c r="DE84" s="90"/>
    </row>
    <row r="85" spans="2:109" ht="13.2" x14ac:dyDescent="0.2">
      <c r="DD85" s="90"/>
      <c r="DE85" s="90"/>
    </row>
  </sheetData>
  <sheetProtection algorithmName="SHA-512" hashValue="yc4T3J/X6A1qH/gIZ7JUgk362h8fvGq9W7tXswkGaB/JZeswAsYEsq8eSC7cKkEfTeEod1/8DBpdh9LWPV9uHA==" saltValue="OZwhbdwQf/IUuluIIY6W3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6"/>
  <printOptions horizontalCentered="1" verticalCentered="1"/>
  <pageMargins left="0" right="0" top="0.19685039370078741" bottom="0.31496062992125984" header="0.39370078740157483" footer="0"/>
  <pageSetup paperSize="9" scale="52"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22BC6-C757-4B36-871B-5C12A037BCD0}">
  <sheetPr>
    <pageSetUpPr fitToPage="1"/>
  </sheetPr>
  <dimension ref="A1:DR125"/>
  <sheetViews>
    <sheetView showGridLines="0"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98</v>
      </c>
    </row>
  </sheetData>
  <sheetProtection algorithmName="SHA-512" hashValue="H1lmPX9fGP+baBRvH1jcct1hrhWwalYbKNgbQ9KsAYDIUfLxloETgpEVBvkd4UNZc/iEWAPgcP2CjGgnRS4Ocg==" saltValue="kjFN+wPbGdX6e9Se3OmZtA==" spinCount="100000" sheet="1" objects="1" scenarios="1"/>
  <phoneticPr fontId="46"/>
  <printOptions horizontalCentered="1" verticalCentered="1"/>
  <pageMargins left="0" right="0" top="0.19685039370078741" bottom="0" header="0.39370078740157483" footer="0"/>
  <pageSetup paperSize="9" scale="37"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C6FD8-1765-43DB-840C-82DD73C6D828}">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98</v>
      </c>
    </row>
  </sheetData>
  <sheetProtection algorithmName="SHA-512" hashValue="WtXemQsDRdN2TPdJM6tocJozz4+wMUP2cJXGTFO2PRZ/GelOKaFfUVPmguCTsGL+cBWolXZ0oz9cauHnqgLEyA==" saltValue="OhPA4R7kTCYKIPgsM2l24w==" spinCount="100000" sheet="1" objects="1" scenarios="1"/>
  <phoneticPr fontId="46"/>
  <printOptions horizontalCentered="1" verticalCentered="1"/>
  <pageMargins left="0" right="0" top="0.19685039370078741" bottom="0" header="0.39370078740157483" footer="0"/>
  <pageSetup paperSize="9" scale="37" orientation="landscape"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1" customWidth="1"/>
    <col min="2" max="8" width="13.33203125" style="291" customWidth="1"/>
    <col min="9" max="16384" width="11.109375" style="291"/>
  </cols>
  <sheetData>
    <row r="1" spans="1:8" x14ac:dyDescent="0.2">
      <c r="A1" s="96"/>
      <c r="B1" s="102"/>
      <c r="C1" s="106"/>
      <c r="D1" s="112"/>
      <c r="E1" s="122"/>
      <c r="F1" s="122"/>
      <c r="G1" s="122"/>
      <c r="H1" s="156"/>
    </row>
    <row r="2" spans="1:8" x14ac:dyDescent="0.2">
      <c r="A2" s="97"/>
      <c r="B2" s="103"/>
      <c r="C2" s="298"/>
      <c r="D2" s="113" t="s">
        <v>58</v>
      </c>
      <c r="E2" s="123"/>
      <c r="F2" s="306" t="s">
        <v>524</v>
      </c>
      <c r="G2" s="147"/>
      <c r="H2" s="157"/>
    </row>
    <row r="3" spans="1:8" x14ac:dyDescent="0.2">
      <c r="A3" s="113" t="s">
        <v>502</v>
      </c>
      <c r="B3" s="105"/>
      <c r="C3" s="299"/>
      <c r="D3" s="302">
        <v>87999</v>
      </c>
      <c r="E3" s="304"/>
      <c r="F3" s="307">
        <v>167497</v>
      </c>
      <c r="G3" s="309"/>
      <c r="H3" s="312"/>
    </row>
    <row r="4" spans="1:8" x14ac:dyDescent="0.2">
      <c r="A4" s="98"/>
      <c r="B4" s="104"/>
      <c r="C4" s="300"/>
      <c r="D4" s="303">
        <v>50942</v>
      </c>
      <c r="E4" s="305"/>
      <c r="F4" s="308">
        <v>82571</v>
      </c>
      <c r="G4" s="310"/>
      <c r="H4" s="313"/>
    </row>
    <row r="5" spans="1:8" x14ac:dyDescent="0.2">
      <c r="A5" s="113" t="s">
        <v>521</v>
      </c>
      <c r="B5" s="105"/>
      <c r="C5" s="299"/>
      <c r="D5" s="302">
        <v>59597</v>
      </c>
      <c r="E5" s="304"/>
      <c r="F5" s="307">
        <v>190274</v>
      </c>
      <c r="G5" s="309"/>
      <c r="H5" s="312"/>
    </row>
    <row r="6" spans="1:8" x14ac:dyDescent="0.2">
      <c r="A6" s="98"/>
      <c r="B6" s="104"/>
      <c r="C6" s="300"/>
      <c r="D6" s="303">
        <v>45288</v>
      </c>
      <c r="E6" s="305"/>
      <c r="F6" s="308">
        <v>88584</v>
      </c>
      <c r="G6" s="310"/>
      <c r="H6" s="313"/>
    </row>
    <row r="7" spans="1:8" x14ac:dyDescent="0.2">
      <c r="A7" s="113" t="s">
        <v>476</v>
      </c>
      <c r="B7" s="105"/>
      <c r="C7" s="299"/>
      <c r="D7" s="302">
        <v>83726</v>
      </c>
      <c r="E7" s="304"/>
      <c r="F7" s="307">
        <v>200194</v>
      </c>
      <c r="G7" s="309"/>
      <c r="H7" s="312"/>
    </row>
    <row r="8" spans="1:8" x14ac:dyDescent="0.2">
      <c r="A8" s="98"/>
      <c r="B8" s="104"/>
      <c r="C8" s="300"/>
      <c r="D8" s="303">
        <v>46166</v>
      </c>
      <c r="E8" s="305"/>
      <c r="F8" s="308">
        <v>106422</v>
      </c>
      <c r="G8" s="310"/>
      <c r="H8" s="313"/>
    </row>
    <row r="9" spans="1:8" x14ac:dyDescent="0.2">
      <c r="A9" s="113" t="s">
        <v>522</v>
      </c>
      <c r="B9" s="105"/>
      <c r="C9" s="299"/>
      <c r="D9" s="302">
        <v>106225</v>
      </c>
      <c r="E9" s="304"/>
      <c r="F9" s="307">
        <v>196914</v>
      </c>
      <c r="G9" s="309"/>
      <c r="H9" s="312"/>
    </row>
    <row r="10" spans="1:8" x14ac:dyDescent="0.2">
      <c r="A10" s="98"/>
      <c r="B10" s="104"/>
      <c r="C10" s="300"/>
      <c r="D10" s="303">
        <v>67327</v>
      </c>
      <c r="E10" s="305"/>
      <c r="F10" s="308">
        <v>98966</v>
      </c>
      <c r="G10" s="310"/>
      <c r="H10" s="313"/>
    </row>
    <row r="11" spans="1:8" x14ac:dyDescent="0.2">
      <c r="A11" s="113" t="s">
        <v>137</v>
      </c>
      <c r="B11" s="105"/>
      <c r="C11" s="299"/>
      <c r="D11" s="302">
        <v>184375</v>
      </c>
      <c r="E11" s="304"/>
      <c r="F11" s="307">
        <v>204757</v>
      </c>
      <c r="G11" s="309"/>
      <c r="H11" s="312"/>
    </row>
    <row r="12" spans="1:8" x14ac:dyDescent="0.2">
      <c r="A12" s="98"/>
      <c r="B12" s="104"/>
      <c r="C12" s="301"/>
      <c r="D12" s="303">
        <v>146454</v>
      </c>
      <c r="E12" s="305"/>
      <c r="F12" s="308">
        <v>106071</v>
      </c>
      <c r="G12" s="310"/>
      <c r="H12" s="313"/>
    </row>
    <row r="13" spans="1:8" x14ac:dyDescent="0.2">
      <c r="A13" s="113"/>
      <c r="B13" s="105"/>
      <c r="C13" s="299"/>
      <c r="D13" s="302">
        <v>104384</v>
      </c>
      <c r="E13" s="304"/>
      <c r="F13" s="307">
        <v>191927</v>
      </c>
      <c r="G13" s="311"/>
      <c r="H13" s="312"/>
    </row>
    <row r="14" spans="1:8" x14ac:dyDescent="0.2">
      <c r="A14" s="98"/>
      <c r="B14" s="104"/>
      <c r="C14" s="300"/>
      <c r="D14" s="303">
        <v>71235</v>
      </c>
      <c r="E14" s="305"/>
      <c r="F14" s="308">
        <v>96523</v>
      </c>
      <c r="G14" s="310"/>
      <c r="H14" s="313"/>
    </row>
    <row r="17" spans="1:11" x14ac:dyDescent="0.2">
      <c r="A17" s="291" t="s">
        <v>26</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84</v>
      </c>
      <c r="B19" s="292">
        <f>ROUND(VALUE(SUBSTITUTE(実質収支比率等に係る経年分析!F$48,"▲","-")),2)</f>
        <v>5.97</v>
      </c>
      <c r="C19" s="292">
        <f>ROUND(VALUE(SUBSTITUTE(実質収支比率等に係る経年分析!G$48,"▲","-")),2)</f>
        <v>5.12</v>
      </c>
      <c r="D19" s="292">
        <f>ROUND(VALUE(SUBSTITUTE(実質収支比率等に係る経年分析!H$48,"▲","-")),2)</f>
        <v>7.51</v>
      </c>
      <c r="E19" s="292">
        <f>ROUND(VALUE(SUBSTITUTE(実質収支比率等に係る経年分析!I$48,"▲","-")),2)</f>
        <v>7.88</v>
      </c>
      <c r="F19" s="292">
        <f>ROUND(VALUE(SUBSTITUTE(実質収支比率等に係る経年分析!J$48,"▲","-")),2)</f>
        <v>7.7</v>
      </c>
    </row>
    <row r="20" spans="1:11" x14ac:dyDescent="0.2">
      <c r="A20" s="292" t="s">
        <v>38</v>
      </c>
      <c r="B20" s="292">
        <f>ROUND(VALUE(SUBSTITUTE(実質収支比率等に係る経年分析!F$47,"▲","-")),2)</f>
        <v>14.22</v>
      </c>
      <c r="C20" s="292">
        <f>ROUND(VALUE(SUBSTITUTE(実質収支比率等に係る経年分析!G$47,"▲","-")),2)</f>
        <v>11.81</v>
      </c>
      <c r="D20" s="292">
        <f>ROUND(VALUE(SUBSTITUTE(実質収支比率等に係る経年分析!H$47,"▲","-")),2)</f>
        <v>9.3000000000000007</v>
      </c>
      <c r="E20" s="292">
        <f>ROUND(VALUE(SUBSTITUTE(実質収支比率等に係る経年分析!I$47,"▲","-")),2)</f>
        <v>20.149999999999999</v>
      </c>
      <c r="F20" s="292">
        <f>ROUND(VALUE(SUBSTITUTE(実質収支比率等に係る経年分析!J$47,"▲","-")),2)</f>
        <v>22.43</v>
      </c>
    </row>
    <row r="21" spans="1:11" x14ac:dyDescent="0.2">
      <c r="A21" s="292" t="s">
        <v>108</v>
      </c>
      <c r="B21" s="292">
        <f>IF(ISNUMBER(VALUE(SUBSTITUTE(実質収支比率等に係る経年分析!F$49,"▲","-"))),ROUND(VALUE(SUBSTITUTE(実質収支比率等に係る経年分析!F$49,"▲","-")),2),NA())</f>
        <v>-2.98</v>
      </c>
      <c r="C21" s="292">
        <f>IF(ISNUMBER(VALUE(SUBSTITUTE(実質収支比率等に係る経年分析!G$49,"▲","-"))),ROUND(VALUE(SUBSTITUTE(実質収支比率等に係る経年分析!G$49,"▲","-")),2),NA())</f>
        <v>-3.27</v>
      </c>
      <c r="D21" s="292">
        <f>IF(ISNUMBER(VALUE(SUBSTITUTE(実質収支比率等に係る経年分析!H$49,"▲","-"))),ROUND(VALUE(SUBSTITUTE(実質収支比率等に係る経年分析!H$49,"▲","-")),2),NA())</f>
        <v>0.94</v>
      </c>
      <c r="E21" s="292">
        <f>IF(ISNUMBER(VALUE(SUBSTITUTE(実質収支比率等に係る経年分析!I$49,"▲","-"))),ROUND(VALUE(SUBSTITUTE(実質収支比率等に係る経年分析!I$49,"▲","-")),2),NA())</f>
        <v>12.66</v>
      </c>
      <c r="F21" s="292">
        <f>IF(ISNUMBER(VALUE(SUBSTITUTE(実質収支比率等に係る経年分析!J$49,"▲","-"))),ROUND(VALUE(SUBSTITUTE(実質収支比率等に係る経年分析!J$49,"▲","-")),2),NA())</f>
        <v>2.54</v>
      </c>
    </row>
    <row r="24" spans="1:11" x14ac:dyDescent="0.2">
      <c r="A24" s="291" t="s">
        <v>96</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110</v>
      </c>
      <c r="C26" s="293" t="s">
        <v>71</v>
      </c>
      <c r="D26" s="293" t="s">
        <v>110</v>
      </c>
      <c r="E26" s="293" t="s">
        <v>71</v>
      </c>
      <c r="F26" s="293" t="s">
        <v>110</v>
      </c>
      <c r="G26" s="293" t="s">
        <v>71</v>
      </c>
      <c r="H26" s="293" t="s">
        <v>110</v>
      </c>
      <c r="I26" s="293" t="s">
        <v>71</v>
      </c>
      <c r="J26" s="293" t="s">
        <v>110</v>
      </c>
      <c r="K26" s="293" t="s">
        <v>71</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#VALUE!</v>
      </c>
      <c r="C27" s="293" t="e">
        <f>IF(ROUND(VALUE(SUBSTITUTE(連結実質赤字比率に係る赤字・黒字の構成分析!F$43,"▲","-")),2)&gt;=0,ABS(ROUND(VALUE(SUBSTITUTE(連結実質赤字比率に係る赤字・黒字の構成分析!F$43,"▲","-")),2)),NA())</f>
        <v>#VALUE!</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浄化槽事業特別会計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0.03</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0.04</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0.06</v>
      </c>
    </row>
    <row r="30" spans="1:11" x14ac:dyDescent="0.2">
      <c r="A30" s="293" t="str">
        <f>IF(連結実質赤字比率に係る赤字・黒字の構成分析!C$40="",NA(),連結実質赤字比率に係る赤字・黒字の構成分析!C$40)</f>
        <v>後期高齢者医療特別会計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0.01</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0.01</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0.12</v>
      </c>
    </row>
    <row r="31" spans="1:11" x14ac:dyDescent="0.2">
      <c r="A31" s="293" t="str">
        <f>IF(連結実質赤字比率に係る赤字・黒字の構成分析!C$39="",NA(),連結実質赤字比率に係る赤字・黒字の構成分析!C$39)</f>
        <v>農業集落排水事業特別会計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0.06</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7.0000000000000007E-2</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0.09</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0.11</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0.17</v>
      </c>
    </row>
    <row r="32" spans="1:11" x14ac:dyDescent="0.2">
      <c r="A32" s="293" t="str">
        <f>IF(連結実質赤字比率に係る赤字・黒字の構成分析!C$38="",NA(),連結実質赤字比率に係る赤字・黒字の構成分析!C$38)</f>
        <v>公共下水道事業特別会計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0.03</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0.02</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7.0000000000000007E-2</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0.06</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0.2</v>
      </c>
    </row>
    <row r="33" spans="1:16" x14ac:dyDescent="0.2">
      <c r="A33" s="293" t="str">
        <f>IF(連結実質赤字比率に係る赤字・黒字の構成分析!C$37="",NA(),連結実質赤字比率に係る赤字・黒字の構成分析!C$37)</f>
        <v>国民健康保険特別会計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0.66</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0.48</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0.9</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1.1499999999999999</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1.1299999999999999</v>
      </c>
    </row>
    <row r="34" spans="1:16" x14ac:dyDescent="0.2">
      <c r="A34" s="293" t="str">
        <f>IF(連結実質赤字比率に係る赤字・黒字の構成分析!C$36="",NA(),連結実質赤字比率に係る赤字・黒字の構成分析!C$36)</f>
        <v>介護保険特別会計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1.7</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1.1399999999999999</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1.57</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1.1399999999999999</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2.0699999999999998</v>
      </c>
    </row>
    <row r="35" spans="1:16" x14ac:dyDescent="0.2">
      <c r="A35" s="293" t="str">
        <f>IF(連結実質赤字比率に係る赤字・黒字の構成分析!C$35="",NA(),連結実質赤字比率に係る赤字・黒字の構成分析!C$35)</f>
        <v>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1.82</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1.82</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2.2200000000000002</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1.98</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2.74</v>
      </c>
    </row>
    <row r="36" spans="1:16" x14ac:dyDescent="0.2">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5.97</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5.12</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7.5</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7.88</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7.7</v>
      </c>
    </row>
    <row r="39" spans="1:16" x14ac:dyDescent="0.2">
      <c r="A39" s="291" t="s">
        <v>14</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111</v>
      </c>
      <c r="C41" s="294"/>
      <c r="D41" s="294" t="s">
        <v>113</v>
      </c>
      <c r="E41" s="294" t="s">
        <v>111</v>
      </c>
      <c r="F41" s="294"/>
      <c r="G41" s="294" t="s">
        <v>113</v>
      </c>
      <c r="H41" s="294" t="s">
        <v>111</v>
      </c>
      <c r="I41" s="294"/>
      <c r="J41" s="294" t="s">
        <v>113</v>
      </c>
      <c r="K41" s="294" t="s">
        <v>111</v>
      </c>
      <c r="L41" s="294"/>
      <c r="M41" s="294" t="s">
        <v>113</v>
      </c>
      <c r="N41" s="294" t="s">
        <v>111</v>
      </c>
      <c r="O41" s="294"/>
      <c r="P41" s="294" t="s">
        <v>113</v>
      </c>
    </row>
    <row r="42" spans="1:16" x14ac:dyDescent="0.2">
      <c r="A42" s="294" t="s">
        <v>114</v>
      </c>
      <c r="B42" s="294"/>
      <c r="C42" s="294"/>
      <c r="D42" s="294">
        <f>'実質公債費比率（分子）の構造'!K$52</f>
        <v>367</v>
      </c>
      <c r="E42" s="294"/>
      <c r="F42" s="294"/>
      <c r="G42" s="294">
        <f>'実質公債費比率（分子）の構造'!L$52</f>
        <v>355</v>
      </c>
      <c r="H42" s="294"/>
      <c r="I42" s="294"/>
      <c r="J42" s="294">
        <f>'実質公債費比率（分子）の構造'!M$52</f>
        <v>353</v>
      </c>
      <c r="K42" s="294"/>
      <c r="L42" s="294"/>
      <c r="M42" s="294">
        <f>'実質公債費比率（分子）の構造'!N$52</f>
        <v>356</v>
      </c>
      <c r="N42" s="294"/>
      <c r="O42" s="294"/>
      <c r="P42" s="294">
        <f>'実質公債費比率（分子）の構造'!O$52</f>
        <v>366</v>
      </c>
    </row>
    <row r="43" spans="1:16" x14ac:dyDescent="0.2">
      <c r="A43" s="294" t="s">
        <v>42</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40</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2">
      <c r="A45" s="294" t="s">
        <v>0</v>
      </c>
      <c r="B45" s="294" t="str">
        <f>'実質公債費比率（分子）の構造'!K$49</f>
        <v>-</v>
      </c>
      <c r="C45" s="294"/>
      <c r="D45" s="294"/>
      <c r="E45" s="294" t="str">
        <f>'実質公債費比率（分子）の構造'!L$49</f>
        <v>-</v>
      </c>
      <c r="F45" s="294"/>
      <c r="G45" s="294"/>
      <c r="H45" s="294" t="str">
        <f>'実質公債費比率（分子）の構造'!M$49</f>
        <v>-</v>
      </c>
      <c r="I45" s="294"/>
      <c r="J45" s="294"/>
      <c r="K45" s="294" t="str">
        <f>'実質公債費比率（分子）の構造'!N$49</f>
        <v>-</v>
      </c>
      <c r="L45" s="294"/>
      <c r="M45" s="294"/>
      <c r="N45" s="294" t="str">
        <f>'実質公債費比率（分子）の構造'!O$49</f>
        <v>-</v>
      </c>
      <c r="O45" s="294"/>
      <c r="P45" s="294"/>
    </row>
    <row r="46" spans="1:16" x14ac:dyDescent="0.2">
      <c r="A46" s="294" t="s">
        <v>35</v>
      </c>
      <c r="B46" s="294">
        <f>'実質公債費比率（分子）の構造'!K$48</f>
        <v>42</v>
      </c>
      <c r="C46" s="294"/>
      <c r="D46" s="294"/>
      <c r="E46" s="294">
        <f>'実質公債費比率（分子）の構造'!L$48</f>
        <v>47</v>
      </c>
      <c r="F46" s="294"/>
      <c r="G46" s="294"/>
      <c r="H46" s="294">
        <f>'実質公債費比率（分子）の構造'!M$48</f>
        <v>60</v>
      </c>
      <c r="I46" s="294"/>
      <c r="J46" s="294"/>
      <c r="K46" s="294">
        <f>'実質公債費比率（分子）の構造'!N$48</f>
        <v>73</v>
      </c>
      <c r="L46" s="294"/>
      <c r="M46" s="294"/>
      <c r="N46" s="294">
        <f>'実質公債費比率（分子）の構造'!O$48</f>
        <v>77</v>
      </c>
      <c r="O46" s="294"/>
      <c r="P46" s="294"/>
    </row>
    <row r="47" spans="1:16" x14ac:dyDescent="0.2">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25</v>
      </c>
      <c r="B49" s="294">
        <f>'実質公債費比率（分子）の構造'!K$45</f>
        <v>517</v>
      </c>
      <c r="C49" s="294"/>
      <c r="D49" s="294"/>
      <c r="E49" s="294">
        <f>'実質公債費比率（分子）の構造'!L$45</f>
        <v>478</v>
      </c>
      <c r="F49" s="294"/>
      <c r="G49" s="294"/>
      <c r="H49" s="294">
        <f>'実質公債費比率（分子）の構造'!M$45</f>
        <v>438</v>
      </c>
      <c r="I49" s="294"/>
      <c r="J49" s="294"/>
      <c r="K49" s="294">
        <f>'実質公債費比率（分子）の構造'!N$45</f>
        <v>487</v>
      </c>
      <c r="L49" s="294"/>
      <c r="M49" s="294"/>
      <c r="N49" s="294">
        <f>'実質公債費比率（分子）の構造'!O$45</f>
        <v>498</v>
      </c>
      <c r="O49" s="294"/>
      <c r="P49" s="294"/>
    </row>
    <row r="50" spans="1:16" x14ac:dyDescent="0.2">
      <c r="A50" s="294" t="s">
        <v>52</v>
      </c>
      <c r="B50" s="294" t="e">
        <f>NA()</f>
        <v>#N/A</v>
      </c>
      <c r="C50" s="294">
        <f>IF(ISNUMBER('実質公債費比率（分子）の構造'!K$53),'実質公債費比率（分子）の構造'!K$53,NA())</f>
        <v>192</v>
      </c>
      <c r="D50" s="294" t="e">
        <f>NA()</f>
        <v>#N/A</v>
      </c>
      <c r="E50" s="294" t="e">
        <f>NA()</f>
        <v>#N/A</v>
      </c>
      <c r="F50" s="294">
        <f>IF(ISNUMBER('実質公債費比率（分子）の構造'!L$53),'実質公債費比率（分子）の構造'!L$53,NA())</f>
        <v>170</v>
      </c>
      <c r="G50" s="294" t="e">
        <f>NA()</f>
        <v>#N/A</v>
      </c>
      <c r="H50" s="294" t="e">
        <f>NA()</f>
        <v>#N/A</v>
      </c>
      <c r="I50" s="294">
        <f>IF(ISNUMBER('実質公債費比率（分子）の構造'!M$53),'実質公債費比率（分子）の構造'!M$53,NA())</f>
        <v>145</v>
      </c>
      <c r="J50" s="294" t="e">
        <f>NA()</f>
        <v>#N/A</v>
      </c>
      <c r="K50" s="294" t="e">
        <f>NA()</f>
        <v>#N/A</v>
      </c>
      <c r="L50" s="294">
        <f>IF(ISNUMBER('実質公債費比率（分子）の構造'!N$53),'実質公債費比率（分子）の構造'!N$53,NA())</f>
        <v>204</v>
      </c>
      <c r="M50" s="294" t="e">
        <f>NA()</f>
        <v>#N/A</v>
      </c>
      <c r="N50" s="294" t="e">
        <f>NA()</f>
        <v>#N/A</v>
      </c>
      <c r="O50" s="294">
        <f>IF(ISNUMBER('実質公債費比率（分子）の構造'!O$53),'実質公債費比率（分子）の構造'!O$53,NA())</f>
        <v>209</v>
      </c>
      <c r="P50" s="294" t="e">
        <f>NA()</f>
        <v>#N/A</v>
      </c>
    </row>
    <row r="53" spans="1:16" x14ac:dyDescent="0.2">
      <c r="A53" s="291" t="s">
        <v>120</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123</v>
      </c>
      <c r="C55" s="293"/>
      <c r="D55" s="293" t="s">
        <v>126</v>
      </c>
      <c r="E55" s="293" t="s">
        <v>123</v>
      </c>
      <c r="F55" s="293"/>
      <c r="G55" s="293" t="s">
        <v>126</v>
      </c>
      <c r="H55" s="293" t="s">
        <v>123</v>
      </c>
      <c r="I55" s="293"/>
      <c r="J55" s="293" t="s">
        <v>126</v>
      </c>
      <c r="K55" s="293" t="s">
        <v>123</v>
      </c>
      <c r="L55" s="293"/>
      <c r="M55" s="293" t="s">
        <v>126</v>
      </c>
      <c r="N55" s="293" t="s">
        <v>123</v>
      </c>
      <c r="O55" s="293"/>
      <c r="P55" s="293" t="s">
        <v>126</v>
      </c>
    </row>
    <row r="56" spans="1:16" x14ac:dyDescent="0.2">
      <c r="A56" s="293" t="s">
        <v>44</v>
      </c>
      <c r="B56" s="293"/>
      <c r="C56" s="293"/>
      <c r="D56" s="293">
        <f>'将来負担比率（分子）の構造'!I$52</f>
        <v>3640</v>
      </c>
      <c r="E56" s="293"/>
      <c r="F56" s="293"/>
      <c r="G56" s="293">
        <f>'将来負担比率（分子）の構造'!J$52</f>
        <v>3582</v>
      </c>
      <c r="H56" s="293"/>
      <c r="I56" s="293"/>
      <c r="J56" s="293">
        <f>'将来負担比率（分子）の構造'!K$52</f>
        <v>3547</v>
      </c>
      <c r="K56" s="293"/>
      <c r="L56" s="293"/>
      <c r="M56" s="293">
        <f>'将来負担比率（分子）の構造'!L$52</f>
        <v>3459</v>
      </c>
      <c r="N56" s="293"/>
      <c r="O56" s="293"/>
      <c r="P56" s="293">
        <f>'将来負担比率（分子）の構造'!M$52</f>
        <v>3404</v>
      </c>
    </row>
    <row r="57" spans="1:16" x14ac:dyDescent="0.2">
      <c r="A57" s="293" t="s">
        <v>91</v>
      </c>
      <c r="B57" s="293"/>
      <c r="C57" s="293"/>
      <c r="D57" s="293">
        <f>'将来負担比率（分子）の構造'!I$51</f>
        <v>147</v>
      </c>
      <c r="E57" s="293"/>
      <c r="F57" s="293"/>
      <c r="G57" s="293">
        <f>'将来負担比率（分子）の構造'!J$51</f>
        <v>121</v>
      </c>
      <c r="H57" s="293"/>
      <c r="I57" s="293"/>
      <c r="J57" s="293">
        <f>'将来負担比率（分子）の構造'!K$51</f>
        <v>104</v>
      </c>
      <c r="K57" s="293"/>
      <c r="L57" s="293"/>
      <c r="M57" s="293">
        <f>'将来負担比率（分子）の構造'!L$51</f>
        <v>87</v>
      </c>
      <c r="N57" s="293"/>
      <c r="O57" s="293"/>
      <c r="P57" s="293">
        <f>'将来負担比率（分子）の構造'!M$51</f>
        <v>70</v>
      </c>
    </row>
    <row r="58" spans="1:16" x14ac:dyDescent="0.2">
      <c r="A58" s="293" t="s">
        <v>89</v>
      </c>
      <c r="B58" s="293"/>
      <c r="C58" s="293"/>
      <c r="D58" s="293">
        <f>'将来負担比率（分子）の構造'!I$50</f>
        <v>1018</v>
      </c>
      <c r="E58" s="293"/>
      <c r="F58" s="293"/>
      <c r="G58" s="293">
        <f>'将来負担比率（分子）の構造'!J$50</f>
        <v>891</v>
      </c>
      <c r="H58" s="293"/>
      <c r="I58" s="293"/>
      <c r="J58" s="293">
        <f>'将来負担比率（分子）の構造'!K$50</f>
        <v>899</v>
      </c>
      <c r="K58" s="293"/>
      <c r="L58" s="293"/>
      <c r="M58" s="293">
        <f>'将来負担比率（分子）の構造'!L$50</f>
        <v>1437</v>
      </c>
      <c r="N58" s="293"/>
      <c r="O58" s="293"/>
      <c r="P58" s="293">
        <f>'将来負担比率（分子）の構造'!M$50</f>
        <v>1566</v>
      </c>
    </row>
    <row r="59" spans="1:16" x14ac:dyDescent="0.2">
      <c r="A59" s="293" t="s">
        <v>86</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54</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79</v>
      </c>
      <c r="B61" s="293">
        <f>'将来負担比率（分子）の構造'!I$46</f>
        <v>42</v>
      </c>
      <c r="C61" s="293"/>
      <c r="D61" s="293"/>
      <c r="E61" s="293">
        <f>'将来負担比率（分子）の構造'!J$46</f>
        <v>42</v>
      </c>
      <c r="F61" s="293"/>
      <c r="G61" s="293"/>
      <c r="H61" s="293">
        <f>'将来負担比率（分子）の構造'!K$46</f>
        <v>38</v>
      </c>
      <c r="I61" s="293"/>
      <c r="J61" s="293"/>
      <c r="K61" s="293" t="str">
        <f>'将来負担比率（分子）の構造'!L$46</f>
        <v>-</v>
      </c>
      <c r="L61" s="293"/>
      <c r="M61" s="293"/>
      <c r="N61" s="293" t="str">
        <f>'将来負担比率（分子）の構造'!M$46</f>
        <v>-</v>
      </c>
      <c r="O61" s="293"/>
      <c r="P61" s="293"/>
    </row>
    <row r="62" spans="1:16" x14ac:dyDescent="0.2">
      <c r="A62" s="293" t="s">
        <v>80</v>
      </c>
      <c r="B62" s="293">
        <f>'将来負担比率（分子）の構造'!I$45</f>
        <v>516</v>
      </c>
      <c r="C62" s="293"/>
      <c r="D62" s="293"/>
      <c r="E62" s="293">
        <f>'将来負担比率（分子）の構造'!J$45</f>
        <v>431</v>
      </c>
      <c r="F62" s="293"/>
      <c r="G62" s="293"/>
      <c r="H62" s="293">
        <f>'将来負担比率（分子）の構造'!K$45</f>
        <v>437</v>
      </c>
      <c r="I62" s="293"/>
      <c r="J62" s="293"/>
      <c r="K62" s="293">
        <f>'将来負担比率（分子）の構造'!L$45</f>
        <v>536</v>
      </c>
      <c r="L62" s="293"/>
      <c r="M62" s="293"/>
      <c r="N62" s="293">
        <f>'将来負担比率（分子）の構造'!M$45</f>
        <v>521</v>
      </c>
      <c r="O62" s="293"/>
      <c r="P62" s="293"/>
    </row>
    <row r="63" spans="1:16" x14ac:dyDescent="0.2">
      <c r="A63" s="293" t="s">
        <v>19</v>
      </c>
      <c r="B63" s="293" t="str">
        <f>'将来負担比率（分子）の構造'!I$44</f>
        <v>-</v>
      </c>
      <c r="C63" s="293"/>
      <c r="D63" s="293"/>
      <c r="E63" s="293" t="str">
        <f>'将来負担比率（分子）の構造'!J$44</f>
        <v>-</v>
      </c>
      <c r="F63" s="293"/>
      <c r="G63" s="293"/>
      <c r="H63" s="293" t="str">
        <f>'将来負担比率（分子）の構造'!K$44</f>
        <v>-</v>
      </c>
      <c r="I63" s="293"/>
      <c r="J63" s="293"/>
      <c r="K63" s="293" t="str">
        <f>'将来負担比率（分子）の構造'!L$44</f>
        <v>-</v>
      </c>
      <c r="L63" s="293"/>
      <c r="M63" s="293"/>
      <c r="N63" s="293" t="str">
        <f>'将来負担比率（分子）の構造'!M$44</f>
        <v>-</v>
      </c>
      <c r="O63" s="293"/>
      <c r="P63" s="293"/>
    </row>
    <row r="64" spans="1:16" x14ac:dyDescent="0.2">
      <c r="A64" s="293" t="s">
        <v>77</v>
      </c>
      <c r="B64" s="293">
        <f>'将来負担比率（分子）の構造'!I$43</f>
        <v>744</v>
      </c>
      <c r="C64" s="293"/>
      <c r="D64" s="293"/>
      <c r="E64" s="293">
        <f>'将来負担比率（分子）の構造'!J$43</f>
        <v>743</v>
      </c>
      <c r="F64" s="293"/>
      <c r="G64" s="293"/>
      <c r="H64" s="293">
        <f>'将来負担比率（分子）の構造'!K$43</f>
        <v>891</v>
      </c>
      <c r="I64" s="293"/>
      <c r="J64" s="293"/>
      <c r="K64" s="293">
        <f>'将来負担比率（分子）の構造'!L$43</f>
        <v>991</v>
      </c>
      <c r="L64" s="293"/>
      <c r="M64" s="293"/>
      <c r="N64" s="293">
        <f>'将来負担比率（分子）の構造'!M$43</f>
        <v>1147</v>
      </c>
      <c r="O64" s="293"/>
      <c r="P64" s="293"/>
    </row>
    <row r="65" spans="1:16" x14ac:dyDescent="0.2">
      <c r="A65" s="293" t="s">
        <v>75</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2">
      <c r="A66" s="293" t="s">
        <v>69</v>
      </c>
      <c r="B66" s="293">
        <f>'将来負担比率（分子）の構造'!I$41</f>
        <v>4583</v>
      </c>
      <c r="C66" s="293"/>
      <c r="D66" s="293"/>
      <c r="E66" s="293">
        <f>'将来負担比率（分子）の構造'!J$41</f>
        <v>4507</v>
      </c>
      <c r="F66" s="293"/>
      <c r="G66" s="293"/>
      <c r="H66" s="293">
        <f>'将来負担比率（分子）の構造'!K$41</f>
        <v>4492</v>
      </c>
      <c r="I66" s="293"/>
      <c r="J66" s="293"/>
      <c r="K66" s="293">
        <f>'将来負担比率（分子）の構造'!L$41</f>
        <v>4350</v>
      </c>
      <c r="L66" s="293"/>
      <c r="M66" s="293"/>
      <c r="N66" s="293">
        <f>'将来負担比率（分子）の構造'!M$41</f>
        <v>4225</v>
      </c>
      <c r="O66" s="293"/>
      <c r="P66" s="293"/>
    </row>
    <row r="67" spans="1:16" x14ac:dyDescent="0.2">
      <c r="A67" s="293" t="s">
        <v>95</v>
      </c>
      <c r="B67" s="293" t="e">
        <f>NA()</f>
        <v>#N/A</v>
      </c>
      <c r="C67" s="293">
        <f>IF(ISNUMBER('将来負担比率（分子）の構造'!I$53),IF('将来負担比率（分子）の構造'!I$53&lt;0,0,'将来負担比率（分子）の構造'!I$53),NA())</f>
        <v>1081</v>
      </c>
      <c r="D67" s="293" t="e">
        <f>NA()</f>
        <v>#N/A</v>
      </c>
      <c r="E67" s="293" t="e">
        <f>NA()</f>
        <v>#N/A</v>
      </c>
      <c r="F67" s="293">
        <f>IF(ISNUMBER('将来負担比率（分子）の構造'!J$53),IF('将来負担比率（分子）の構造'!J$53&lt;0,0,'将来負担比率（分子）の構造'!J$53),NA())</f>
        <v>1130</v>
      </c>
      <c r="G67" s="293" t="e">
        <f>NA()</f>
        <v>#N/A</v>
      </c>
      <c r="H67" s="293" t="e">
        <f>NA()</f>
        <v>#N/A</v>
      </c>
      <c r="I67" s="293">
        <f>IF(ISNUMBER('将来負担比率（分子）の構造'!K$53),IF('将来負担比率（分子）の構造'!K$53&lt;0,0,'将来負担比率（分子）の構造'!K$53),NA())</f>
        <v>1307</v>
      </c>
      <c r="J67" s="293" t="e">
        <f>NA()</f>
        <v>#N/A</v>
      </c>
      <c r="K67" s="293" t="e">
        <f>NA()</f>
        <v>#N/A</v>
      </c>
      <c r="L67" s="293">
        <f>IF(ISNUMBER('将来負担比率（分子）の構造'!L$53),IF('将来負担比率（分子）の構造'!L$53&lt;0,0,'将来負担比率（分子）の構造'!L$53),NA())</f>
        <v>895</v>
      </c>
      <c r="M67" s="293" t="e">
        <f>NA()</f>
        <v>#N/A</v>
      </c>
      <c r="N67" s="293" t="e">
        <f>NA()</f>
        <v>#N/A</v>
      </c>
      <c r="O67" s="293">
        <f>IF(ISNUMBER('将来負担比率（分子）の構造'!M$53),IF('将来負担比率（分子）の構造'!M$53&lt;0,0,'将来負担比率（分子）の構造'!M$53),NA())</f>
        <v>852</v>
      </c>
      <c r="P67" s="293" t="e">
        <f>NA()</f>
        <v>#N/A</v>
      </c>
    </row>
    <row r="70" spans="1:16" x14ac:dyDescent="0.2">
      <c r="A70" s="296" t="s">
        <v>127</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129</v>
      </c>
      <c r="B72" s="297">
        <f>基金残高に係る経年分析!F55</f>
        <v>243</v>
      </c>
      <c r="C72" s="297">
        <f>基金残高に係る経年分析!G55</f>
        <v>576</v>
      </c>
      <c r="D72" s="297">
        <f>基金残高に係る経年分析!H55</f>
        <v>628</v>
      </c>
    </row>
    <row r="73" spans="1:16" x14ac:dyDescent="0.2">
      <c r="A73" s="295" t="s">
        <v>131</v>
      </c>
      <c r="B73" s="297">
        <f>基金残高に係る経年分析!F56</f>
        <v>93</v>
      </c>
      <c r="C73" s="297">
        <f>基金残高に係る経年分析!G56</f>
        <v>123</v>
      </c>
      <c r="D73" s="297">
        <f>基金残高に係る経年分析!H56</f>
        <v>94</v>
      </c>
    </row>
    <row r="74" spans="1:16" x14ac:dyDescent="0.2">
      <c r="A74" s="295" t="s">
        <v>133</v>
      </c>
      <c r="B74" s="297">
        <f>基金残高に係る経年分析!F57</f>
        <v>436</v>
      </c>
      <c r="C74" s="297">
        <f>基金残高に係る経年分析!G57</f>
        <v>592</v>
      </c>
      <c r="D74" s="297">
        <f>基金残高に係る経年分析!H57</f>
        <v>701</v>
      </c>
    </row>
  </sheetData>
  <sheetProtection algorithmName="SHA-512" hashValue="BUBi3165GlpaEsnw9VX/IkFNaWKn53eNneySVmjJ5EVClKVcHiVv/v21+GrA2nYZOhKSdEVW+uXdzYTvJ6Ii+w==" saltValue="kCJVoiXat/bgVhwFLQ8WZ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杉尾 唯紀</cp:lastModifiedBy>
  <cp:lastPrinted>2024-03-25T02:45:37Z</cp:lastPrinted>
  <dcterms:created xsi:type="dcterms:W3CDTF">2024-03-14T04:51:30Z</dcterms:created>
  <dcterms:modified xsi:type="dcterms:W3CDTF">2024-09-24T00:22:57Z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2024-03-18T02:04:38Z</vt:filetime>
  </property>
</Properties>
</file>