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SHICHOSON-ZAI\disk1\03-04 【決　算】財政状況資料集(H24～)\財政状況資料集(R04年度決算分)\03提出（市町村→県）\2回目（結合後）\"/>
    </mc:Choice>
  </mc:AlternateContent>
  <xr:revisionPtr revIDLastSave="0" documentId="13_ncr:1_{3BFA48DA-4D4E-43D8-BA6A-41217A4B1273}"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B102" i="12" l="1"/>
  <c r="CW102" i="12"/>
  <c r="CR102" i="12"/>
  <c r="AP23" i="12"/>
  <c r="AA23" i="12"/>
  <c r="V23" i="12"/>
  <c r="Q23" i="12"/>
  <c r="AU63" i="12"/>
  <c r="AP63" i="12"/>
  <c r="AP88" i="12"/>
  <c r="AF88" i="12"/>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AM36" i="10"/>
  <c r="C36" i="10"/>
  <c r="AM35" i="10"/>
  <c r="C35" i="10"/>
  <c r="AM34" i="10"/>
  <c r="C34" i="10"/>
  <c r="U34" i="10" l="1"/>
  <c r="U35" i="10" s="1"/>
  <c r="U36" i="10" s="1"/>
  <c r="U37" i="10" s="1"/>
  <c r="BE34" i="10" s="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<sst xmlns="http://schemas.openxmlformats.org/spreadsheetml/2006/main" count="1175" uniqueCount="610">
  <si>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</si>
  <si>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</si>
  <si>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</si>
  <si>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</si>
  <si>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</si>
  <si>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</si>
  <si>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</si>
  <si>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</si>
  <si>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</si>
  <si>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</si>
  <si>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</si>
  <si>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</si>
  <si>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</si>
  <si>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</si>
  <si>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</si>
  <si>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</si>
  <si>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</si>
  <si>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</si>
  <si>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</si>
  <si>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</si>
  <si>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</si>
  <si>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</si>
  <si>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</si>
  <si>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</si>
  <si>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</si>
  <si>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</si>
  <si>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</si>
  <si>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</si>
  <si>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</si>
  <si>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</si>
  <si>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</si>
  <si>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</si>
  <si>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</si>
  <si>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</si>
  <si>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</si>
  <si>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</si>
  <si>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</si>
  <si>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</si>
  <si>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</si>
  <si>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</si>
  <si>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</si>
  <si>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</si>
  <si>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</si>
  <si>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</si>
  <si>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</si>
  <si>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</si>
  <si>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</si>
  <si>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</si>
  <si>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</si>
  <si>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</si>
  <si>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</si>
  <si>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</si>
  <si>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</si>
  <si>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</si>
  <si>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</si>
  <si>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</si>
  <si>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</si>
  <si>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</si>
  <si>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</si>
  <si>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</si>
  <si>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</si>
  <si>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</si>
  <si>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</si>
  <si>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</si>
  <si>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</si>
  <si>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</si>
  <si>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</si>
  <si>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</si>
  <si>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</si>
  <si>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</si>
  <si>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</si>
  <si>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</si>
  <si>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</si>
  <si>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</si>
  <si>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</si>
  <si>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</si>
  <si>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</si>
  <si>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</si>
  <si>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</si>
  <si>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</si>
  <si>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</si>
  <si>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</si>
  <si>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</si>
  <si>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</si>
  <si>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</si>
  <si>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</si>
  <si>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</si>
  <si>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</si>
  <si>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</si>
  <si>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</si>
  <si>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</si>
  <si>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</si>
  <si>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</si>
  <si>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</si>
  <si>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</si>
  <si>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</si>
  <si>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</si>
  <si>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</si>
  <si>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</si>
  <si>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</si>
  <si>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諸塚村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</si>
  <si>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</si>
  <si>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</si>
  <si>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</si>
  <si>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</si>
  <si>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</si>
  <si>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</si>
  <si>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</si>
  <si>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</si>
  <si>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</si>
  <si>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</si>
  <si>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</si>
  <si>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</si>
  <si>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</si>
  <si>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</si>
  <si>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</si>
  <si>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</si>
  <si>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</si>
  <si>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</si>
  <si>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</si>
  <si>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</si>
  <si>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</si>
  <si>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</si>
  <si>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</si>
  <si>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</si>
  <si>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</si>
  <si>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</si>
  <si>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</si>
  <si>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</si>
  <si>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</si>
  <si>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</si>
  <si>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</si>
  <si>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</si>
  <si>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</si>
  <si>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</si>
  <si>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</si>
  <si>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</si>
  <si>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</si>
  <si>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</si>
  <si>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</si>
  <si>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</si>
  <si>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</si>
  <si>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</si>
  <si>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</si>
  <si>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</si>
  <si>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</si>
  <si>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</si>
  <si>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</si>
  <si>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</si>
  <si>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</si>
  <si>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</si>
  <si>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</si>
  <si>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</si>
  <si>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</si>
  <si>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</si>
  <si>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</si>
  <si>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</si>
  <si>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</si>
  <si>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</si>
  <si>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</si>
  <si>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</si>
  <si>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</si>
  <si>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</si>
  <si>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</si>
  <si>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</si>
  <si>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</si>
  <si>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</si>
  <si>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</si>
  <si>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</si>
  <si>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</si>
  <si>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</si>
  <si>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</si>
  <si>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</si>
  <si>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</si>
  <si>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</si>
  <si>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</si>
  <si>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</si>
  <si>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</si>
  <si>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</si>
  <si>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</si>
  <si>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</si>
  <si>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</si>
  <si>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</si>
  <si>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</si>
  <si>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</si>
  <si>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</si>
  <si>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</si>
  <si>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</si>
  <si>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</si>
  <si>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</si>
  <si>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</si>
  <si>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</si>
  <si>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</si>
  <si>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</si>
  <si>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</si>
  <si>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</si>
  <si>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</si>
  <si>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</si>
  <si>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</si>
  <si>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</si>
  <si>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</si>
  <si>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</si>
  <si>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</si>
  <si>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</si>
  <si>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</si>
  <si>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</si>
  <si>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</si>
  <si>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</si>
  <si>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</si>
  <si>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</si>
  <si>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</si>
  <si>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</si>
  <si>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</si>
  <si>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</si>
  <si>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</si>
  <si>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</si>
  <si>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宮崎県諸塚村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</si>
  <si>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</si>
  <si>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</si>
  <si>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</si>
  <si>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</si>
  <si>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</si>
  <si>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</si>
  <si>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</si>
  <si>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</si>
  <si>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</si>
  <si>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</si>
  <si>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</si>
  <si>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</si>
  <si>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</si>
  <si>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</si>
  <si>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</si>
  <si>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</si>
  <si>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</si>
  <si>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</si>
  <si>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</si>
  <si>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</si>
  <si>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</si>
  <si>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</si>
  <si>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</si>
  <si>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</si>
  <si>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</si>
  <si>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</si>
  <si>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</si>
  <si>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</si>
  <si>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</si>
  <si>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</si>
  <si>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</si>
  <si>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</si>
  <si>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</si>
  <si>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</si>
  <si>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</si>
  <si>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</si>
  <si>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</si>
  <si>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</si>
  <si>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</si>
  <si>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</si>
  <si>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</si>
  <si>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</si>
  <si>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</si>
  <si>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</si>
  <si>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</si>
  <si>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</si>
  <si>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</si>
  <si>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</si>
  <si>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</si>
  <si>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</si>
  <si>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</si>
  <si>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</si>
  <si>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</si>
  <si>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</si>
  <si>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</si>
  <si>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</si>
  <si>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</si>
  <si>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</si>
  <si>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</si>
  <si>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</si>
  <si>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</si>
  <si>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</si>
  <si>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</si>
  <si>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</si>
  <si>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</si>
  <si>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</si>
  <si>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</si>
  <si>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</si>
  <si>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</si>
  <si>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</si>
  <si>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</si>
  <si>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</si>
  <si>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</si>
  <si>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</si>
  <si>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</si>
  <si>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</si>
  <si>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</si>
  <si>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</si>
  <si>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</si>
  <si>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</si>
  <si>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</si>
  <si>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</si>
  <si>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</si>
  <si>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</si>
  <si>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</si>
  <si>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</si>
  <si>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</si>
  <si>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</si>
  <si>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</si>
  <si>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</si>
  <si>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</si>
  <si>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</si>
  <si>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</si>
  <si>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</si>
  <si>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</si>
  <si>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</si>
  <si>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</si>
  <si>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</si>
  <si>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</si>
  <si>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</si>
  <si>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</si>
  <si>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</si>
  <si>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</si>
  <si>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</si>
  <si>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</si>
  <si>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</si>
  <si>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</si>
  <si>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</si>
  <si>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</si>
  <si>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</si>
  <si>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</si>
  <si>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</si>
  <si>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</si>
  <si>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</si>
  <si>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</si>
  <si>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</si>
  <si>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</si>
  <si>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</si>
  <si>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</si>
  <si>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</si>
  <si>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</si>
  <si>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</si>
  <si>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</si>
  <si>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</si>
  <si>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</si>
  <si>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</si>
  <si>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</si>
  <si>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</si>
  <si>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</si>
  <si>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</si>
  <si>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</si>
  <si>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</si>
  <si>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</si>
  <si>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</si>
  <si>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</si>
  <si>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</si>
  <si>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</si>
  <si>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</si>
  <si>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</si>
  <si>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</si>
  <si>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</si>
  <si>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</si>
  <si>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</si>
  <si>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</si>
  <si>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</si>
  <si>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</si>
  <si>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</si>
  <si>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</si>
  <si>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</si>
  <si>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</si>
  <si>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</si>
  <si>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宮崎県諸塚村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</si>
  <si>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</si>
  <si>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</si>
  <si>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</si>
  <si>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</si>
  <si>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</si>
  <si>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</si>
  <si>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</si>
  <si>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</si>
  <si>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</si>
  <si>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</si>
  <si>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</si>
  <si>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</si>
  <si>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</si>
  <si>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</si>
  <si>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</si>
  <si>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</si>
  <si>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</si>
  <si>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</si>
  <si>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</si>
  <si>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</si>
  <si>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</si>
  <si>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</si>
  <si>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</si>
  <si>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</si>
  <si>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</si>
  <si>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</si>
  <si>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</si>
  <si>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</si>
  <si>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</si>
  <si>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</si>
  <si>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</si>
  <si>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</si>
  <si>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</si>
  <si>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</si>
  <si>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</si>
  <si>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</si>
  <si>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国民健康保険診療所事業特別会計</t>
    <phoneticPr fontId="5"/>
  </si>
  <si>
    <t>簡易水道事業特別会計</t>
    <phoneticPr fontId="5"/>
  </si>
  <si>
    <t>法非適用企業</t>
    <phoneticPr fontId="5"/>
  </si>
  <si>
    <t>公共下水道事業特別会計</t>
    <phoneticPr fontId="5"/>
  </si>
  <si>
    <t>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</si>
  <si>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</si>
  <si>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</si>
  <si>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</si>
  <si>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</si>
  <si>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</si>
  <si>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</si>
  <si>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</si>
  <si>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</si>
  <si>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</si>
  <si>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</si>
  <si>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</si>
  <si>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</si>
  <si>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</si>
  <si>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</si>
  <si>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</si>
  <si>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</si>
  <si>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</si>
  <si>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</si>
  <si>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</si>
  <si>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</si>
  <si>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</si>
  <si>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</si>
  <si>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</si>
  <si>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</si>
  <si>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</si>
  <si>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</si>
  <si>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</si>
  <si>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</si>
  <si>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</si>
  <si>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</si>
  <si>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</si>
  <si>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</si>
  <si>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</si>
  <si>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</si>
  <si>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</si>
  <si>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</si>
  <si>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</si>
  <si>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</si>
  <si>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</si>
  <si>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</si>
  <si>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</si>
  <si>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</si>
  <si>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</si>
  <si>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</si>
  <si>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</si>
  <si>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</si>
  <si>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</si>
  <si>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</si>
  <si>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</si>
  <si>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</si>
  <si>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</si>
  <si>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</si>
  <si>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</si>
  <si>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</si>
  <si>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</si>
  <si>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</si>
  <si>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</si>
  <si>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</si>
  <si>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</si>
  <si>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</si>
  <si>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</si>
  <si>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</si>
  <si>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</si>
  <si>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</si>
  <si>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</si>
  <si>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国民健康保険診療所事業特別会計</t>
    <phoneticPr fontId="5"/>
  </si>
  <si>
    <t>(Ｆ)</t>
    <phoneticPr fontId="5"/>
  </si>
  <si>
    <t>発電事業特別会計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</si>
  <si>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</si>
  <si>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</si>
  <si>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</si>
  <si>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</si>
  <si>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</si>
  <si>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</si>
  <si>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</si>
  <si>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</si>
  <si>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</si>
  <si>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</si>
  <si>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</si>
  <si>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</si>
  <si>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</si>
  <si>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</si>
  <si>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</si>
  <si>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</si>
  <si>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</si>
  <si>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</si>
  <si>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</si>
  <si>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</si>
  <si>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</si>
  <si>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</si>
  <si>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</si>
  <si>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</si>
  <si>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</si>
  <si>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</si>
  <si>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</si>
  <si>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</si>
  <si>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</si>
  <si>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</si>
  <si>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</si>
  <si>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</si>
  <si>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</si>
  <si>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</si>
  <si>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</si>
  <si>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</si>
  <si>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</si>
  <si>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</si>
  <si>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</si>
  <si>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</si>
  <si>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</si>
  <si>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</si>
  <si>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</si>
  <si>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</si>
  <si>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</si>
  <si>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</si>
  <si>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</si>
  <si>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</si>
  <si>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</si>
  <si>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</si>
  <si>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</si>
  <si>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</si>
  <si>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</si>
  <si>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</si>
  <si>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</si>
  <si>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</si>
  <si>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</si>
  <si>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</si>
  <si>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</si>
  <si>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</si>
  <si>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</si>
  <si>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</si>
  <si>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</si>
  <si>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</si>
  <si>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</si>
  <si>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</si>
  <si>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</si>
  <si>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</si>
  <si>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</si>
  <si>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</si>
  <si>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</si>
  <si>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</si>
  <si>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</si>
  <si>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</si>
  <si>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</si>
  <si>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</si>
  <si>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</si>
  <si>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</si>
  <si>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</si>
  <si>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</si>
  <si>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</si>
  <si>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</si>
  <si>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</si>
  <si>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5.72</t>
  </si>
  <si>
    <t>▲ 2.41</t>
  </si>
  <si>
    <t>▲ 4.94</t>
  </si>
  <si>
    <t>一般会計</t>
  </si>
  <si>
    <t>国民健康保険診療所事業特別会計</t>
  </si>
  <si>
    <t>介護保険特別会計</t>
  </si>
  <si>
    <t>国民健康保険特別会計</t>
  </si>
  <si>
    <t>公共下水道事業特別会計</t>
  </si>
  <si>
    <t>発電事業特別会計</t>
  </si>
  <si>
    <t>後期高齢者医療特別会計</t>
  </si>
  <si>
    <t>簡易水道事業特別会計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</si>
  <si>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</si>
  <si>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</si>
  <si>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</si>
  <si>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</si>
  <si>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</si>
  <si>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</si>
  <si>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</si>
  <si>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</si>
  <si>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</si>
  <si>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宮崎県北部広域事務組合</t>
  </si>
  <si>
    <t>宮崎県北部広域事務組合(特別会計)</t>
  </si>
  <si>
    <t>入郷地区衛生組合</t>
  </si>
  <si>
    <t>宮崎県市町村総合事務組合</t>
  </si>
  <si>
    <t>宮崎県市町村総合事務組合（市町村交通災害共済事業特別会計）</t>
  </si>
  <si>
    <t>宮崎県市町村総合事務組合（自治会館管理運営特別会計）</t>
  </si>
  <si>
    <t>日向東臼杵広域連合</t>
  </si>
  <si>
    <t>宮崎県後期高齢者医療広域連合</t>
  </si>
  <si>
    <t>宮崎県後期高齢者医療広域連合(特別会計)</t>
  </si>
  <si>
    <t>ウッドピア諸塚</t>
  </si>
  <si>
    <t>エバーグリーン</t>
  </si>
  <si>
    <t>宮崎県林業公社</t>
    <rPh sb="0" eb="2">
      <t>ミヤザキ</t>
    </rPh>
    <rPh sb="2" eb="3">
      <t>ケン</t>
    </rPh>
    <phoneticPr fontId="2"/>
  </si>
  <si>
    <t>(森林郷創生基金(R04年度末現在))</t>
    <rPh sb="1" eb="3">
      <t>シンリン</t>
    </rPh>
    <rPh sb="3" eb="4">
      <t>ゴウ</t>
    </rPh>
    <rPh sb="4" eb="6">
      <t>ソウセイ</t>
    </rPh>
    <rPh sb="6" eb="8">
      <t>キキン</t>
    </rPh>
    <phoneticPr fontId="5"/>
  </si>
  <si>
    <t>(公共施設等整備基金(R04年度末現在))</t>
    <rPh sb="1" eb="3">
      <t>コウキョウ</t>
    </rPh>
    <rPh sb="3" eb="5">
      <t>シセツ</t>
    </rPh>
    <rPh sb="5" eb="6">
      <t>トウ</t>
    </rPh>
    <rPh sb="6" eb="8">
      <t>セイビ</t>
    </rPh>
    <rPh sb="8" eb="10">
      <t>キキン</t>
    </rPh>
    <phoneticPr fontId="5"/>
  </si>
  <si>
    <t>(農林業担い手対策基金(R04年度末現在))</t>
    <rPh sb="1" eb="4">
      <t>ノウリンギョウ</t>
    </rPh>
    <rPh sb="4" eb="5">
      <t>ニナ</t>
    </rPh>
    <rPh sb="6" eb="7">
      <t>テ</t>
    </rPh>
    <rPh sb="7" eb="9">
      <t>タイサク</t>
    </rPh>
    <rPh sb="9" eb="11">
      <t>キキン</t>
    </rPh>
    <phoneticPr fontId="5"/>
  </si>
  <si>
    <t>(地域福祉基金(R04年度末現在))</t>
    <rPh sb="1" eb="3">
      <t>チイキ</t>
    </rPh>
    <rPh sb="3" eb="5">
      <t>フクシ</t>
    </rPh>
    <rPh sb="5" eb="7">
      <t>キキン</t>
    </rPh>
    <phoneticPr fontId="5"/>
  </si>
  <si>
    <t>(社会福祉基金(R04年度末現在))</t>
    <rPh sb="1" eb="3">
      <t>シャカイ</t>
    </rPh>
    <rPh sb="3" eb="5">
      <t>フクシ</t>
    </rPh>
    <rPh sb="5" eb="7">
      <t>キキン</t>
    </rPh>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</si>
  <si>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</si>
  <si>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</si>
  <si>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</si>
  <si>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おいては、基金等の充当可能な財源を保有していることからマイナス計上となっているが、今後、人口減少などにより地方交付税の減額も予測されることから厳しい財政運営が今後も見込まれる。
　有形固定資産減価償却率においては、類似団体を上回っている。これは、道路をはじめ学校施設や社会教育施設等の施設の老朽化によるものである。令和4年度は、廃校となった旧小学校（社会教育施設）の除却を実施した。今後も、公共施設総合管理計画に基づき、施設の建て替えや統合、廃止、除却等も含めて適切な維持管理を進めていく。</t>
    <rPh sb="165" eb="167">
      <t>レイワ</t>
    </rPh>
    <rPh sb="168" eb="170">
      <t>ネンド</t>
    </rPh>
    <rPh sb="172" eb="174">
      <t>ハイコウ</t>
    </rPh>
    <rPh sb="178" eb="179">
      <t>キュウ</t>
    </rPh>
    <rPh sb="179" eb="182">
      <t>ショウガッコウ</t>
    </rPh>
    <rPh sb="183" eb="185">
      <t>シャカイ</t>
    </rPh>
    <rPh sb="185" eb="187">
      <t>キョウイク</t>
    </rPh>
    <rPh sb="187" eb="189">
      <t>シセツ</t>
    </rPh>
    <rPh sb="191" eb="193">
      <t>ジョキャク</t>
    </rPh>
    <rPh sb="194" eb="196">
      <t>ジッシ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</si>
  <si>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</si>
  <si>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</si>
  <si>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</si>
  <si>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</si>
  <si>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</si>
  <si>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</si>
  <si>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おいて、起債発行を抑えての財政運営を進めた結果、公債費比率も下がってきており健全な財政状況を保っている。しかしながら、地方交付税等の減額分を補完するために、起債発行額が増加する可能性がある。今後も、収支のバランスを考慮しながら、適正な起債管理を行い、安定的な財政運営に努めていく。</t>
    <rPh sb="126" eb="128">
      <t>キサイ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</si>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</sst>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70A84C5-E14A-4944-B159-E5184F65375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0BAE-480F-8830-0B0B4653AC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583055</c:v>
                </c:pt>
                <c:pt idx="1">
                  <c:v>598371</c:v>
                </c:pt>
                <c:pt idx="2">
                  <c:v>522877</c:v>
                </c:pt>
                <c:pt idx="3">
                  <c:v>448458</c:v>
                </c:pt>
                <c:pt idx="4">
                  <c:v>396463</c:v>
                </c:pt>
              </c:numCache>
            </c:numRef>
          </c:val>
          <c:smooth val="0"/>
          <c:extLst>
            <c:ext xmlns:c16="http://schemas.microsoft.com/office/drawing/2014/chart" uri="{C3380CC4-5D6E-409C-BE32-E72D297353CC}">
              <c16:uniqueId val="{00000001-0BAE-480F-8830-0B0B4653AC2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4.38</c:v>
                </c:pt>
                <c:pt idx="1">
                  <c:v>4.58</c:v>
                </c:pt>
                <c:pt idx="2">
                  <c:v>3.43</c:v>
                </c:pt>
                <c:pt idx="3">
                  <c:v>3.87</c:v>
                </c:pt>
                <c:pt idx="4">
                  <c:v>3.55</c:v>
                </c:pt>
              </c:numCache>
            </c:numRef>
          </c:val>
          <c:extLst>
            <c:ext xmlns:c16="http://schemas.microsoft.com/office/drawing/2014/chart" uri="{C3380CC4-5D6E-409C-BE32-E72D297353CC}">
              <c16:uniqueId val="{00000000-8F9C-4C80-992D-6F6C64DF15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54.39</c:v>
                </c:pt>
                <c:pt idx="1">
                  <c:v>54.51</c:v>
                </c:pt>
                <c:pt idx="2">
                  <c:v>49.07</c:v>
                </c:pt>
                <c:pt idx="3">
                  <c:v>45.37</c:v>
                </c:pt>
                <c:pt idx="4">
                  <c:v>39.67</c:v>
                </c:pt>
              </c:numCache>
            </c:numRef>
          </c:val>
          <c:extLst>
            <c:ext xmlns:c16="http://schemas.microsoft.com/office/drawing/2014/chart" uri="{C3380CC4-5D6E-409C-BE32-E72D297353CC}">
              <c16:uniqueId val="{00000001-8F9C-4C80-992D-6F6C64DF15D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-5.72</c:v>
                </c:pt>
                <c:pt idx="1">
                  <c:v>0.21</c:v>
                </c:pt>
                <c:pt idx="2">
                  <c:v>-2.41</c:v>
                </c:pt>
                <c:pt idx="3">
                  <c:v>0.73</c:v>
                </c:pt>
                <c:pt idx="4">
                  <c:v>-4.9400000000000004</c:v>
                </c:pt>
              </c:numCache>
            </c:numRef>
          </c:val>
          <c:smooth val="0"/>
          <c:extLst>
            <c:ext xmlns:c16="http://schemas.microsoft.com/office/drawing/2014/chart" uri="{C3380CC4-5D6E-409C-BE32-E72D297353CC}">
              <c16:uniqueId val="{00000002-8F9C-4C80-992D-6F6C64DF15D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D39-477E-BD7E-2303D0F7E4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39-477E-BD7E-2303D0F7E4DD}"/>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0.12</c:v>
                </c:pt>
                <c:pt idx="2">
                  <c:v>#N/A</c:v>
                </c:pt>
                <c:pt idx="3">
                  <c:v>0.18</c:v>
                </c:pt>
                <c:pt idx="4">
                  <c:v>#N/A</c:v>
                </c:pt>
                <c:pt idx="5">
                  <c:v>0.14000000000000001</c:v>
                </c:pt>
                <c:pt idx="6">
                  <c:v>#N/A</c:v>
                </c:pt>
                <c:pt idx="7">
                  <c:v>0.15</c:v>
                </c:pt>
                <c:pt idx="8">
                  <c:v>#N/A</c:v>
                </c:pt>
                <c:pt idx="9">
                  <c:v>0.13</c:v>
                </c:pt>
              </c:numCache>
            </c:numRef>
          </c:val>
          <c:extLst>
            <c:ext xmlns:c16="http://schemas.microsoft.com/office/drawing/2014/chart" uri="{C3380CC4-5D6E-409C-BE32-E72D297353CC}">
              <c16:uniqueId val="{00000002-7D39-477E-BD7E-2303D0F7E4D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7.0000000000000007E-2</c:v>
                </c:pt>
                <c:pt idx="2">
                  <c:v>#N/A</c:v>
                </c:pt>
                <c:pt idx="3">
                  <c:v>0.12</c:v>
                </c:pt>
                <c:pt idx="4">
                  <c:v>#N/A</c:v>
                </c:pt>
                <c:pt idx="5">
                  <c:v>0.46</c:v>
                </c:pt>
                <c:pt idx="6">
                  <c:v>#N/A</c:v>
                </c:pt>
                <c:pt idx="7">
                  <c:v>0.24</c:v>
                </c:pt>
                <c:pt idx="8">
                  <c:v>#N/A</c:v>
                </c:pt>
                <c:pt idx="9">
                  <c:v>0.2</c:v>
                </c:pt>
              </c:numCache>
            </c:numRef>
          </c:val>
          <c:extLst>
            <c:ext xmlns:c16="http://schemas.microsoft.com/office/drawing/2014/chart" uri="{C3380CC4-5D6E-409C-BE32-E72D297353CC}">
              <c16:uniqueId val="{00000003-7D39-477E-BD7E-2303D0F7E4DD}"/>
            </c:ext>
          </c:extLst>
        </c:ser>
        <c:ser>
          <c:idx val="4"/>
          <c:order val="4"/>
          <c:tx>
            <c:strRef>
              <c:f>データシート!$A$31</c:f>
              <c:strCache>
                <c:ptCount val="1"/>
                <c:pt idx="0">
                  <c:v>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0.25</c:v>
                </c:pt>
                <c:pt idx="4">
                  <c:v>#N/A</c:v>
                </c:pt>
                <c:pt idx="5">
                  <c:v>0.31</c:v>
                </c:pt>
                <c:pt idx="6">
                  <c:v>#N/A</c:v>
                </c:pt>
                <c:pt idx="7">
                  <c:v>0.37</c:v>
                </c:pt>
                <c:pt idx="8">
                  <c:v>#N/A</c:v>
                </c:pt>
                <c:pt idx="9">
                  <c:v>0.24</c:v>
                </c:pt>
              </c:numCache>
            </c:numRef>
          </c:val>
          <c:extLst>
            <c:ext xmlns:c16="http://schemas.microsoft.com/office/drawing/2014/chart" uri="{C3380CC4-5D6E-409C-BE32-E72D297353CC}">
              <c16:uniqueId val="{00000004-7D39-477E-BD7E-2303D0F7E4DD}"/>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0.18</c:v>
                </c:pt>
                <c:pt idx="2">
                  <c:v>#N/A</c:v>
                </c:pt>
                <c:pt idx="3">
                  <c:v>0.15</c:v>
                </c:pt>
                <c:pt idx="4">
                  <c:v>#N/A</c:v>
                </c:pt>
                <c:pt idx="5">
                  <c:v>0.14000000000000001</c:v>
                </c:pt>
                <c:pt idx="6">
                  <c:v>#N/A</c:v>
                </c:pt>
                <c:pt idx="7">
                  <c:v>0.39</c:v>
                </c:pt>
                <c:pt idx="8">
                  <c:v>#N/A</c:v>
                </c:pt>
                <c:pt idx="9">
                  <c:v>0.75</c:v>
                </c:pt>
              </c:numCache>
            </c:numRef>
          </c:val>
          <c:extLst>
            <c:ext xmlns:c16="http://schemas.microsoft.com/office/drawing/2014/chart" uri="{C3380CC4-5D6E-409C-BE32-E72D297353CC}">
              <c16:uniqueId val="{00000005-7D39-477E-BD7E-2303D0F7E4D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c:v>
                </c:pt>
                <c:pt idx="2">
                  <c:v>#N/A</c:v>
                </c:pt>
                <c:pt idx="3">
                  <c:v>0.57999999999999996</c:v>
                </c:pt>
                <c:pt idx="4">
                  <c:v>#N/A</c:v>
                </c:pt>
                <c:pt idx="5">
                  <c:v>1.03</c:v>
                </c:pt>
                <c:pt idx="6">
                  <c:v>#N/A</c:v>
                </c:pt>
                <c:pt idx="7">
                  <c:v>1.21</c:v>
                </c:pt>
                <c:pt idx="8">
                  <c:v>#N/A</c:v>
                </c:pt>
                <c:pt idx="9">
                  <c:v>1.38</c:v>
                </c:pt>
              </c:numCache>
            </c:numRef>
          </c:val>
          <c:extLst>
            <c:ext xmlns:c16="http://schemas.microsoft.com/office/drawing/2014/chart" uri="{C3380CC4-5D6E-409C-BE32-E72D297353CC}">
              <c16:uniqueId val="{00000006-7D39-477E-BD7E-2303D0F7E4D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0.83</c:v>
                </c:pt>
                <c:pt idx="2">
                  <c:v>#N/A</c:v>
                </c:pt>
                <c:pt idx="3">
                  <c:v>1.0900000000000001</c:v>
                </c:pt>
                <c:pt idx="4">
                  <c:v>#N/A</c:v>
                </c:pt>
                <c:pt idx="5">
                  <c:v>0.66</c:v>
                </c:pt>
                <c:pt idx="6">
                  <c:v>#N/A</c:v>
                </c:pt>
                <c:pt idx="7">
                  <c:v>1.38</c:v>
                </c:pt>
                <c:pt idx="8">
                  <c:v>#N/A</c:v>
                </c:pt>
                <c:pt idx="9">
                  <c:v>1.85</c:v>
                </c:pt>
              </c:numCache>
            </c:numRef>
          </c:val>
          <c:extLst>
            <c:ext xmlns:c16="http://schemas.microsoft.com/office/drawing/2014/chart" uri="{C3380CC4-5D6E-409C-BE32-E72D297353CC}">
              <c16:uniqueId val="{00000007-7D39-477E-BD7E-2303D0F7E4DD}"/>
            </c:ext>
          </c:extLst>
        </c:ser>
        <c:ser>
          <c:idx val="8"/>
          <c:order val="8"/>
          <c:tx>
            <c:strRef>
              <c:f>データシート!$A$35</c:f>
              <c:strCache>
                <c:ptCount val="1"/>
                <c:pt idx="0">
                  <c:v>国民健康保険診療所事業特別会計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c:v>
                </c:pt>
                <c:pt idx="2">
                  <c:v>#N/A</c:v>
                </c:pt>
                <c:pt idx="3">
                  <c:v>1.28</c:v>
                </c:pt>
                <c:pt idx="4">
                  <c:v>#N/A</c:v>
                </c:pt>
                <c:pt idx="5">
                  <c:v>1.31</c:v>
                </c:pt>
                <c:pt idx="6">
                  <c:v>#N/A</c:v>
                </c:pt>
                <c:pt idx="7">
                  <c:v>1.21</c:v>
                </c:pt>
                <c:pt idx="8">
                  <c:v>#N/A</c:v>
                </c:pt>
                <c:pt idx="9">
                  <c:v>2.31</c:v>
                </c:pt>
              </c:numCache>
            </c:numRef>
          </c:val>
          <c:extLst>
            <c:ext xmlns:c16="http://schemas.microsoft.com/office/drawing/2014/chart" uri="{C3380CC4-5D6E-409C-BE32-E72D297353CC}">
              <c16:uniqueId val="{00000008-7D39-477E-BD7E-2303D0F7E4D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4.38</c:v>
                </c:pt>
                <c:pt idx="2">
                  <c:v>#N/A</c:v>
                </c:pt>
                <c:pt idx="3">
                  <c:v>4.58</c:v>
                </c:pt>
                <c:pt idx="4">
                  <c:v>#N/A</c:v>
                </c:pt>
                <c:pt idx="5">
                  <c:v>3.43</c:v>
                </c:pt>
                <c:pt idx="6">
                  <c:v>#N/A</c:v>
                </c:pt>
                <c:pt idx="7">
                  <c:v>3.87</c:v>
                </c:pt>
                <c:pt idx="8">
                  <c:v>#N/A</c:v>
                </c:pt>
                <c:pt idx="9">
                  <c:v>3.54</c:v>
                </c:pt>
              </c:numCache>
            </c:numRef>
          </c:val>
          <c:extLst>
            <c:ext xmlns:c16="http://schemas.microsoft.com/office/drawing/2014/chart" uri="{C3380CC4-5D6E-409C-BE32-E72D297353CC}">
              <c16:uniqueId val="{00000009-7D39-477E-BD7E-2303D0F7E4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270</c:v>
                </c:pt>
                <c:pt idx="5">
                  <c:v>258</c:v>
                </c:pt>
                <c:pt idx="8">
                  <c:v>246</c:v>
                </c:pt>
                <c:pt idx="11">
                  <c:v>255</c:v>
                </c:pt>
                <c:pt idx="14">
                  <c:v>278</c:v>
                </c:pt>
              </c:numCache>
            </c:numRef>
          </c:val>
          <c:extLst>
            <c:ext xmlns:c16="http://schemas.microsoft.com/office/drawing/2014/chart" uri="{C3380CC4-5D6E-409C-BE32-E72D297353CC}">
              <c16:uniqueId val="{00000000-EE48-45F0-A5B5-63F80C3D17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48-45F0-A5B5-63F80C3D17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c:v>
                </c:pt>
                <c:pt idx="3">
                  <c:v>9</c:v>
                </c:pt>
                <c:pt idx="6">
                  <c:v>8</c:v>
                </c:pt>
                <c:pt idx="9">
                  <c:v>7</c:v>
                </c:pt>
                <c:pt idx="12">
                  <c:v>5</c:v>
                </c:pt>
              </c:numCache>
            </c:numRef>
          </c:val>
          <c:extLst>
            <c:ext xmlns:c16="http://schemas.microsoft.com/office/drawing/2014/chart" uri="{C3380CC4-5D6E-409C-BE32-E72D297353CC}">
              <c16:uniqueId val="{00000002-EE48-45F0-A5B5-63F80C3D17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c:v>
                </c:pt>
                <c:pt idx="3">
                  <c:v>6</c:v>
                </c:pt>
                <c:pt idx="6">
                  <c:v>4</c:v>
                </c:pt>
                <c:pt idx="9">
                  <c:v>3</c:v>
                </c:pt>
                <c:pt idx="12">
                  <c:v>3</c:v>
                </c:pt>
              </c:numCache>
            </c:numRef>
          </c:val>
          <c:extLst>
            <c:ext xmlns:c16="http://schemas.microsoft.com/office/drawing/2014/chart" uri="{C3380CC4-5D6E-409C-BE32-E72D297353CC}">
              <c16:uniqueId val="{00000003-EE48-45F0-A5B5-63F80C3D17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27</c:v>
                </c:pt>
                <c:pt idx="3">
                  <c:v>26</c:v>
                </c:pt>
                <c:pt idx="6">
                  <c:v>27</c:v>
                </c:pt>
                <c:pt idx="9">
                  <c:v>22</c:v>
                </c:pt>
                <c:pt idx="12">
                  <c:v>22</c:v>
                </c:pt>
              </c:numCache>
            </c:numRef>
          </c:val>
          <c:extLst>
            <c:ext xmlns:c16="http://schemas.microsoft.com/office/drawing/2014/chart" uri="{C3380CC4-5D6E-409C-BE32-E72D297353CC}">
              <c16:uniqueId val="{00000004-EE48-45F0-A5B5-63F80C3D17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48-45F0-A5B5-63F80C3D17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48-45F0-A5B5-63F80C3D17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305</c:v>
                </c:pt>
                <c:pt idx="3">
                  <c:v>304</c:v>
                </c:pt>
                <c:pt idx="6">
                  <c:v>297</c:v>
                </c:pt>
                <c:pt idx="9">
                  <c:v>324</c:v>
                </c:pt>
                <c:pt idx="12">
                  <c:v>342</c:v>
                </c:pt>
              </c:numCache>
            </c:numRef>
          </c:val>
          <c:extLst>
            <c:ext xmlns:c16="http://schemas.microsoft.com/office/drawing/2014/chart" uri="{C3380CC4-5D6E-409C-BE32-E72D297353CC}">
              <c16:uniqueId val="{00000007-EE48-45F0-A5B5-63F80C3D176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79</c:v>
                </c:pt>
                <c:pt idx="2">
                  <c:v>#N/A</c:v>
                </c:pt>
                <c:pt idx="3">
                  <c:v>#N/A</c:v>
                </c:pt>
                <c:pt idx="4">
                  <c:v>87</c:v>
                </c:pt>
                <c:pt idx="5">
                  <c:v>#N/A</c:v>
                </c:pt>
                <c:pt idx="6">
                  <c:v>#N/A</c:v>
                </c:pt>
                <c:pt idx="7">
                  <c:v>90</c:v>
                </c:pt>
                <c:pt idx="8">
                  <c:v>#N/A</c:v>
                </c:pt>
                <c:pt idx="9">
                  <c:v>#N/A</c:v>
                </c:pt>
                <c:pt idx="10">
                  <c:v>101</c:v>
                </c:pt>
                <c:pt idx="11">
                  <c:v>#N/A</c:v>
                </c:pt>
                <c:pt idx="12">
                  <c:v>#N/A</c:v>
                </c:pt>
                <c:pt idx="13">
                  <c:v>94</c:v>
                </c:pt>
                <c:pt idx="14">
                  <c:v>#N/A</c:v>
                </c:pt>
              </c:numCache>
            </c:numRef>
          </c:val>
          <c:smooth val="0"/>
          <c:extLst>
            <c:ext xmlns:c16="http://schemas.microsoft.com/office/drawing/2014/chart" uri="{C3380CC4-5D6E-409C-BE32-E72D297353CC}">
              <c16:uniqueId val="{00000008-EE48-45F0-A5B5-63F80C3D176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2479</c:v>
                </c:pt>
                <c:pt idx="5">
                  <c:v>2483</c:v>
                </c:pt>
                <c:pt idx="8">
                  <c:v>2462</c:v>
                </c:pt>
                <c:pt idx="11">
                  <c:v>2404</c:v>
                </c:pt>
                <c:pt idx="14">
                  <c:v>2268</c:v>
                </c:pt>
              </c:numCache>
            </c:numRef>
          </c:val>
          <c:extLst>
            <c:ext xmlns:c16="http://schemas.microsoft.com/office/drawing/2014/chart" uri="{C3380CC4-5D6E-409C-BE32-E72D297353CC}">
              <c16:uniqueId val="{00000000-5E87-4615-BB28-7D0D70C602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E87-4615-BB28-7D0D70C602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3915</c:v>
                </c:pt>
                <c:pt idx="5">
                  <c:v>3789</c:v>
                </c:pt>
                <c:pt idx="8">
                  <c:v>3732</c:v>
                </c:pt>
                <c:pt idx="11">
                  <c:v>4137</c:v>
                </c:pt>
                <c:pt idx="14">
                  <c:v>4035</c:v>
                </c:pt>
              </c:numCache>
            </c:numRef>
          </c:val>
          <c:extLst>
            <c:ext xmlns:c16="http://schemas.microsoft.com/office/drawing/2014/chart" uri="{C3380CC4-5D6E-409C-BE32-E72D297353CC}">
              <c16:uniqueId val="{00000002-5E87-4615-BB28-7D0D70C602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87-4615-BB28-7D0D70C602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87-4615-BB28-7D0D70C602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c:v>
                </c:pt>
                <c:pt idx="3">
                  <c:v>4</c:v>
                </c:pt>
                <c:pt idx="6">
                  <c:v>0</c:v>
                </c:pt>
                <c:pt idx="9">
                  <c:v>0</c:v>
                </c:pt>
                <c:pt idx="12">
                  <c:v>0</c:v>
                </c:pt>
              </c:numCache>
            </c:numRef>
          </c:val>
          <c:extLst>
            <c:ext xmlns:c16="http://schemas.microsoft.com/office/drawing/2014/chart" uri="{C3380CC4-5D6E-409C-BE32-E72D297353CC}">
              <c16:uniqueId val="{00000005-5E87-4615-BB28-7D0D70C602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308</c:v>
                </c:pt>
                <c:pt idx="3">
                  <c:v>280</c:v>
                </c:pt>
                <c:pt idx="6">
                  <c:v>136</c:v>
                </c:pt>
                <c:pt idx="9">
                  <c:v>250</c:v>
                </c:pt>
                <c:pt idx="12">
                  <c:v>197</c:v>
                </c:pt>
              </c:numCache>
            </c:numRef>
          </c:val>
          <c:extLst>
            <c:ext xmlns:c16="http://schemas.microsoft.com/office/drawing/2014/chart" uri="{C3380CC4-5D6E-409C-BE32-E72D297353CC}">
              <c16:uniqueId val="{00000006-5E87-4615-BB28-7D0D70C602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c:v>
                </c:pt>
                <c:pt idx="3">
                  <c:v>13</c:v>
                </c:pt>
                <c:pt idx="6">
                  <c:v>9</c:v>
                </c:pt>
                <c:pt idx="9">
                  <c:v>5</c:v>
                </c:pt>
                <c:pt idx="12">
                  <c:v>2</c:v>
                </c:pt>
              </c:numCache>
            </c:numRef>
          </c:val>
          <c:extLst>
            <c:ext xmlns:c16="http://schemas.microsoft.com/office/drawing/2014/chart" uri="{C3380CC4-5D6E-409C-BE32-E72D297353CC}">
              <c16:uniqueId val="{00000007-5E87-4615-BB28-7D0D70C602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189</c:v>
                </c:pt>
                <c:pt idx="3">
                  <c:v>160</c:v>
                </c:pt>
                <c:pt idx="6">
                  <c:v>141</c:v>
                </c:pt>
                <c:pt idx="9">
                  <c:v>121</c:v>
                </c:pt>
                <c:pt idx="12">
                  <c:v>120</c:v>
                </c:pt>
              </c:numCache>
            </c:numRef>
          </c:val>
          <c:extLst>
            <c:ext xmlns:c16="http://schemas.microsoft.com/office/drawing/2014/chart" uri="{C3380CC4-5D6E-409C-BE32-E72D297353CC}">
              <c16:uniqueId val="{00000008-5E87-4615-BB28-7D0D70C602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50</c:v>
                </c:pt>
                <c:pt idx="3">
                  <c:v>40</c:v>
                </c:pt>
                <c:pt idx="6">
                  <c:v>31</c:v>
                </c:pt>
                <c:pt idx="9">
                  <c:v>23</c:v>
                </c:pt>
                <c:pt idx="12">
                  <c:v>17</c:v>
                </c:pt>
              </c:numCache>
            </c:numRef>
          </c:val>
          <c:extLst>
            <c:ext xmlns:c16="http://schemas.microsoft.com/office/drawing/2014/chart" uri="{C3380CC4-5D6E-409C-BE32-E72D297353CC}">
              <c16:uniqueId val="{00000009-5E87-4615-BB28-7D0D70C602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2964</c:v>
                </c:pt>
                <c:pt idx="3">
                  <c:v>2970</c:v>
                </c:pt>
                <c:pt idx="6">
                  <c:v>2925</c:v>
                </c:pt>
                <c:pt idx="9">
                  <c:v>2857</c:v>
                </c:pt>
                <c:pt idx="12">
                  <c:v>2653</c:v>
                </c:pt>
              </c:numCache>
            </c:numRef>
          </c:val>
          <c:extLst>
            <c:ext xmlns:c16="http://schemas.microsoft.com/office/drawing/2014/chart" uri="{C3380CC4-5D6E-409C-BE32-E72D297353CC}">
              <c16:uniqueId val="{0000000A-5E87-4615-BB28-7D0D70C6027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E87-4615-BB28-7D0D70C6027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937</c:v>
                </c:pt>
                <c:pt idx="1">
                  <c:v>938</c:v>
                </c:pt>
                <c:pt idx="2">
                  <c:v>839</c:v>
                </c:pt>
              </c:numCache>
            </c:numRef>
          </c:val>
          <c:extLst>
            <c:ext xmlns:c16="http://schemas.microsoft.com/office/drawing/2014/chart" uri="{C3380CC4-5D6E-409C-BE32-E72D297353CC}">
              <c16:uniqueId val="{00000000-3DC1-41B1-A49E-4463463D4D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33</c:v>
                </c:pt>
                <c:pt idx="1">
                  <c:v>33</c:v>
                </c:pt>
                <c:pt idx="2">
                  <c:v>33</c:v>
                </c:pt>
              </c:numCache>
            </c:numRef>
          </c:val>
          <c:extLst>
            <c:ext xmlns:c16="http://schemas.microsoft.com/office/drawing/2014/chart" uri="{C3380CC4-5D6E-409C-BE32-E72D297353CC}">
              <c16:uniqueId val="{00000001-3DC1-41B1-A49E-4463463D4D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2607</c:v>
                </c:pt>
                <c:pt idx="1">
                  <c:v>3018</c:v>
                </c:pt>
                <c:pt idx="2">
                  <c:v>3016</c:v>
                </c:pt>
              </c:numCache>
            </c:numRef>
          </c:val>
          <c:extLst>
            <c:ext xmlns:c16="http://schemas.microsoft.com/office/drawing/2014/chart" uri="{C3380CC4-5D6E-409C-BE32-E72D297353CC}">
              <c16:uniqueId val="{00000002-3DC1-41B1-A49E-4463463D4D3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{5529F13C-B966-4FCE-82A3-3622555288A3}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CD0-46CC-AC7E-24874475C7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{A23A93B9-008F-490F-8834-E50407AAE66D}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D0-46CC-AC7E-24874475C7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{372104F9-A95F-4FAC-AB14-3FD67E38037A}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D0-46CC-AC7E-24874475C7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{EFE20BCB-42B2-4242-8F2B-6879B29DE928}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D0-46CC-AC7E-24874475C7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{DA70A958-B86E-4527-9F1B-36D151A3D9C9}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D0-46CC-AC7E-24874475C79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{94E74BE2-547A-49C7-AB90-002B555535D6}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CD0-46CC-AC7E-24874475C79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{9A845F71-BD22-4AD9-9756-C742A8E857BF}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CD0-46CC-AC7E-24874475C79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{1973A9CF-F7C2-4337-9D30-AE254AF4FC94}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CD0-46CC-AC7E-24874475C79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{665C5CA9-05A9-4863-8617-723720BB02CC}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CD0-46CC-AC7E-24874475C7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63.7</c:v>
                </c:pt>
                <c:pt idx="8">
                  <c:v>64.7</c:v>
                </c:pt>
                <c:pt idx="16">
                  <c:v>65.7</c:v>
                </c:pt>
                <c:pt idx="24">
                  <c:v>66.900000000000006</c:v>
                </c:pt>
                <c:pt idx="32">
                  <c:v>68.099999999999994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CD0-46CC-AC7E-24874475C7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{BC13411C-F9C3-4EEA-8043-72335734FC8E}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CD0-46CC-AC7E-24874475C7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{5EFE0580-8F37-4FE5-9722-9F72660527F8}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D0-46CC-AC7E-24874475C7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{DF3E5C5D-3499-4FAB-9955-44CFCF8B0AA6}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D0-46CC-AC7E-24874475C7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{14B08BED-C335-4A44-B4B8-129B121FCE8C}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D0-46CC-AC7E-24874475C7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{BFE55D88-4732-49FF-AFD4-E50665970FB8}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D0-46CC-AC7E-24874475C79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{8C7304CD-0D8E-470D-B3FE-AEB5DD161F13}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CD0-46CC-AC7E-24874475C79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{E4027C21-E582-486C-A87A-ED3BF12FF27A}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CD0-46CC-AC7E-24874475C79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{601FB6E5-9F43-44A7-835A-40E4AE3FD25C}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CD0-46CC-AC7E-24874475C79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{B96B1B55-FA93-42BB-BEC7-AC00D4ADE413}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CD0-46CC-AC7E-24874475C7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CD0-46CC-AC7E-24874475C79F}"/>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{170DBC8A-1BFB-436C-A95B-6C09A4CBB4D3}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BBD-4A88-AD21-615D259006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{910DFBB0-C8A3-4609-86F7-DC3D164C2530}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BD-4A88-AD21-615D259006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{E91DFC11-8C64-4ED3-A5C7-4BC9C4491962}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BD-4A88-AD21-615D259006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{5028F5F9-DDA6-4A53-871E-42E2AF954F02}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BD-4A88-AD21-615D259006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{63B718BC-CD87-46BE-B752-CBC7E18AEC03}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BD-4A88-AD21-615D2590066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{32F130B6-E299-4B03-A8C2-31AFB9EF30DF}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BBD-4A88-AD21-615D2590066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{A7F7131F-E3EF-4066-9026-3BB7ADBA2F37}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BBD-4A88-AD21-615D2590066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{A36F7527-4247-430A-9CBC-535D4E184CC9}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BBD-4A88-AD21-615D2590066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{85976965-9AEC-404F-92FC-1D74DAE3976A}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BBD-4A88-AD21-615D259006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5.5</c:v>
                </c:pt>
                <c:pt idx="16">
                  <c:v>5.4</c:v>
                </c:pt>
                <c:pt idx="24">
                  <c:v>5.6</c:v>
                </c:pt>
                <c:pt idx="32">
                  <c:v>5.3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BBD-4A88-AD21-615D2590066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{487FDFD3-E47E-4A8D-BEF2-E72104E15416}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BBD-4A88-AD21-615D2590066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{06E00815-6853-44E5-9BB3-767764FC6866}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BD-4A88-AD21-615D259006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{D8F09B8B-F5DD-4DAE-94CE-6FB8D9DA9A97}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BD-4A88-AD21-615D259006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{AAD7C81F-17BB-47F9-B446-CAA769EEB236}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BD-4A88-AD21-615D259006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{E6E5A1F2-2240-4EBA-9151-BC658447BBC1}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BD-4A88-AD21-615D2590066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{AAE60D5F-DD27-48AF-B0D1-4E01B613C55C}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BBD-4A88-AD21-615D2590066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{D172A988-BBD9-4775-AE00-CF91BE5A58A2}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BBD-4A88-AD21-615D25900667}"/>
                </c:ext>
              </c:extLst>
            </c:dLbl>
            <c:dLbl>
              <c:idx val="24"/>
              <c:layout>
                <c:manualLayout>
                  <c:x val="-4.490505736590114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{AB4298E2-F3D2-4D68-AF11-95DFFDB81275}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BBD-4A88-AD21-615D25900667}"/>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{B43B7B77-98CC-426C-A538-6FC247AF81CE}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BBD-4A88-AD21-615D259006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BBD-4A88-AD21-615D25900667}"/>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1,499
1,497
187.56
4,239,928
3,975,254
75,021
2,113,898
2,653,228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年度からほぼ横ばいの状態であったが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年度から微増し、令和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年度は類似団体が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下降しているのに対し、本村は前年度と比べて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上昇した。　上昇した要因は、村内の電力企業施設の改修事業が</a:t>
          </a:r>
          <a:r>
            <a:rPr kumimoji="1" lang="ja-JP" altLang="en-US" sz="1300">
              <a:latin typeface="ＭＳ Ｐゴシック" panose="020B0600070205080204" pitchFamily="50" charset="-128"/>
              <a:ea typeface="ＭＳ Ｐゴシック" panose="020B0600070205080204" pitchFamily="50" charset="-128"/>
            </a:rPr>
            <a:t>完了、固定資産税に伸びがあったことによるが、財政基盤の向上までには至っておらず、脆弱な財政基盤である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ことに</a:t>
          </a:r>
          <a:r>
            <a:rPr kumimoji="1" lang="ja-JP" altLang="en-US" sz="1300">
              <a:latin typeface="ＭＳ Ｐゴシック" panose="020B0600070205080204" pitchFamily="50" charset="-128"/>
              <a:ea typeface="ＭＳ Ｐゴシック" panose="020B0600070205080204" pitchFamily="50" charset="-128"/>
            </a:rPr>
            <a:t>は変わりない。</a:t>
          </a:r>
        </a:p>
        <a:p>
          <a:r>
            <a:rPr kumimoji="1" lang="ja-JP" altLang="en-US" sz="1300">
              <a:latin typeface="ＭＳ Ｐゴシック" panose="020B0600070205080204" pitchFamily="50" charset="-128"/>
              <a:ea typeface="ＭＳ Ｐゴシック" panose="020B0600070205080204" pitchFamily="50" charset="-128"/>
            </a:rPr>
            <a:t>　今後も財政規模に見合った事業執行と、歳入確保継続のために総合</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的かつ</a:t>
          </a:r>
          <a:r>
            <a:rPr kumimoji="1" lang="ja-JP" altLang="en-US" sz="1300">
              <a:latin typeface="ＭＳ Ｐゴシック" panose="020B0600070205080204" pitchFamily="50" charset="-128"/>
              <a:ea typeface="ＭＳ Ｐゴシック" panose="020B0600070205080204" pitchFamily="50" charset="-128"/>
            </a:rPr>
            <a:t>将来を見据えた施策の展開を図る。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105833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166158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3067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43</xdr:row>
      <xdr:rowOff>14817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55033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51452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55685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前年度数値に比べ、</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ポイント増加した。これは、分子となる経常経費</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のうち</a:t>
          </a:r>
          <a:r>
            <a:rPr kumimoji="1" lang="ja-JP" altLang="en-US" sz="1300">
              <a:latin typeface="ＭＳ Ｐゴシック" panose="020B0600070205080204" pitchFamily="50" charset="-128"/>
              <a:ea typeface="ＭＳ Ｐゴシック" panose="020B0600070205080204" pitchFamily="50" charset="-128"/>
            </a:rPr>
            <a:t>公債費が増加したことが主な要因である。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経常一般財源の微増は、昨年度同様に電力企業施設の固定資産税収入の伸びによるものであるが、今後、老朽化した施設等の修繕が予想され、経常経費充当一般財源が増となることが予想される状況にある。地方交付税の数値変動に影響されやすい小規模自治体であるため、住民ニーズのバランスを図りつつ、身の丈にあった事業展開を進めることとす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26881</xdr:rowOff>
    </xdr:from>
    <xdr:to>
      <xdr:col>23</xdr:col>
      <xdr:colOff>133350</xdr:colOff>
      <xdr:row>62</xdr:row>
      <xdr:rowOff>8255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485331"/>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26881</xdr:rowOff>
    </xdr:from>
    <xdr:to>
      <xdr:col>19</xdr:col>
      <xdr:colOff>133350</xdr:colOff>
      <xdr:row>62</xdr:row>
      <xdr:rowOff>92710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485331"/>
          <a:ext cx="889000" cy="23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63</xdr:row>
      <xdr:rowOff>114300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2261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64</xdr:row>
      <xdr:rowOff>3175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156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128905</xdr:rowOff>
    </xdr:from>
    <xdr:to>
      <xdr:col>23</xdr:col>
      <xdr:colOff>184150</xdr:colOff>
      <xdr:row>62</xdr:row>
      <xdr:rowOff>59055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145432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147531</xdr:rowOff>
    </xdr:from>
    <xdr:to>
      <xdr:col>19</xdr:col>
      <xdr:colOff>184150</xdr:colOff>
      <xdr:row>61</xdr:row>
      <xdr:rowOff>77681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87858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03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64152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9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[762,841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人当たり人件費・物件費等決算額が類似団体大きく上回ったのは、会計年度任用職員報酬等の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％増、選挙や災害復旧に係る時間外勤務手当の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％増による人件費の増や、老朽化した公共施設（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施設）を解体撤去したことによる物件費の増が要因である。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79056</xdr:rowOff>
    </xdr:from>
    <xdr:to>
      <xdr:col>23</xdr:col>
      <xdr:colOff>133350</xdr:colOff>
      <xdr:row>84</xdr:row>
      <xdr:rowOff>12446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09406"/>
          <a:ext cx="838200" cy="10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25950</xdr:rowOff>
    </xdr:from>
    <xdr:to>
      <xdr:col>19</xdr:col>
      <xdr:colOff>133350</xdr:colOff>
      <xdr:row>83</xdr:row>
      <xdr:rowOff>79056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56300"/>
          <a:ext cx="889000" cy="5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162320</xdr:rowOff>
    </xdr:from>
    <xdr:to>
      <xdr:col>15</xdr:col>
      <xdr:colOff>82550</xdr:colOff>
      <xdr:row>83</xdr:row>
      <xdr:rowOff>25950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21220"/>
          <a:ext cx="889000" cy="3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157611</xdr:rowOff>
    </xdr:from>
    <xdr:to>
      <xdr:col>11</xdr:col>
      <xdr:colOff>31750</xdr:colOff>
      <xdr:row>82</xdr:row>
      <xdr:rowOff>162320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16511"/>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133096</xdr:rowOff>
    </xdr:from>
    <xdr:to>
      <xdr:col>23</xdr:col>
      <xdr:colOff>184150</xdr:colOff>
      <xdr:row>84</xdr:row>
      <xdr:rowOff>63246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6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105173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28256</xdr:rowOff>
    </xdr:from>
    <xdr:to>
      <xdr:col>19</xdr:col>
      <xdr:colOff>184150</xdr:colOff>
      <xdr:row>83</xdr:row>
      <xdr:rowOff>129856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5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114633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4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146600</xdr:rowOff>
    </xdr:from>
    <xdr:to>
      <xdr:col>15</xdr:col>
      <xdr:colOff>133350</xdr:colOff>
      <xdr:row>83</xdr:row>
      <xdr:rowOff>76750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61527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111520</xdr:rowOff>
    </xdr:from>
    <xdr:to>
      <xdr:col>11</xdr:col>
      <xdr:colOff>82550</xdr:colOff>
      <xdr:row>83</xdr:row>
      <xdr:rowOff>41670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7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26447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5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106811</xdr:rowOff>
    </xdr:from>
    <xdr:to>
      <xdr:col>7</xdr:col>
      <xdr:colOff>31750</xdr:colOff>
      <xdr:row>83</xdr:row>
      <xdr:rowOff>36961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6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21738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5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92.7</a:t>
          </a:r>
          <a:r>
            <a:rPr kumimoji="1" lang="ja-JP" altLang="en-US" sz="1300">
              <a:latin typeface="ＭＳ Ｐゴシック" panose="020B0600070205080204" pitchFamily="50" charset="-128"/>
              <a:ea typeface="ＭＳ Ｐゴシック" panose="020B0600070205080204" pitchFamily="50" charset="-128"/>
            </a:rPr>
            <a:t>で県下でも下位に位置し、類似団体平均値と比較しても例年低い数値となっている。</a:t>
          </a:r>
        </a:p>
        <a:p>
          <a:r>
            <a:rPr kumimoji="1" lang="ja-JP" altLang="en-US" sz="1300">
              <a:latin typeface="ＭＳ Ｐゴシック" panose="020B0600070205080204" pitchFamily="50" charset="-128"/>
              <a:ea typeface="ＭＳ Ｐゴシック" panose="020B0600070205080204" pitchFamily="50" charset="-128"/>
            </a:rPr>
            <a:t>　本村は国の給与規定に準じることを原則とし、基準外の特別昇給も行っておらず、また、人事評価制度については、以前から勤務評定を実施し、昇級・昇格に反映している。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60452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96695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50800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31496</xdr:rowOff>
    </xdr:from>
    <xdr:to>
      <xdr:col>72</xdr:col>
      <xdr:colOff>203200</xdr:colOff>
      <xdr:row>87</xdr:row>
      <xdr:rowOff>50800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94764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12192</xdr:rowOff>
    </xdr:from>
    <xdr:to>
      <xdr:col>68</xdr:col>
      <xdr:colOff>152400</xdr:colOff>
      <xdr:row>87</xdr:row>
      <xdr:rowOff>31496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92834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9652</xdr:rowOff>
    </xdr:from>
    <xdr:to>
      <xdr:col>81</xdr:col>
      <xdr:colOff>95250</xdr:colOff>
      <xdr:row>87</xdr:row>
      <xdr:rowOff>111252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26179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7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111777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152146</xdr:rowOff>
    </xdr:from>
    <xdr:to>
      <xdr:col>68</xdr:col>
      <xdr:colOff>203200</xdr:colOff>
      <xdr:row>87</xdr:row>
      <xdr:rowOff>82296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92473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132842</xdr:rowOff>
    </xdr:from>
    <xdr:to>
      <xdr:col>64</xdr:col>
      <xdr:colOff>152400</xdr:colOff>
      <xdr:row>87</xdr:row>
      <xdr:rowOff>62992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7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73169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64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村内人口は平成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％程減少していることもあり、人口千人当たりの職員数は</a:t>
          </a:r>
          <a:r>
            <a:rPr kumimoji="1" lang="en-US" altLang="ja-JP" sz="1300">
              <a:latin typeface="ＭＳ Ｐゴシック" panose="020B0600070205080204" pitchFamily="50" charset="-128"/>
              <a:ea typeface="ＭＳ Ｐゴシック" panose="020B0600070205080204" pitchFamily="50" charset="-128"/>
            </a:rPr>
            <a:t>6.38</a:t>
          </a:r>
          <a:r>
            <a:rPr kumimoji="1" lang="ja-JP" altLang="en-US" sz="1300">
              <a:latin typeface="ＭＳ Ｐゴシック" panose="020B0600070205080204" pitchFamily="50" charset="-128"/>
              <a:ea typeface="ＭＳ Ｐゴシック" panose="020B0600070205080204" pitchFamily="50" charset="-128"/>
            </a:rPr>
            <a:t>人の増となっている。人口減少が進む中でも小規模自治体においては、多様化する住民ニーズへの対応などにより、現定員数は当面維持しなければならない状況である。今後の人口動向と類似団体</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a:t>
          </a:r>
          <a:r>
            <a:rPr kumimoji="1" lang="ja-JP" altLang="en-US" sz="1300">
              <a:latin typeface="ＭＳ Ｐゴシック" panose="020B0600070205080204" pitchFamily="50" charset="-128"/>
              <a:ea typeface="ＭＳ Ｐゴシック" panose="020B0600070205080204" pitchFamily="50" charset="-128"/>
            </a:rPr>
            <a:t>数値を注視し、人件費抑制に努めつつ、併せて業務環境の改善等を図りながら適切な定員管理をおこなう必要がある。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61214</xdr:rowOff>
    </xdr:from>
    <xdr:to>
      <xdr:col>81</xdr:col>
      <xdr:colOff>44450</xdr:colOff>
      <xdr:row>63</xdr:row>
      <xdr:rowOff>98099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862564"/>
          <a:ext cx="838200" cy="3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26053</xdr:rowOff>
    </xdr:from>
    <xdr:to>
      <xdr:col>77</xdr:col>
      <xdr:colOff>44450</xdr:colOff>
      <xdr:row>63</xdr:row>
      <xdr:rowOff>61214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827403"/>
          <a:ext cx="889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129249</xdr:rowOff>
    </xdr:from>
    <xdr:to>
      <xdr:col>72</xdr:col>
      <xdr:colOff>203200</xdr:colOff>
      <xdr:row>63</xdr:row>
      <xdr:rowOff>26053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759149"/>
          <a:ext cx="889000" cy="6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49621</xdr:rowOff>
    </xdr:from>
    <xdr:to>
      <xdr:col>68</xdr:col>
      <xdr:colOff>152400</xdr:colOff>
      <xdr:row>62</xdr:row>
      <xdr:rowOff>129249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79521"/>
          <a:ext cx="889000" cy="7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47299</xdr:rowOff>
    </xdr:from>
    <xdr:to>
      <xdr:col>81</xdr:col>
      <xdr:colOff>95250</xdr:colOff>
      <xdr:row>63</xdr:row>
      <xdr:rowOff>148899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84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19376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82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10414</xdr:rowOff>
    </xdr:from>
    <xdr:to>
      <xdr:col>77</xdr:col>
      <xdr:colOff>95250</xdr:colOff>
      <xdr:row>63</xdr:row>
      <xdr:rowOff>112014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96791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89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146703</xdr:rowOff>
    </xdr:from>
    <xdr:to>
      <xdr:col>73</xdr:col>
      <xdr:colOff>44450</xdr:colOff>
      <xdr:row>63</xdr:row>
      <xdr:rowOff>76853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77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61630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86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78449</xdr:rowOff>
    </xdr:from>
    <xdr:to>
      <xdr:col>68</xdr:col>
      <xdr:colOff>203200</xdr:colOff>
      <xdr:row>63</xdr:row>
      <xdr:rowOff>8599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70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164826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794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170271</xdr:rowOff>
    </xdr:from>
    <xdr:to>
      <xdr:col>64</xdr:col>
      <xdr:colOff>152400</xdr:colOff>
      <xdr:row>62</xdr:row>
      <xdr:rowOff>100421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6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85198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71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％をピークに前年度比減を継続していたが、令和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年度にわずかに増加したものの令和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年度は元金償還額を下回る起債借入としたことから減少した。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難である状況において、住民サービスの維持のためには起債による財源確保が必須である。長期的なバランスを図るとともに、分母の多くを占める地方交付税に影響される数値であることから慎重な数値管理を行う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3810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091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3810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171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40</xdr:row>
      <xdr:rowOff>167217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171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44027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252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48700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年度から当該数値は無しとなっている。</a:t>
          </a:r>
        </a:p>
        <a:p>
          <a:r>
            <a:rPr kumimoji="1" lang="ja-JP" altLang="en-US" sz="1300">
              <a:latin typeface="ＭＳ Ｐゴシック" panose="020B0600070205080204" pitchFamily="50" charset="-128"/>
              <a:ea typeface="ＭＳ Ｐゴシック" panose="020B0600070205080204" pitchFamily="50" charset="-128"/>
            </a:rPr>
            <a:t>　地方債残高は、年々減少傾向であるが、地方交付税が減額傾向にある中、事業実施に必要な資金を調達するため、今後地方債発行額が増えていくことも見込まれる。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今後はこれまで以上に需要と供給のバランスを注視しながら財政運営を行う必要がある。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1,499
1,497
187.56
4,239,928
3,975,254
75,021
2,113,898
2,653,228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類似団体平均値と比較し、人件費率は</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ポイント下回り、前年度と比べると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ポイントの減となったが、人件費自体は昨年より</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％増加した。　原則として国の給与基準に準じて管理を行い抑制に努めているが、人口当たりの定員数は高い数値となっている。</a:t>
          </a:r>
        </a:p>
        <a:p>
          <a:r>
            <a:rPr kumimoji="1" lang="ja-JP" altLang="en-US" sz="1300">
              <a:latin typeface="ＭＳ Ｐゴシック" panose="020B0600070205080204" pitchFamily="50" charset="-128"/>
              <a:ea typeface="ＭＳ Ｐゴシック" panose="020B0600070205080204" pitchFamily="50" charset="-128"/>
            </a:rPr>
            <a:t>　余剰を無くし、退職者補充での採用に心がけているものの近年の多様なニーズに対し、サービスの低下を招かないよう適正管理に努める必要がある。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44704</xdr:rowOff>
    </xdr:from>
    <xdr:to>
      <xdr:col>24</xdr:col>
      <xdr:colOff>25400</xdr:colOff>
      <xdr:row>36</xdr:row>
      <xdr:rowOff>58420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169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136144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306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136144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763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72136</xdr:rowOff>
    </xdr:from>
    <xdr:to>
      <xdr:col>11</xdr:col>
      <xdr:colOff>9525</xdr:colOff>
      <xdr:row>36</xdr:row>
      <xdr:rowOff>104140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443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165354</xdr:rowOff>
    </xdr:from>
    <xdr:to>
      <xdr:col>24</xdr:col>
      <xdr:colOff>76200</xdr:colOff>
      <xdr:row>36</xdr:row>
      <xdr:rowOff>95504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85344</xdr:rowOff>
    </xdr:from>
    <xdr:to>
      <xdr:col>15</xdr:col>
      <xdr:colOff>149225</xdr:colOff>
      <xdr:row>37</xdr:row>
      <xdr:rowOff>15494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21336</xdr:rowOff>
    </xdr:from>
    <xdr:to>
      <xdr:col>6</xdr:col>
      <xdr:colOff>171450</xdr:colOff>
      <xdr:row>36</xdr:row>
      <xdr:rowOff>122936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133113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物件費においては、類似団体平均値と同じ数値となり、前年度と比べて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ポイント増となった。前年度に比べると老朽化した公共施設の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施設を解体撤去したことが要因で増となっている。現状としては、電算システム導入や維持経費が増加傾向にあ</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り、今後の構成</a:t>
          </a:r>
          <a:r>
            <a:rPr kumimoji="1" lang="ja-JP" altLang="en-US" sz="1300">
              <a:latin typeface="ＭＳ Ｐゴシック" panose="020B0600070205080204" pitchFamily="50" charset="-128"/>
              <a:ea typeface="ＭＳ Ｐゴシック" panose="020B0600070205080204" pitchFamily="50" charset="-128"/>
            </a:rPr>
            <a:t>比率は増となることが予想される。これからは、コスト削減を図り、物件費による財政圧迫の対策を全庁あげて取り組むこととしている。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17</xdr:row>
      <xdr:rowOff>74422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479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33274</xdr:rowOff>
    </xdr:from>
    <xdr:to>
      <xdr:col>78</xdr:col>
      <xdr:colOff>69850</xdr:colOff>
      <xdr:row>17</xdr:row>
      <xdr:rowOff>60706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47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60706</xdr:rowOff>
    </xdr:from>
    <xdr:to>
      <xdr:col>73</xdr:col>
      <xdr:colOff>180975</xdr:colOff>
      <xdr:row>18</xdr:row>
      <xdr:rowOff>49276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7535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49276</xdr:rowOff>
    </xdr:from>
    <xdr:to>
      <xdr:col>69</xdr:col>
      <xdr:colOff>92075</xdr:colOff>
      <xdr:row>18</xdr:row>
      <xdr:rowOff>76708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1353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167149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153924</xdr:rowOff>
    </xdr:from>
    <xdr:to>
      <xdr:col>78</xdr:col>
      <xdr:colOff>120650</xdr:colOff>
      <xdr:row>17</xdr:row>
      <xdr:rowOff>84074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68851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98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96283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169926</xdr:rowOff>
    </xdr:from>
    <xdr:to>
      <xdr:col>69</xdr:col>
      <xdr:colOff>142875</xdr:colOff>
      <xdr:row>18</xdr:row>
      <xdr:rowOff>100076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84853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25908</xdr:rowOff>
    </xdr:from>
    <xdr:to>
      <xdr:col>65</xdr:col>
      <xdr:colOff>53975</xdr:colOff>
      <xdr:row>18</xdr:row>
      <xdr:rowOff>127508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112285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31,503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千円の減となったが、扶助費への充当一般財源は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％増加した。しかしながら経常一般財源自体も増加したことから前年度と同じ比率となった。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今後、現状の経常収支比率を維持するよう長期的な計画で扶助費を抑える施策の展開が必要となる。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4535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34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4535</xdr:rowOff>
    </xdr:from>
    <xdr:to>
      <xdr:col>19</xdr:col>
      <xdr:colOff>187325</xdr:colOff>
      <xdr:row>55</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342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55</xdr:row>
      <xdr:rowOff>53522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669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37193</xdr:rowOff>
    </xdr:from>
    <xdr:to>
      <xdr:col>11</xdr:col>
      <xdr:colOff>9525</xdr:colOff>
      <xdr:row>55</xdr:row>
      <xdr:rowOff>53522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669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125185</xdr:rowOff>
    </xdr:from>
    <xdr:to>
      <xdr:col>20</xdr:col>
      <xdr:colOff>38100</xdr:colOff>
      <xdr:row>55</xdr:row>
      <xdr:rowOff>55335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65512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157843</xdr:rowOff>
    </xdr:from>
    <xdr:to>
      <xdr:col>11</xdr:col>
      <xdr:colOff>60325</xdr:colOff>
      <xdr:row>55</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98170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昨年度と比べると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ポイントの増となっている。公共下水道事業事業特別会計への繰出金が前年比</a:t>
          </a:r>
          <a:r>
            <a:rPr kumimoji="1" lang="en-US" altLang="ja-JP" sz="1300">
              <a:latin typeface="ＭＳ Ｐゴシック" panose="020B0600070205080204" pitchFamily="50" charset="-128"/>
              <a:ea typeface="ＭＳ Ｐゴシック" panose="020B0600070205080204" pitchFamily="50" charset="-128"/>
            </a:rPr>
            <a:t>86.5</a:t>
          </a:r>
          <a:r>
            <a:rPr kumimoji="1" lang="ja-JP" altLang="en-US" sz="1300">
              <a:latin typeface="ＭＳ Ｐゴシック" panose="020B0600070205080204" pitchFamily="50" charset="-128"/>
              <a:ea typeface="ＭＳ Ｐゴシック" panose="020B0600070205080204" pitchFamily="50" charset="-128"/>
            </a:rPr>
            <a:t>％増となり、繰出金全体でも</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％増加したことによる。</a:t>
          </a:r>
        </a:p>
        <a:p>
          <a:r>
            <a:rPr kumimoji="1" lang="ja-JP" altLang="en-US" sz="1300">
              <a:latin typeface="ＭＳ Ｐゴシック" panose="020B0600070205080204" pitchFamily="50" charset="-128"/>
              <a:ea typeface="ＭＳ Ｐゴシック" panose="020B0600070205080204" pitchFamily="50" charset="-128"/>
            </a:rPr>
            <a:t>　簡易水道及び公共下水道においては公営企業の経営健全化計画を策定しており、適正な経営執行を図っている。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58420</xdr:rowOff>
    </xdr:from>
    <xdr:to>
      <xdr:col>82</xdr:col>
      <xdr:colOff>107950</xdr:colOff>
      <xdr:row>57</xdr:row>
      <xdr:rowOff>149860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83107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58420</xdr:rowOff>
    </xdr:from>
    <xdr:to>
      <xdr:col>78</xdr:col>
      <xdr:colOff>69850</xdr:colOff>
      <xdr:row>57</xdr:row>
      <xdr:rowOff>149860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83107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149860</xdr:rowOff>
    </xdr:from>
    <xdr:to>
      <xdr:col>73</xdr:col>
      <xdr:colOff>180975</xdr:colOff>
      <xdr:row>57</xdr:row>
      <xdr:rowOff>161290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9225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93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99060</xdr:rowOff>
    </xdr:from>
    <xdr:to>
      <xdr:col>82</xdr:col>
      <xdr:colOff>158750</xdr:colOff>
      <xdr:row>58</xdr:row>
      <xdr:rowOff>29210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71137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4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7620</xdr:rowOff>
    </xdr:from>
    <xdr:to>
      <xdr:col>78</xdr:col>
      <xdr:colOff>120650</xdr:colOff>
      <xdr:row>57</xdr:row>
      <xdr:rowOff>109220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119397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549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99060</xdr:rowOff>
    </xdr:from>
    <xdr:to>
      <xdr:col>74</xdr:col>
      <xdr:colOff>31750</xdr:colOff>
      <xdr:row>58</xdr:row>
      <xdr:rowOff>29210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13987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商工業災害対策補助事業及び物価高騰対策として価格高騰緊急支援給付金などにより支出額が増加した。</a:t>
          </a:r>
        </a:p>
        <a:p>
          <a:r>
            <a:rPr kumimoji="1" lang="ja-JP" altLang="en-US" sz="1300">
              <a:latin typeface="ＭＳ Ｐゴシック" panose="020B0600070205080204" pitchFamily="50" charset="-128"/>
              <a:ea typeface="ＭＳ Ｐゴシック" panose="020B0600070205080204" pitchFamily="50" charset="-128"/>
            </a:rPr>
            <a:t>　補助費等については、産業等生産基盤への助成がほとんどを占め、その他経費を考慮しても経済情勢に大きく左右される。今後も基盤弱体化の防止を図ることから数値の上昇が予想されるが、特定財源を積極的に活用し、また、費用対効果を検証しながら見直しも行い、適正な住民サービスに努めること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44704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1757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72136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1757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94996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122428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267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単年度における起債発行を元金償還額を超えないようにする方針により公債費が抑えられ、併せて過去の有利な地方債以外の償還が終了時期を迎えていることから公債費が減少していた。しかし、ここ数年、財源確保のために地方債の発行が増加していることから、今後は償還額も増額となってくることが見込まれる。</a:t>
          </a:r>
        </a:p>
        <a:p>
          <a:r>
            <a:rPr kumimoji="1" lang="ja-JP" altLang="en-US" sz="1300">
              <a:latin typeface="ＭＳ Ｐゴシック" panose="020B0600070205080204" pitchFamily="50" charset="-128"/>
              <a:ea typeface="ＭＳ Ｐゴシック" panose="020B0600070205080204" pitchFamily="50" charset="-128"/>
            </a:rPr>
            <a:t>　借入と償還のバランスを考慮しつつ、有</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利な地方債</a:t>
          </a:r>
          <a:r>
            <a:rPr kumimoji="1" lang="ja-JP" altLang="en-US" sz="1300">
              <a:latin typeface="ＭＳ Ｐゴシック" panose="020B0600070205080204" pitchFamily="50" charset="-128"/>
              <a:ea typeface="ＭＳ Ｐゴシック" panose="020B0600070205080204" pitchFamily="50" charset="-128"/>
            </a:rPr>
            <a:t>を有効に活用し、財源確保を図ることとする。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77470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0810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58420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081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111761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0886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76</xdr:row>
      <xdr:rowOff>115570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141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43197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前年度と比べると</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ポイントの増となっている。公共施設の維持補修費が前年比</a:t>
          </a:r>
          <a:r>
            <a:rPr kumimoji="1" lang="en-US" altLang="ja-JP" sz="1300">
              <a:latin typeface="ＭＳ Ｐゴシック" panose="020B0600070205080204" pitchFamily="50" charset="-128"/>
              <a:ea typeface="ＭＳ Ｐゴシック" panose="020B0600070205080204" pitchFamily="50" charset="-128"/>
            </a:rPr>
            <a:t>31.6</a:t>
          </a:r>
          <a:r>
            <a:rPr kumimoji="1" lang="ja-JP" altLang="en-US" sz="1300">
              <a:latin typeface="ＭＳ Ｐゴシック" panose="020B0600070205080204" pitchFamily="50" charset="-128"/>
              <a:ea typeface="ＭＳ Ｐゴシック" panose="020B0600070205080204" pitchFamily="50" charset="-128"/>
            </a:rPr>
            <a:t>％増加したことによる。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状況を注視しながら、財政運営への圧迫抑制に努め、年度変動及び類似団体平均値との比較を行い、適正な住民サービスと健全な財政運営を図るものとする。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138430</xdr:rowOff>
    </xdr:from>
    <xdr:to>
      <xdr:col>82</xdr:col>
      <xdr:colOff>107950</xdr:colOff>
      <xdr:row>77</xdr:row>
      <xdr:rowOff>85089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168630"/>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138430</xdr:rowOff>
    </xdr:from>
    <xdr:to>
      <xdr:col>78</xdr:col>
      <xdr:colOff>69850</xdr:colOff>
      <xdr:row>78</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16863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142239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3858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142239</xdr:rowOff>
    </xdr:from>
    <xdr:to>
      <xdr:col>69</xdr:col>
      <xdr:colOff>92075</xdr:colOff>
      <xdr:row>79</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5153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50816</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87630</xdr:rowOff>
    </xdr:from>
    <xdr:to>
      <xdr:col>78</xdr:col>
      <xdr:colOff>120650</xdr:colOff>
      <xdr:row>77</xdr:row>
      <xdr:rowOff>17780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27957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91439</xdr:rowOff>
    </xdr:from>
    <xdr:to>
      <xdr:col>69</xdr:col>
      <xdr:colOff>142875</xdr:colOff>
      <xdr:row>79</xdr:row>
      <xdr:rowOff>21589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31766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66502</xdr:rowOff>
    </xdr:from>
    <xdr:to>
      <xdr:col>29</xdr:col>
      <xdr:colOff>127000</xdr:colOff>
      <xdr:row>17</xdr:row>
      <xdr:rowOff>135297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28777"/>
          <a:ext cx="647700" cy="68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128891</xdr:rowOff>
    </xdr:from>
    <xdr:to>
      <xdr:col>26</xdr:col>
      <xdr:colOff>50800</xdr:colOff>
      <xdr:row>17</xdr:row>
      <xdr:rowOff>135297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091166"/>
          <a:ext cx="698500" cy="6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128891</xdr:rowOff>
    </xdr:from>
    <xdr:to>
      <xdr:col>22</xdr:col>
      <xdr:colOff>114300</xdr:colOff>
      <xdr:row>18</xdr:row>
      <xdr:rowOff>43687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91166"/>
          <a:ext cx="698500" cy="86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43687</xdr:rowOff>
    </xdr:from>
    <xdr:to>
      <xdr:col>18</xdr:col>
      <xdr:colOff>177800</xdr:colOff>
      <xdr:row>18</xdr:row>
      <xdr:rowOff>59134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77412"/>
          <a:ext cx="698500" cy="15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15702</xdr:rowOff>
    </xdr:from>
    <xdr:to>
      <xdr:col>29</xdr:col>
      <xdr:colOff>177800</xdr:colOff>
      <xdr:row>17</xdr:row>
      <xdr:rowOff>117302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77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32229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2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84497</xdr:rowOff>
    </xdr:from>
    <xdr:to>
      <xdr:col>26</xdr:col>
      <xdr:colOff>101600</xdr:colOff>
      <xdr:row>18</xdr:row>
      <xdr:rowOff>14647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46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24824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8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78091</xdr:rowOff>
    </xdr:from>
    <xdr:to>
      <xdr:col>22</xdr:col>
      <xdr:colOff>165100</xdr:colOff>
      <xdr:row>18</xdr:row>
      <xdr:rowOff>8241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40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18418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80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164337</xdr:rowOff>
    </xdr:from>
    <xdr:to>
      <xdr:col>19</xdr:col>
      <xdr:colOff>38100</xdr:colOff>
      <xdr:row>18</xdr:row>
      <xdr:rowOff>94487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26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104664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8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8334</xdr:rowOff>
    </xdr:from>
    <xdr:to>
      <xdr:col>15</xdr:col>
      <xdr:colOff>101600</xdr:colOff>
      <xdr:row>18</xdr:row>
      <xdr:rowOff>109934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42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120111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52029</xdr:rowOff>
    </xdr:from>
    <xdr:to>
      <xdr:col>29</xdr:col>
      <xdr:colOff>127000</xdr:colOff>
      <xdr:row>37</xdr:row>
      <xdr:rowOff>66567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176729"/>
          <a:ext cx="647700" cy="14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51344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176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52029</xdr:rowOff>
    </xdr:from>
    <xdr:to>
      <xdr:col>26</xdr:col>
      <xdr:colOff>50800</xdr:colOff>
      <xdr:row>37</xdr:row>
      <xdr:rowOff>98389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176729"/>
          <a:ext cx="698500" cy="46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98389</xdr:rowOff>
    </xdr:from>
    <xdr:to>
      <xdr:col>22</xdr:col>
      <xdr:colOff>114300</xdr:colOff>
      <xdr:row>37</xdr:row>
      <xdr:rowOff>111698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223089"/>
          <a:ext cx="698500" cy="13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111698</xdr:rowOff>
    </xdr:from>
    <xdr:to>
      <xdr:col>18</xdr:col>
      <xdr:colOff>177800</xdr:colOff>
      <xdr:row>37</xdr:row>
      <xdr:rowOff>144305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236398"/>
          <a:ext cx="698500" cy="32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15767</xdr:rowOff>
    </xdr:from>
    <xdr:to>
      <xdr:col>29</xdr:col>
      <xdr:colOff>177800</xdr:colOff>
      <xdr:row>37</xdr:row>
      <xdr:rowOff>117367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140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32294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8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1229</xdr:rowOff>
    </xdr:from>
    <xdr:to>
      <xdr:col>26</xdr:col>
      <xdr:colOff>101600</xdr:colOff>
      <xdr:row>37</xdr:row>
      <xdr:rowOff>102829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125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284456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9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47589</xdr:rowOff>
    </xdr:from>
    <xdr:to>
      <xdr:col>22</xdr:col>
      <xdr:colOff>165100</xdr:colOff>
      <xdr:row>37</xdr:row>
      <xdr:rowOff>149189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172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330816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4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60898</xdr:rowOff>
    </xdr:from>
    <xdr:to>
      <xdr:col>19</xdr:col>
      <xdr:colOff>38100</xdr:colOff>
      <xdr:row>37</xdr:row>
      <xdr:rowOff>162498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185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1225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5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93505</xdr:rowOff>
    </xdr:from>
    <xdr:to>
      <xdr:col>15</xdr:col>
      <xdr:colOff>101600</xdr:colOff>
      <xdr:row>37</xdr:row>
      <xdr:rowOff>195105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18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33832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8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1,499
1,497
187.56
4,239,928
3,975,254
75,021
2,113,898
2,653,228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79466</xdr:rowOff>
    </xdr:from>
    <xdr:to>
      <xdr:col>24</xdr:col>
      <xdr:colOff>63500</xdr:colOff>
      <xdr:row>35</xdr:row>
      <xdr:rowOff>129788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080216"/>
          <a:ext cx="838200" cy="5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129788</xdr:rowOff>
    </xdr:from>
    <xdr:to>
      <xdr:col>19</xdr:col>
      <xdr:colOff>177800</xdr:colOff>
      <xdr:row>35</xdr:row>
      <xdr:rowOff>165957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30538"/>
          <a:ext cx="889000" cy="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165957</xdr:rowOff>
    </xdr:from>
    <xdr:to>
      <xdr:col>15</xdr:col>
      <xdr:colOff>50800</xdr:colOff>
      <xdr:row>36</xdr:row>
      <xdr:rowOff>66678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66707"/>
          <a:ext cx="889000" cy="7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66678</xdr:rowOff>
    </xdr:from>
    <xdr:to>
      <xdr:col>10</xdr:col>
      <xdr:colOff>114300</xdr:colOff>
      <xdr:row>36</xdr:row>
      <xdr:rowOff>91389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38878"/>
          <a:ext cx="889000" cy="2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28666</xdr:rowOff>
    </xdr:from>
    <xdr:to>
      <xdr:col>24</xdr:col>
      <xdr:colOff>114300</xdr:colOff>
      <xdr:row>35</xdr:row>
      <xdr:rowOff>130266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51543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88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78988</xdr:rowOff>
    </xdr:from>
    <xdr:to>
      <xdr:col>20</xdr:col>
      <xdr:colOff>38100</xdr:colOff>
      <xdr:row>36</xdr:row>
      <xdr:rowOff>9138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25665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5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115157</xdr:rowOff>
    </xdr:from>
    <xdr:to>
      <xdr:col>15</xdr:col>
      <xdr:colOff>101600</xdr:colOff>
      <xdr:row>36</xdr:row>
      <xdr:rowOff>45307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1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61834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9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15878</xdr:rowOff>
    </xdr:from>
    <xdr:to>
      <xdr:col>10</xdr:col>
      <xdr:colOff>165100</xdr:colOff>
      <xdr:row>36</xdr:row>
      <xdr:rowOff>117478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8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134005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6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40589</xdr:rowOff>
    </xdr:from>
    <xdr:to>
      <xdr:col>6</xdr:col>
      <xdr:colOff>38100</xdr:colOff>
      <xdr:row>36</xdr:row>
      <xdr:rowOff>142189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1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158716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8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85038</xdr:rowOff>
    </xdr:from>
    <xdr:to>
      <xdr:col>24</xdr:col>
      <xdr:colOff>63500</xdr:colOff>
      <xdr:row>57</xdr:row>
      <xdr:rowOff>129906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57688"/>
          <a:ext cx="838200" cy="4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129906</xdr:rowOff>
    </xdr:from>
    <xdr:to>
      <xdr:col>19</xdr:col>
      <xdr:colOff>177800</xdr:colOff>
      <xdr:row>57</xdr:row>
      <xdr:rowOff>170687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02556"/>
          <a:ext cx="889000" cy="4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167125</xdr:rowOff>
    </xdr:from>
    <xdr:to>
      <xdr:col>15</xdr:col>
      <xdr:colOff>50800</xdr:colOff>
      <xdr:row>57</xdr:row>
      <xdr:rowOff>170687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39775"/>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165833</xdr:rowOff>
    </xdr:from>
    <xdr:to>
      <xdr:col>10</xdr:col>
      <xdr:colOff>114300</xdr:colOff>
      <xdr:row>57</xdr:row>
      <xdr:rowOff>167125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38483"/>
          <a:ext cx="889000" cy="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34238</xdr:rowOff>
    </xdr:from>
    <xdr:to>
      <xdr:col>24</xdr:col>
      <xdr:colOff>114300</xdr:colOff>
      <xdr:row>57</xdr:row>
      <xdr:rowOff>135838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57115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5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79106</xdr:rowOff>
    </xdr:from>
    <xdr:to>
      <xdr:col>20</xdr:col>
      <xdr:colOff>38100</xdr:colOff>
      <xdr:row>58</xdr:row>
      <xdr:rowOff>9256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5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25783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26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119887</xdr:rowOff>
    </xdr:from>
    <xdr:to>
      <xdr:col>15</xdr:col>
      <xdr:colOff>101600</xdr:colOff>
      <xdr:row>58</xdr:row>
      <xdr:rowOff>50037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9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66564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6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116325</xdr:rowOff>
    </xdr:from>
    <xdr:to>
      <xdr:col>10</xdr:col>
      <xdr:colOff>165100</xdr:colOff>
      <xdr:row>58</xdr:row>
      <xdr:rowOff>46475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63002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6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115033</xdr:rowOff>
    </xdr:from>
    <xdr:to>
      <xdr:col>6</xdr:col>
      <xdr:colOff>38100</xdr:colOff>
      <xdr:row>58</xdr:row>
      <xdr:rowOff>45183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8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61710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62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99958</xdr:rowOff>
    </xdr:from>
    <xdr:to>
      <xdr:col>24</xdr:col>
      <xdr:colOff>63500</xdr:colOff>
      <xdr:row>76</xdr:row>
      <xdr:rowOff>101775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787258"/>
          <a:ext cx="838200" cy="34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72567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02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101775</xdr:rowOff>
    </xdr:from>
    <xdr:to>
      <xdr:col>19</xdr:col>
      <xdr:colOff>177800</xdr:colOff>
      <xdr:row>77</xdr:row>
      <xdr:rowOff>19388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131975"/>
          <a:ext cx="889000" cy="8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19388</xdr:rowOff>
    </xdr:from>
    <xdr:to>
      <xdr:col>15</xdr:col>
      <xdr:colOff>50800</xdr:colOff>
      <xdr:row>77</xdr:row>
      <xdr:rowOff>94083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21038"/>
          <a:ext cx="889000" cy="7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67069</xdr:rowOff>
    </xdr:from>
    <xdr:to>
      <xdr:col>10</xdr:col>
      <xdr:colOff>114300</xdr:colOff>
      <xdr:row>77</xdr:row>
      <xdr:rowOff>94083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68719"/>
          <a:ext cx="889000" cy="2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49158</xdr:rowOff>
    </xdr:from>
    <xdr:to>
      <xdr:col>24</xdr:col>
      <xdr:colOff>114300</xdr:colOff>
      <xdr:row>74</xdr:row>
      <xdr:rowOff>150758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73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72035</xdr:rowOff>
    </xdr:from>
    <xdr:ext cx="599010"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587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50975</xdr:rowOff>
    </xdr:from>
    <xdr:to>
      <xdr:col>20</xdr:col>
      <xdr:colOff>38100</xdr:colOff>
      <xdr:row>76</xdr:row>
      <xdr:rowOff>152575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8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169102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85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140038</xdr:rowOff>
    </xdr:from>
    <xdr:to>
      <xdr:col>15</xdr:col>
      <xdr:colOff>101600</xdr:colOff>
      <xdr:row>77</xdr:row>
      <xdr:rowOff>70188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7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61315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26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43283</xdr:rowOff>
    </xdr:from>
    <xdr:to>
      <xdr:col>10</xdr:col>
      <xdr:colOff>165100</xdr:colOff>
      <xdr:row>77</xdr:row>
      <xdr:rowOff>144883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4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136010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3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16269</xdr:rowOff>
    </xdr:from>
    <xdr:to>
      <xdr:col>6</xdr:col>
      <xdr:colOff>38100</xdr:colOff>
      <xdr:row>77</xdr:row>
      <xdr:rowOff>117869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108996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145659</xdr:rowOff>
    </xdr:from>
    <xdr:to>
      <xdr:col>24</xdr:col>
      <xdr:colOff>63500</xdr:colOff>
      <xdr:row>94</xdr:row>
      <xdr:rowOff>107750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090509"/>
          <a:ext cx="838200" cy="1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145659</xdr:rowOff>
    </xdr:from>
    <xdr:to>
      <xdr:col>19</xdr:col>
      <xdr:colOff>177800</xdr:colOff>
      <xdr:row>95</xdr:row>
      <xdr:rowOff>58037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090509"/>
          <a:ext cx="889000" cy="25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58037</xdr:rowOff>
    </xdr:from>
    <xdr:to>
      <xdr:col>15</xdr:col>
      <xdr:colOff>50800</xdr:colOff>
      <xdr:row>95</xdr:row>
      <xdr:rowOff>91573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45787"/>
          <a:ext cx="889000" cy="3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91573</xdr:rowOff>
    </xdr:from>
    <xdr:to>
      <xdr:col>10</xdr:col>
      <xdr:colOff>114300</xdr:colOff>
      <xdr:row>95</xdr:row>
      <xdr:rowOff>117701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379323"/>
          <a:ext cx="889000" cy="2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56950</xdr:rowOff>
    </xdr:from>
    <xdr:to>
      <xdr:col>24</xdr:col>
      <xdr:colOff>114300</xdr:colOff>
      <xdr:row>94</xdr:row>
      <xdr:rowOff>158550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79827</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2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94859</xdr:rowOff>
    </xdr:from>
    <xdr:to>
      <xdr:col>20</xdr:col>
      <xdr:colOff>38100</xdr:colOff>
      <xdr:row>94</xdr:row>
      <xdr:rowOff>25009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0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41536</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81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7237</xdr:rowOff>
    </xdr:from>
    <xdr:to>
      <xdr:col>15</xdr:col>
      <xdr:colOff>101600</xdr:colOff>
      <xdr:row>95</xdr:row>
      <xdr:rowOff>108837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9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125364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0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40773</xdr:rowOff>
    </xdr:from>
    <xdr:to>
      <xdr:col>10</xdr:col>
      <xdr:colOff>165100</xdr:colOff>
      <xdr:row>95</xdr:row>
      <xdr:rowOff>142373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158900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0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66901</xdr:rowOff>
    </xdr:from>
    <xdr:to>
      <xdr:col>6</xdr:col>
      <xdr:colOff>38100</xdr:colOff>
      <xdr:row>95</xdr:row>
      <xdr:rowOff>168501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5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13578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2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72122</xdr:rowOff>
    </xdr:from>
    <xdr:to>
      <xdr:col>55</xdr:col>
      <xdr:colOff>0</xdr:colOff>
      <xdr:row>35</xdr:row>
      <xdr:rowOff>126169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072872"/>
          <a:ext cx="838200" cy="5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56522</xdr:rowOff>
    </xdr:from>
    <xdr:to>
      <xdr:col>50</xdr:col>
      <xdr:colOff>114300</xdr:colOff>
      <xdr:row>35</xdr:row>
      <xdr:rowOff>126169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885822"/>
          <a:ext cx="889000" cy="24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56522</xdr:rowOff>
    </xdr:from>
    <xdr:to>
      <xdr:col>45</xdr:col>
      <xdr:colOff>177800</xdr:colOff>
      <xdr:row>36</xdr:row>
      <xdr:rowOff>3087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885822"/>
          <a:ext cx="889000" cy="28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3087</xdr:rowOff>
    </xdr:from>
    <xdr:to>
      <xdr:col>41</xdr:col>
      <xdr:colOff>50800</xdr:colOff>
      <xdr:row>36</xdr:row>
      <xdr:rowOff>37200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75287"/>
          <a:ext cx="889000" cy="3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21322</xdr:rowOff>
    </xdr:from>
    <xdr:to>
      <xdr:col>55</xdr:col>
      <xdr:colOff>50800</xdr:colOff>
      <xdr:row>35</xdr:row>
      <xdr:rowOff>122922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44199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87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75369</xdr:rowOff>
    </xdr:from>
    <xdr:to>
      <xdr:col>50</xdr:col>
      <xdr:colOff>165100</xdr:colOff>
      <xdr:row>36</xdr:row>
      <xdr:rowOff>5519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7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22046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85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5722</xdr:rowOff>
    </xdr:from>
    <xdr:to>
      <xdr:col>46</xdr:col>
      <xdr:colOff>38100</xdr:colOff>
      <xdr:row>34</xdr:row>
      <xdr:rowOff>107322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3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123849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1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123737</xdr:rowOff>
    </xdr:from>
    <xdr:to>
      <xdr:col>41</xdr:col>
      <xdr:colOff>101600</xdr:colOff>
      <xdr:row>36</xdr:row>
      <xdr:rowOff>53887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2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70414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89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157850</xdr:rowOff>
    </xdr:from>
    <xdr:to>
      <xdr:col>36</xdr:col>
      <xdr:colOff>165100</xdr:colOff>
      <xdr:row>36</xdr:row>
      <xdr:rowOff>88000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5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104527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3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112006</xdr:rowOff>
    </xdr:from>
    <xdr:to>
      <xdr:col>55</xdr:col>
      <xdr:colOff>0</xdr:colOff>
      <xdr:row>56</xdr:row>
      <xdr:rowOff>141722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713206"/>
          <a:ext cx="838200" cy="2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69476</xdr:rowOff>
    </xdr:from>
    <xdr:to>
      <xdr:col>50</xdr:col>
      <xdr:colOff>114300</xdr:colOff>
      <xdr:row>56</xdr:row>
      <xdr:rowOff>112006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670676"/>
          <a:ext cx="889000" cy="4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26331</xdr:rowOff>
    </xdr:from>
    <xdr:to>
      <xdr:col>45</xdr:col>
      <xdr:colOff>177800</xdr:colOff>
      <xdr:row>56</xdr:row>
      <xdr:rowOff>69476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627531"/>
          <a:ext cx="889000" cy="4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26331</xdr:rowOff>
    </xdr:from>
    <xdr:to>
      <xdr:col>41</xdr:col>
      <xdr:colOff>50800</xdr:colOff>
      <xdr:row>56</xdr:row>
      <xdr:rowOff>35084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627531"/>
          <a:ext cx="8890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85400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85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83569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8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90922</xdr:rowOff>
    </xdr:from>
    <xdr:to>
      <xdr:col>55</xdr:col>
      <xdr:colOff>50800</xdr:colOff>
      <xdr:row>57</xdr:row>
      <xdr:rowOff>21072</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69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113799</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54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61206</xdr:rowOff>
    </xdr:from>
    <xdr:to>
      <xdr:col>50</xdr:col>
      <xdr:colOff>165100</xdr:colOff>
      <xdr:row>56</xdr:row>
      <xdr:rowOff>162806</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6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7883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437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18676</xdr:rowOff>
    </xdr:from>
    <xdr:to>
      <xdr:col>46</xdr:col>
      <xdr:colOff>38100</xdr:colOff>
      <xdr:row>56</xdr:row>
      <xdr:rowOff>120276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6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136803</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39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146981</xdr:rowOff>
    </xdr:from>
    <xdr:to>
      <xdr:col>41</xdr:col>
      <xdr:colOff>101600</xdr:colOff>
      <xdr:row>56</xdr:row>
      <xdr:rowOff>77131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57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93658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35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155734</xdr:rowOff>
    </xdr:from>
    <xdr:to>
      <xdr:col>36</xdr:col>
      <xdr:colOff>165100</xdr:colOff>
      <xdr:row>56</xdr:row>
      <xdr:rowOff>85884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58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102411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36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114040</xdr:rowOff>
    </xdr:from>
    <xdr:to>
      <xdr:col>55</xdr:col>
      <xdr:colOff>0</xdr:colOff>
      <xdr:row>77</xdr:row>
      <xdr:rowOff>119306</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315690"/>
          <a:ext cx="838200" cy="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79822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81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99515</xdr:rowOff>
    </xdr:from>
    <xdr:to>
      <xdr:col>50</xdr:col>
      <xdr:colOff>114300</xdr:colOff>
      <xdr:row>77</xdr:row>
      <xdr:rowOff>119306</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01165"/>
          <a:ext cx="889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54843</xdr:rowOff>
    </xdr:from>
    <xdr:to>
      <xdr:col>45</xdr:col>
      <xdr:colOff>177800</xdr:colOff>
      <xdr:row>77</xdr:row>
      <xdr:rowOff>99515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256493"/>
          <a:ext cx="889000" cy="4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3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54843</xdr:rowOff>
    </xdr:from>
    <xdr:to>
      <xdr:col>41</xdr:col>
      <xdr:colOff>50800</xdr:colOff>
      <xdr:row>77</xdr:row>
      <xdr:rowOff>74332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256493"/>
          <a:ext cx="889000" cy="1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23110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39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27520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4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63240</xdr:rowOff>
    </xdr:from>
    <xdr:to>
      <xdr:col>55</xdr:col>
      <xdr:colOff>50800</xdr:colOff>
      <xdr:row>77</xdr:row>
      <xdr:rowOff>164840</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2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22617</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052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68506</xdr:rowOff>
    </xdr:from>
    <xdr:to>
      <xdr:col>50</xdr:col>
      <xdr:colOff>165100</xdr:colOff>
      <xdr:row>77</xdr:row>
      <xdr:rowOff>170106</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27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15183</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304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48715</xdr:rowOff>
    </xdr:from>
    <xdr:to>
      <xdr:col>46</xdr:col>
      <xdr:colOff>38100</xdr:colOff>
      <xdr:row>77</xdr:row>
      <xdr:rowOff>150315</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25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166842</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302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4043</xdr:rowOff>
    </xdr:from>
    <xdr:to>
      <xdr:col>41</xdr:col>
      <xdr:colOff>101600</xdr:colOff>
      <xdr:row>77</xdr:row>
      <xdr:rowOff>105643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20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122170</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29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23532</xdr:rowOff>
    </xdr:from>
    <xdr:to>
      <xdr:col>36</xdr:col>
      <xdr:colOff>165100</xdr:colOff>
      <xdr:row>77</xdr:row>
      <xdr:rowOff>125132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22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141659</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300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36987</xdr:rowOff>
    </xdr:from>
    <xdr:to>
      <xdr:col>55</xdr:col>
      <xdr:colOff>0</xdr:colOff>
      <xdr:row>97</xdr:row>
      <xdr:rowOff>9120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496187"/>
          <a:ext cx="838200" cy="14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156730</xdr:rowOff>
    </xdr:from>
    <xdr:to>
      <xdr:col>50</xdr:col>
      <xdr:colOff>114300</xdr:colOff>
      <xdr:row>96</xdr:row>
      <xdr:rowOff>36987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44448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139267</xdr:rowOff>
    </xdr:from>
    <xdr:to>
      <xdr:col>45</xdr:col>
      <xdr:colOff>177800</xdr:colOff>
      <xdr:row>95</xdr:row>
      <xdr:rowOff>156730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7861300" y="16427017"/>
          <a:ext cx="889000" cy="1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86554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118301</xdr:rowOff>
    </xdr:from>
    <xdr:to>
      <xdr:col>41</xdr:col>
      <xdr:colOff>50800</xdr:colOff>
      <xdr:row>95</xdr:row>
      <xdr:rowOff>139267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972300" y="16406051"/>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158045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164082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129770</xdr:rowOff>
    </xdr:from>
    <xdr:to>
      <xdr:col>55</xdr:col>
      <xdr:colOff>50800</xdr:colOff>
      <xdr:row>97</xdr:row>
      <xdr:rowOff>59920</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58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152647</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44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157637</xdr:rowOff>
    </xdr:from>
    <xdr:to>
      <xdr:col>50</xdr:col>
      <xdr:colOff>165100</xdr:colOff>
      <xdr:row>96</xdr:row>
      <xdr:rowOff>87787</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44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104314</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22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105930</xdr:rowOff>
    </xdr:from>
    <xdr:to>
      <xdr:col>46</xdr:col>
      <xdr:colOff>38100</xdr:colOff>
      <xdr:row>96</xdr:row>
      <xdr:rowOff>36080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52607</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16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88467</xdr:rowOff>
    </xdr:from>
    <xdr:to>
      <xdr:col>41</xdr:col>
      <xdr:colOff>101600</xdr:colOff>
      <xdr:row>96</xdr:row>
      <xdr:rowOff>18617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37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35144</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15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67501</xdr:rowOff>
    </xdr:from>
    <xdr:to>
      <xdr:col>36</xdr:col>
      <xdr:colOff>165100</xdr:colOff>
      <xdr:row>95</xdr:row>
      <xdr:rowOff>169101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35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14178</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6130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5211</xdr:rowOff>
    </xdr:from>
    <xdr:to>
      <xdr:col>85</xdr:col>
      <xdr:colOff>127000</xdr:colOff>
      <xdr:row>37</xdr:row>
      <xdr:rowOff>39811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5834511"/>
          <a:ext cx="838200" cy="54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93484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608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39811</xdr:rowOff>
    </xdr:from>
    <xdr:to>
      <xdr:col>81</xdr:col>
      <xdr:colOff>50800</xdr:colOff>
      <xdr:row>37</xdr:row>
      <xdr:rowOff>87347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383461"/>
          <a:ext cx="889000" cy="4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38381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72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87347</xdr:rowOff>
    </xdr:from>
    <xdr:to>
      <xdr:col>76</xdr:col>
      <xdr:colOff>114300</xdr:colOff>
      <xdr:row>37</xdr:row>
      <xdr:rowOff>131240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430997"/>
          <a:ext cx="889000" cy="4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41448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7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131240</xdr:rowOff>
    </xdr:from>
    <xdr:to>
      <xdr:col>71</xdr:col>
      <xdr:colOff>177800</xdr:colOff>
      <xdr:row>37</xdr:row>
      <xdr:rowOff>164119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474890"/>
          <a:ext cx="889000" cy="3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42470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49830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125861</xdr:rowOff>
    </xdr:from>
    <xdr:to>
      <xdr:col>85</xdr:col>
      <xdr:colOff>177800</xdr:colOff>
      <xdr:row>34</xdr:row>
      <xdr:rowOff>56011</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57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148738</xdr:rowOff>
    </xdr:from>
    <xdr:ext cx="599010"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563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160461</xdr:rowOff>
    </xdr:from>
    <xdr:to>
      <xdr:col>81</xdr:col>
      <xdr:colOff>101600</xdr:colOff>
      <xdr:row>37</xdr:row>
      <xdr:rowOff>90611</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33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107138</xdr:rowOff>
    </xdr:from>
    <xdr:ext cx="59901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181795" y="610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36547</xdr:rowOff>
    </xdr:from>
    <xdr:to>
      <xdr:col>76</xdr:col>
      <xdr:colOff>165100</xdr:colOff>
      <xdr:row>37</xdr:row>
      <xdr:rowOff>138147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38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154674</xdr:rowOff>
    </xdr:from>
    <xdr:ext cx="59901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292795" y="615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80440</xdr:rowOff>
    </xdr:from>
    <xdr:to>
      <xdr:col>72</xdr:col>
      <xdr:colOff>38100</xdr:colOff>
      <xdr:row>38</xdr:row>
      <xdr:rowOff>10590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2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27117</xdr:rowOff>
    </xdr:from>
    <xdr:ext cx="59901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03795" y="619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113318</xdr:rowOff>
    </xdr:from>
    <xdr:to>
      <xdr:col>67</xdr:col>
      <xdr:colOff>101600</xdr:colOff>
      <xdr:row>38</xdr:row>
      <xdr:rowOff>43469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569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59995</xdr:rowOff>
    </xdr:from>
    <xdr:ext cx="59901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14795" y="623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123757</xdr:rowOff>
    </xdr:from>
    <xdr:to>
      <xdr:col>85</xdr:col>
      <xdr:colOff>127000</xdr:colOff>
      <xdr:row>76</xdr:row>
      <xdr:rowOff>158333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53957"/>
          <a:ext cx="838200" cy="3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158333</xdr:rowOff>
    </xdr:from>
    <xdr:to>
      <xdr:col>81</xdr:col>
      <xdr:colOff>50800</xdr:colOff>
      <xdr:row>77</xdr:row>
      <xdr:rowOff>31164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188533"/>
          <a:ext cx="889000" cy="4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31164</xdr:rowOff>
    </xdr:from>
    <xdr:to>
      <xdr:col>76</xdr:col>
      <xdr:colOff>114300</xdr:colOff>
      <xdr:row>77</xdr:row>
      <xdr:rowOff>35841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32814"/>
          <a:ext cx="889000" cy="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35841</xdr:rowOff>
    </xdr:from>
    <xdr:to>
      <xdr:col>71</xdr:col>
      <xdr:colOff>177800</xdr:colOff>
      <xdr:row>77</xdr:row>
      <xdr:rowOff>47163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37491"/>
          <a:ext cx="889000" cy="1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151689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72957</xdr:rowOff>
    </xdr:from>
    <xdr:to>
      <xdr:col>85</xdr:col>
      <xdr:colOff>177800</xdr:colOff>
      <xdr:row>77</xdr:row>
      <xdr:rowOff>3107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95834</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5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107533</xdr:rowOff>
    </xdr:from>
    <xdr:to>
      <xdr:col>81</xdr:col>
      <xdr:colOff>101600</xdr:colOff>
      <xdr:row>77</xdr:row>
      <xdr:rowOff>37683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54210</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1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151814</xdr:rowOff>
    </xdr:from>
    <xdr:to>
      <xdr:col>76</xdr:col>
      <xdr:colOff>165100</xdr:colOff>
      <xdr:row>77</xdr:row>
      <xdr:rowOff>81964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8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98492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5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156491</xdr:rowOff>
    </xdr:from>
    <xdr:to>
      <xdr:col>72</xdr:col>
      <xdr:colOff>38100</xdr:colOff>
      <xdr:row>77</xdr:row>
      <xdr:rowOff>86641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8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103168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9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167813</xdr:rowOff>
    </xdr:from>
    <xdr:to>
      <xdr:col>67</xdr:col>
      <xdr:colOff>101600</xdr:colOff>
      <xdr:row>77</xdr:row>
      <xdr:rowOff>97963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114490</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97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67339</xdr:rowOff>
    </xdr:from>
    <xdr:to>
      <xdr:col>85</xdr:col>
      <xdr:colOff>127000</xdr:colOff>
      <xdr:row>98</xdr:row>
      <xdr:rowOff>13249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697989"/>
          <a:ext cx="838200" cy="11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67339</xdr:rowOff>
    </xdr:from>
    <xdr:to>
      <xdr:col>81</xdr:col>
      <xdr:colOff>50800</xdr:colOff>
      <xdr:row>98</xdr:row>
      <xdr:rowOff>91670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697989"/>
          <a:ext cx="889000" cy="19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91670</xdr:rowOff>
    </xdr:from>
    <xdr:to>
      <xdr:col>76</xdr:col>
      <xdr:colOff>114300</xdr:colOff>
      <xdr:row>98</xdr:row>
      <xdr:rowOff>137351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93770"/>
          <a:ext cx="889000" cy="4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110263</xdr:rowOff>
    </xdr:from>
    <xdr:to>
      <xdr:col>71</xdr:col>
      <xdr:colOff>177800</xdr:colOff>
      <xdr:row>98</xdr:row>
      <xdr:rowOff>137351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12363"/>
          <a:ext cx="889000" cy="2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133899</xdr:rowOff>
    </xdr:from>
    <xdr:to>
      <xdr:col>85</xdr:col>
      <xdr:colOff>177800</xdr:colOff>
      <xdr:row>98</xdr:row>
      <xdr:rowOff>64049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6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93276</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52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16539</xdr:rowOff>
    </xdr:from>
    <xdr:to>
      <xdr:col>81</xdr:col>
      <xdr:colOff>101600</xdr:colOff>
      <xdr:row>97</xdr:row>
      <xdr:rowOff>118139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134666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4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40870</xdr:rowOff>
    </xdr:from>
    <xdr:to>
      <xdr:col>76</xdr:col>
      <xdr:colOff>165100</xdr:colOff>
      <xdr:row>98</xdr:row>
      <xdr:rowOff>142470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4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133597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3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86551</xdr:rowOff>
    </xdr:from>
    <xdr:to>
      <xdr:col>72</xdr:col>
      <xdr:colOff>38100</xdr:colOff>
      <xdr:row>99</xdr:row>
      <xdr:rowOff>16701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7828</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8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59463</xdr:rowOff>
    </xdr:from>
    <xdr:to>
      <xdr:col>67</xdr:col>
      <xdr:colOff>101600</xdr:colOff>
      <xdr:row>98</xdr:row>
      <xdr:rowOff>161063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6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152190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47727</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562827"/>
          <a:ext cx="889000" cy="16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47727</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562827"/>
          <a:ext cx="889000" cy="16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162996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67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168377</xdr:rowOff>
    </xdr:from>
    <xdr:to>
      <xdr:col>107</xdr:col>
      <xdr:colOff>101600</xdr:colOff>
      <xdr:row>38</xdr:row>
      <xdr:rowOff>98527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115054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8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154491</xdr:rowOff>
    </xdr:from>
    <xdr:to>
      <xdr:col>116</xdr:col>
      <xdr:colOff>63500</xdr:colOff>
      <xdr:row>58</xdr:row>
      <xdr:rowOff>156502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9859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82704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26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156502</xdr:rowOff>
    </xdr:from>
    <xdr:to>
      <xdr:col>111</xdr:col>
      <xdr:colOff>177800</xdr:colOff>
      <xdr:row>58</xdr:row>
      <xdr:rowOff>161798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00602"/>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140500</xdr:rowOff>
    </xdr:from>
    <xdr:to>
      <xdr:col>107</xdr:col>
      <xdr:colOff>50800</xdr:colOff>
      <xdr:row>58</xdr:row>
      <xdr:rowOff>161798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9913150"/>
          <a:ext cx="889000" cy="19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136507</xdr:rowOff>
    </xdr:from>
    <xdr:to>
      <xdr:col>102</xdr:col>
      <xdr:colOff>114300</xdr:colOff>
      <xdr:row>57</xdr:row>
      <xdr:rowOff>140500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909157"/>
          <a:ext cx="889000" cy="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27497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4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103691</xdr:rowOff>
    </xdr:from>
    <xdr:to>
      <xdr:col>116</xdr:col>
      <xdr:colOff>114300</xdr:colOff>
      <xdr:row>59</xdr:row>
      <xdr:rowOff>33841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63068</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105702</xdr:rowOff>
    </xdr:from>
    <xdr:to>
      <xdr:col>112</xdr:col>
      <xdr:colOff>38100</xdr:colOff>
      <xdr:row>59</xdr:row>
      <xdr:rowOff>35852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4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26979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4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110998</xdr:rowOff>
    </xdr:from>
    <xdr:to>
      <xdr:col>107</xdr:col>
      <xdr:colOff>101600</xdr:colOff>
      <xdr:row>59</xdr:row>
      <xdr:rowOff>41148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32275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4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89700</xdr:rowOff>
    </xdr:from>
    <xdr:to>
      <xdr:col>102</xdr:col>
      <xdr:colOff>165100</xdr:colOff>
      <xdr:row>58</xdr:row>
      <xdr:rowOff>19850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8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36377</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6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85707</xdr:rowOff>
    </xdr:from>
    <xdr:to>
      <xdr:col>98</xdr:col>
      <xdr:colOff>38100</xdr:colOff>
      <xdr:row>58</xdr:row>
      <xdr:rowOff>15857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8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32384</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63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28425</xdr:rowOff>
    </xdr:from>
    <xdr:to>
      <xdr:col>116</xdr:col>
      <xdr:colOff>63500</xdr:colOff>
      <xdr:row>75</xdr:row>
      <xdr:rowOff>97234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887175"/>
          <a:ext cx="8382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37173</xdr:rowOff>
    </xdr:from>
    <xdr:to>
      <xdr:col>111</xdr:col>
      <xdr:colOff>177800</xdr:colOff>
      <xdr:row>75</xdr:row>
      <xdr:rowOff>97234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2895923"/>
          <a:ext cx="889000" cy="6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37173</xdr:rowOff>
    </xdr:from>
    <xdr:to>
      <xdr:col>107</xdr:col>
      <xdr:colOff>50800</xdr:colOff>
      <xdr:row>75</xdr:row>
      <xdr:rowOff>141277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895923"/>
          <a:ext cx="889000" cy="10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135616</xdr:rowOff>
    </xdr:from>
    <xdr:to>
      <xdr:col>102</xdr:col>
      <xdr:colOff>114300</xdr:colOff>
      <xdr:row>75</xdr:row>
      <xdr:rowOff>141277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994366"/>
          <a:ext cx="889000" cy="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149075</xdr:rowOff>
    </xdr:from>
    <xdr:to>
      <xdr:col>116</xdr:col>
      <xdr:colOff>114300</xdr:colOff>
      <xdr:row>75</xdr:row>
      <xdr:rowOff>79225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83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502</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6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46434</xdr:rowOff>
    </xdr:from>
    <xdr:to>
      <xdr:col>112</xdr:col>
      <xdr:colOff>38100</xdr:colOff>
      <xdr:row>75</xdr:row>
      <xdr:rowOff>148034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90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164561</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68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157823</xdr:rowOff>
    </xdr:from>
    <xdr:to>
      <xdr:col>107</xdr:col>
      <xdr:colOff>101600</xdr:colOff>
      <xdr:row>75</xdr:row>
      <xdr:rowOff>87973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8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104500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62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90477</xdr:rowOff>
    </xdr:from>
    <xdr:to>
      <xdr:col>102</xdr:col>
      <xdr:colOff>165100</xdr:colOff>
      <xdr:row>76</xdr:row>
      <xdr:rowOff>20628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492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37154</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724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84816</xdr:rowOff>
    </xdr:from>
    <xdr:to>
      <xdr:col>98</xdr:col>
      <xdr:colOff>38100</xdr:colOff>
      <xdr:row>76</xdr:row>
      <xdr:rowOff>14967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9435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31493</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71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・歳出決算総額は、台風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号の災害復旧事業の影響により、前年度より</a:t>
          </a:r>
          <a:r>
            <a:rPr kumimoji="1" lang="en-US" altLang="ja-JP" sz="1300">
              <a:latin typeface="ＭＳ Ｐゴシック" panose="020B0600070205080204" pitchFamily="50" charset="-128"/>
              <a:ea typeface="ＭＳ Ｐゴシック" panose="020B0600070205080204" pitchFamily="50" charset="-128"/>
            </a:rPr>
            <a:t>322,495</a:t>
          </a:r>
          <a:r>
            <a:rPr kumimoji="1" lang="ja-JP" altLang="en-US" sz="1300">
              <a:latin typeface="ＭＳ Ｐゴシック" panose="020B0600070205080204" pitchFamily="50" charset="-128"/>
              <a:ea typeface="ＭＳ Ｐゴシック" panose="020B0600070205080204" pitchFamily="50" charset="-128"/>
            </a:rPr>
            <a:t>千円の増となった。住民一人当たりのコストは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千円で前年度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％の増となって</a:t>
          </a:r>
          <a:r>
            <a:rPr kumimoji="1" lang="ja-JP" altLang="en-US" sz="1300">
              <a:latin typeface="ＭＳ Ｐゴシック" panose="020B0600070205080204" pitchFamily="50" charset="-128"/>
              <a:ea typeface="ＭＳ Ｐゴシック" panose="020B0600070205080204" pitchFamily="50" charset="-128"/>
            </a:rPr>
            <a:t>いる。</a:t>
          </a:r>
        </a:p>
        <a:p>
          <a:r>
            <a:rPr kumimoji="1" lang="ja-JP" altLang="en-US" sz="1300">
              <a:latin typeface="ＭＳ Ｐゴシック" panose="020B0600070205080204" pitchFamily="50" charset="-128"/>
              <a:ea typeface="ＭＳ Ｐゴシック" panose="020B0600070205080204" pitchFamily="50" charset="-128"/>
            </a:rPr>
            <a:t>・維持補修費については、住民一人当たりのコストが前年度より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千円の増となり、類似団体を大きく上回った。今後も老朽化した施設の修繕等が増えてくることが予想され、公共施設等総合管理計画に基づき計画的な整備を進める必要がある。</a:t>
          </a:r>
        </a:p>
        <a:p>
          <a:r>
            <a:rPr kumimoji="1" lang="ja-JP" altLang="en-US" sz="1300">
              <a:latin typeface="ＭＳ Ｐゴシック" panose="020B0600070205080204" pitchFamily="50" charset="-128"/>
              <a:ea typeface="ＭＳ Ｐゴシック" panose="020B0600070205080204" pitchFamily="50" charset="-128"/>
            </a:rPr>
            <a:t>・扶助費は、類似団体を上回っている。今年度は臨時特別給付金等の反動減もあり住民一人当たりのコストが</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千円の減額となっている。高齢化社会において、今後も扶助費は増加していくと考えられる。</a:t>
          </a:r>
        </a:p>
        <a:p>
          <a:r>
            <a:rPr kumimoji="1" lang="ja-JP" altLang="en-US" sz="1300">
              <a:latin typeface="ＭＳ Ｐゴシック" panose="020B0600070205080204" pitchFamily="50" charset="-128"/>
              <a:ea typeface="ＭＳ Ｐゴシック" panose="020B0600070205080204" pitchFamily="50" charset="-128"/>
            </a:rPr>
            <a:t>・補助費等については、類似団体を大きく上回り、前年度よりも住民一人当たりのコストが</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千円増額となっている。物価高騰緊急支援給付金などの影響もあるが、今後は補助事業の見直しも含め、経費削減に繋げていきたい。</a:t>
          </a:r>
        </a:p>
        <a:p>
          <a:r>
            <a:rPr kumimoji="1" lang="ja-JP" altLang="en-US" sz="1300">
              <a:latin typeface="ＭＳ Ｐゴシック" panose="020B0600070205080204" pitchFamily="50" charset="-128"/>
              <a:ea typeface="ＭＳ Ｐゴシック" panose="020B0600070205080204" pitchFamily="50" charset="-128"/>
            </a:rPr>
            <a:t>・普通建設費については、類似団体平均を上回っている。これは、村民の生活の基盤ともなっている道路整備に要する経費が主なものとなっている。今後は財政状況に配慮し、計画的な整備を進める必要がある。</a:t>
          </a:r>
        </a:p>
        <a:p>
          <a:r>
            <a:rPr kumimoji="1" lang="ja-JP" altLang="en-US" sz="1300">
              <a:latin typeface="ＭＳ Ｐゴシック" panose="020B0600070205080204" pitchFamily="50" charset="-128"/>
              <a:ea typeface="ＭＳ Ｐゴシック" panose="020B0600070205080204" pitchFamily="50" charset="-128"/>
            </a:rPr>
            <a:t>・災害復旧事業費については、台風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号災害の影響により、住民一人当たりのコストが</a:t>
          </a:r>
          <a:r>
            <a:rPr kumimoji="1" lang="en-US" altLang="ja-JP" sz="1300">
              <a:latin typeface="ＭＳ Ｐゴシック" panose="020B0600070205080204" pitchFamily="50" charset="-128"/>
              <a:ea typeface="ＭＳ Ｐゴシック" panose="020B0600070205080204" pitchFamily="50" charset="-128"/>
            </a:rPr>
            <a:t>288</a:t>
          </a:r>
          <a:r>
            <a:rPr kumimoji="1" lang="ja-JP" altLang="en-US" sz="1300">
              <a:latin typeface="ＭＳ Ｐゴシック" panose="020B0600070205080204" pitchFamily="50" charset="-128"/>
              <a:ea typeface="ＭＳ Ｐゴシック" panose="020B0600070205080204" pitchFamily="50" charset="-128"/>
            </a:rPr>
            <a:t>千円増加した。災害による急激な経費の増加については、基金等の活用も考慮しながら対応していきたい。</a:t>
          </a:r>
        </a:p>
        <a:p>
          <a:r>
            <a:rPr kumimoji="1" lang="ja-JP" altLang="en-US" sz="1300">
              <a:latin typeface="ＭＳ Ｐゴシック" panose="020B0600070205080204" pitchFamily="50" charset="-128"/>
              <a:ea typeface="ＭＳ Ｐゴシック" panose="020B0600070205080204" pitchFamily="50" charset="-128"/>
            </a:rPr>
            <a:t>・積立金においては、前年度より住民一人当たりのコストが</a:t>
          </a:r>
          <a:r>
            <a:rPr kumimoji="1" lang="en-US" altLang="ja-JP" sz="1300">
              <a:latin typeface="ＭＳ Ｐゴシック" panose="020B0600070205080204" pitchFamily="50" charset="-128"/>
              <a:ea typeface="ＭＳ Ｐゴシック" panose="020B0600070205080204" pitchFamily="50" charset="-128"/>
            </a:rPr>
            <a:t>218</a:t>
          </a:r>
          <a:r>
            <a:rPr kumimoji="1" lang="ja-JP" altLang="en-US" sz="1300">
              <a:latin typeface="ＭＳ Ｐゴシック" panose="020B0600070205080204" pitchFamily="50" charset="-128"/>
              <a:ea typeface="ＭＳ Ｐゴシック" panose="020B0600070205080204" pitchFamily="50" charset="-128"/>
            </a:rPr>
            <a:t>千円の減となったものの類似団体平均をわずかに上回った。固定資産税の増に伴い、今後の地域振興事業の財源を確保するために積み立てたことによるものである。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1,499
1,497
187.56
4,239,928
3,975,254
75,021
2,113,898
2,653,228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152921</xdr:rowOff>
    </xdr:from>
    <xdr:to>
      <xdr:col>24</xdr:col>
      <xdr:colOff>63500</xdr:colOff>
      <xdr:row>35</xdr:row>
      <xdr:rowOff>161150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53671"/>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161150</xdr:rowOff>
    </xdr:from>
    <xdr:to>
      <xdr:col>19</xdr:col>
      <xdr:colOff>177800</xdr:colOff>
      <xdr:row>36</xdr:row>
      <xdr:rowOff>37440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61900"/>
          <a:ext cx="889000" cy="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37440</xdr:rowOff>
    </xdr:from>
    <xdr:to>
      <xdr:col>15</xdr:col>
      <xdr:colOff>50800</xdr:colOff>
      <xdr:row>36</xdr:row>
      <xdr:rowOff>45822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0964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45822</xdr:rowOff>
    </xdr:from>
    <xdr:to>
      <xdr:col>10</xdr:col>
      <xdr:colOff>114300</xdr:colOff>
      <xdr:row>36</xdr:row>
      <xdr:rowOff>49308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18022"/>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102121</xdr:rowOff>
    </xdr:from>
    <xdr:to>
      <xdr:col>24</xdr:col>
      <xdr:colOff>114300</xdr:colOff>
      <xdr:row>36</xdr:row>
      <xdr:rowOff>32271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0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124998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5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110350</xdr:rowOff>
    </xdr:from>
    <xdr:to>
      <xdr:col>20</xdr:col>
      <xdr:colOff>38100</xdr:colOff>
      <xdr:row>36</xdr:row>
      <xdr:rowOff>40500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57027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88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158090</xdr:rowOff>
    </xdr:from>
    <xdr:to>
      <xdr:col>15</xdr:col>
      <xdr:colOff>101600</xdr:colOff>
      <xdr:row>36</xdr:row>
      <xdr:rowOff>88240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104767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3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166472</xdr:rowOff>
    </xdr:from>
    <xdr:to>
      <xdr:col>10</xdr:col>
      <xdr:colOff>165100</xdr:colOff>
      <xdr:row>36</xdr:row>
      <xdr:rowOff>96622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6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113149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4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169958</xdr:rowOff>
    </xdr:from>
    <xdr:to>
      <xdr:col>6</xdr:col>
      <xdr:colOff>38100</xdr:colOff>
      <xdr:row>36</xdr:row>
      <xdr:rowOff>100108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7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116635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144642</xdr:rowOff>
    </xdr:from>
    <xdr:to>
      <xdr:col>24</xdr:col>
      <xdr:colOff>63500</xdr:colOff>
      <xdr:row>57</xdr:row>
      <xdr:rowOff>32320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745842"/>
          <a:ext cx="838200" cy="5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144642</xdr:rowOff>
    </xdr:from>
    <xdr:to>
      <xdr:col>19</xdr:col>
      <xdr:colOff>177800</xdr:colOff>
      <xdr:row>57</xdr:row>
      <xdr:rowOff>39969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745842"/>
          <a:ext cx="889000" cy="6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39969</xdr:rowOff>
    </xdr:from>
    <xdr:to>
      <xdr:col>15</xdr:col>
      <xdr:colOff>50800</xdr:colOff>
      <xdr:row>58</xdr:row>
      <xdr:rowOff>9651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12619"/>
          <a:ext cx="889000" cy="14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2445</xdr:rowOff>
    </xdr:from>
    <xdr:to>
      <xdr:col>10</xdr:col>
      <xdr:colOff>114300</xdr:colOff>
      <xdr:row>58</xdr:row>
      <xdr:rowOff>9651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46545"/>
          <a:ext cx="889000" cy="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152970</xdr:rowOff>
    </xdr:from>
    <xdr:to>
      <xdr:col>24</xdr:col>
      <xdr:colOff>114300</xdr:colOff>
      <xdr:row>57</xdr:row>
      <xdr:rowOff>83120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4397</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0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93842</xdr:rowOff>
    </xdr:from>
    <xdr:to>
      <xdr:col>20</xdr:col>
      <xdr:colOff>38100</xdr:colOff>
      <xdr:row>57</xdr:row>
      <xdr:rowOff>23992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69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40519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160619</xdr:rowOff>
    </xdr:from>
    <xdr:to>
      <xdr:col>15</xdr:col>
      <xdr:colOff>101600</xdr:colOff>
      <xdr:row>57</xdr:row>
      <xdr:rowOff>90769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6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107296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53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130301</xdr:rowOff>
    </xdr:from>
    <xdr:to>
      <xdr:col>10</xdr:col>
      <xdr:colOff>165100</xdr:colOff>
      <xdr:row>58</xdr:row>
      <xdr:rowOff>60451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0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51578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99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123095</xdr:rowOff>
    </xdr:from>
    <xdr:to>
      <xdr:col>6</xdr:col>
      <xdr:colOff>38100</xdr:colOff>
      <xdr:row>58</xdr:row>
      <xdr:rowOff>53245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44372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98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91453</xdr:rowOff>
    </xdr:from>
    <xdr:to>
      <xdr:col>24</xdr:col>
      <xdr:colOff>63500</xdr:colOff>
      <xdr:row>75</xdr:row>
      <xdr:rowOff>97876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950203"/>
          <a:ext cx="8382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91453</xdr:rowOff>
    </xdr:from>
    <xdr:to>
      <xdr:col>19</xdr:col>
      <xdr:colOff>177800</xdr:colOff>
      <xdr:row>75</xdr:row>
      <xdr:rowOff>161632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50203"/>
          <a:ext cx="889000" cy="7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84046</xdr:rowOff>
    </xdr:from>
    <xdr:to>
      <xdr:col>15</xdr:col>
      <xdr:colOff>50800</xdr:colOff>
      <xdr:row>75</xdr:row>
      <xdr:rowOff>161632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942796"/>
          <a:ext cx="889000" cy="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84046</xdr:rowOff>
    </xdr:from>
    <xdr:to>
      <xdr:col>10</xdr:col>
      <xdr:colOff>114300</xdr:colOff>
      <xdr:row>76</xdr:row>
      <xdr:rowOff>76155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42796"/>
          <a:ext cx="889000" cy="16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47076</xdr:rowOff>
    </xdr:from>
    <xdr:to>
      <xdr:col>24</xdr:col>
      <xdr:colOff>114300</xdr:colOff>
      <xdr:row>75</xdr:row>
      <xdr:rowOff>148676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0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69953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5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40653</xdr:rowOff>
    </xdr:from>
    <xdr:to>
      <xdr:col>20</xdr:col>
      <xdr:colOff>38100</xdr:colOff>
      <xdr:row>75</xdr:row>
      <xdr:rowOff>142253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158780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7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110833</xdr:rowOff>
    </xdr:from>
    <xdr:to>
      <xdr:col>15</xdr:col>
      <xdr:colOff>101600</xdr:colOff>
      <xdr:row>76</xdr:row>
      <xdr:rowOff>40984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69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57510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44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33246</xdr:rowOff>
    </xdr:from>
    <xdr:to>
      <xdr:col>10</xdr:col>
      <xdr:colOff>165100</xdr:colOff>
      <xdr:row>75</xdr:row>
      <xdr:rowOff>134846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9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151373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67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25355</xdr:rowOff>
    </xdr:from>
    <xdr:to>
      <xdr:col>6</xdr:col>
      <xdr:colOff>38100</xdr:colOff>
      <xdr:row>76</xdr:row>
      <xdr:rowOff>126955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5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143483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3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116647</xdr:rowOff>
    </xdr:from>
    <xdr:to>
      <xdr:col>24</xdr:col>
      <xdr:colOff>63500</xdr:colOff>
      <xdr:row>95</xdr:row>
      <xdr:rowOff>157874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04397"/>
          <a:ext cx="838200" cy="4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152172</xdr:rowOff>
    </xdr:from>
    <xdr:to>
      <xdr:col>19</xdr:col>
      <xdr:colOff>177800</xdr:colOff>
      <xdr:row>95</xdr:row>
      <xdr:rowOff>157874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439922"/>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152172</xdr:rowOff>
    </xdr:from>
    <xdr:to>
      <xdr:col>15</xdr:col>
      <xdr:colOff>50800</xdr:colOff>
      <xdr:row>96</xdr:row>
      <xdr:rowOff>94610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439922"/>
          <a:ext cx="889000" cy="11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94610</xdr:rowOff>
    </xdr:from>
    <xdr:to>
      <xdr:col>10</xdr:col>
      <xdr:colOff>114300</xdr:colOff>
      <xdr:row>96</xdr:row>
      <xdr:rowOff>98565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553810"/>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65847</xdr:rowOff>
    </xdr:from>
    <xdr:to>
      <xdr:col>24</xdr:col>
      <xdr:colOff>114300</xdr:colOff>
      <xdr:row>95</xdr:row>
      <xdr:rowOff>167447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5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88724</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05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107074</xdr:rowOff>
    </xdr:from>
    <xdr:to>
      <xdr:col>20</xdr:col>
      <xdr:colOff>38100</xdr:colOff>
      <xdr:row>96</xdr:row>
      <xdr:rowOff>37224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53751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17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101372</xdr:rowOff>
    </xdr:from>
    <xdr:to>
      <xdr:col>15</xdr:col>
      <xdr:colOff>101600</xdr:colOff>
      <xdr:row>96</xdr:row>
      <xdr:rowOff>31522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8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48049</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16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43810</xdr:rowOff>
    </xdr:from>
    <xdr:to>
      <xdr:col>10</xdr:col>
      <xdr:colOff>165100</xdr:colOff>
      <xdr:row>96</xdr:row>
      <xdr:rowOff>145410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161937</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27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47765</xdr:rowOff>
    </xdr:from>
    <xdr:to>
      <xdr:col>6</xdr:col>
      <xdr:colOff>38100</xdr:colOff>
      <xdr:row>96</xdr:row>
      <xdr:rowOff>149365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165892</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28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130919</xdr:rowOff>
    </xdr:from>
    <xdr:to>
      <xdr:col>55</xdr:col>
      <xdr:colOff>0</xdr:colOff>
      <xdr:row>57</xdr:row>
      <xdr:rowOff>137448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03569"/>
          <a:ext cx="838200" cy="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107769</xdr:rowOff>
    </xdr:from>
    <xdr:to>
      <xdr:col>50</xdr:col>
      <xdr:colOff>114300</xdr:colOff>
      <xdr:row>57</xdr:row>
      <xdr:rowOff>137448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80419"/>
          <a:ext cx="889000" cy="2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105026</xdr:rowOff>
    </xdr:from>
    <xdr:to>
      <xdr:col>45</xdr:col>
      <xdr:colOff>177800</xdr:colOff>
      <xdr:row>57</xdr:row>
      <xdr:rowOff>107769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7767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105026</xdr:rowOff>
    </xdr:from>
    <xdr:to>
      <xdr:col>41</xdr:col>
      <xdr:colOff>50800</xdr:colOff>
      <xdr:row>57</xdr:row>
      <xdr:rowOff>126991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77676"/>
          <a:ext cx="889000" cy="2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109674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107352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80119</xdr:rowOff>
    </xdr:from>
    <xdr:to>
      <xdr:col>55</xdr:col>
      <xdr:colOff>50800</xdr:colOff>
      <xdr:row>58</xdr:row>
      <xdr:rowOff>10269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5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102996</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04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86648</xdr:rowOff>
    </xdr:from>
    <xdr:to>
      <xdr:col>50</xdr:col>
      <xdr:colOff>165100</xdr:colOff>
      <xdr:row>58</xdr:row>
      <xdr:rowOff>16798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5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33325</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3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56969</xdr:rowOff>
    </xdr:from>
    <xdr:to>
      <xdr:col>46</xdr:col>
      <xdr:colOff>38100</xdr:colOff>
      <xdr:row>57</xdr:row>
      <xdr:rowOff>158569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2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3646</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6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54226</xdr:rowOff>
    </xdr:from>
    <xdr:to>
      <xdr:col>41</xdr:col>
      <xdr:colOff>101600</xdr:colOff>
      <xdr:row>57</xdr:row>
      <xdr:rowOff>155826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2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903</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0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76191</xdr:rowOff>
    </xdr:from>
    <xdr:to>
      <xdr:col>36</xdr:col>
      <xdr:colOff>165100</xdr:colOff>
      <xdr:row>58</xdr:row>
      <xdr:rowOff>6341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4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22868</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2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124662</xdr:rowOff>
    </xdr:from>
    <xdr:to>
      <xdr:col>55</xdr:col>
      <xdr:colOff>0</xdr:colOff>
      <xdr:row>77</xdr:row>
      <xdr:rowOff>154214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26312"/>
          <a:ext cx="838200" cy="2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154214</xdr:rowOff>
    </xdr:from>
    <xdr:to>
      <xdr:col>50</xdr:col>
      <xdr:colOff>114300</xdr:colOff>
      <xdr:row>77</xdr:row>
      <xdr:rowOff>159654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55864"/>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159654</xdr:rowOff>
    </xdr:from>
    <xdr:to>
      <xdr:col>45</xdr:col>
      <xdr:colOff>177800</xdr:colOff>
      <xdr:row>78</xdr:row>
      <xdr:rowOff>11179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61304"/>
          <a:ext cx="8890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89235</xdr:rowOff>
    </xdr:from>
    <xdr:to>
      <xdr:col>41</xdr:col>
      <xdr:colOff>50800</xdr:colOff>
      <xdr:row>78</xdr:row>
      <xdr:rowOff>11179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290885"/>
          <a:ext cx="889000" cy="9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73862</xdr:rowOff>
    </xdr:from>
    <xdr:to>
      <xdr:col>55</xdr:col>
      <xdr:colOff>50800</xdr:colOff>
      <xdr:row>78</xdr:row>
      <xdr:rowOff>4012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7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96739</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2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103414</xdr:rowOff>
    </xdr:from>
    <xdr:to>
      <xdr:col>50</xdr:col>
      <xdr:colOff>165100</xdr:colOff>
      <xdr:row>78</xdr:row>
      <xdr:rowOff>33564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0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50091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08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108854</xdr:rowOff>
    </xdr:from>
    <xdr:to>
      <xdr:col>46</xdr:col>
      <xdr:colOff>38100</xdr:colOff>
      <xdr:row>78</xdr:row>
      <xdr:rowOff>39004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30131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0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131829</xdr:rowOff>
    </xdr:from>
    <xdr:to>
      <xdr:col>41</xdr:col>
      <xdr:colOff>101600</xdr:colOff>
      <xdr:row>78</xdr:row>
      <xdr:rowOff>61979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3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78506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10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38435</xdr:rowOff>
    </xdr:from>
    <xdr:to>
      <xdr:col>36</xdr:col>
      <xdr:colOff>165100</xdr:colOff>
      <xdr:row>77</xdr:row>
      <xdr:rowOff>140035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156562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01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86641</xdr:rowOff>
    </xdr:from>
    <xdr:to>
      <xdr:col>55</xdr:col>
      <xdr:colOff>0</xdr:colOff>
      <xdr:row>95</xdr:row>
      <xdr:rowOff>155604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374391"/>
          <a:ext cx="838200" cy="6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86641</xdr:rowOff>
    </xdr:from>
    <xdr:to>
      <xdr:col>50</xdr:col>
      <xdr:colOff>114300</xdr:colOff>
      <xdr:row>96</xdr:row>
      <xdr:rowOff>107245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374391"/>
          <a:ext cx="889000" cy="19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48171</xdr:rowOff>
    </xdr:from>
    <xdr:to>
      <xdr:col>45</xdr:col>
      <xdr:colOff>177800</xdr:colOff>
      <xdr:row>96</xdr:row>
      <xdr:rowOff>107245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507371"/>
          <a:ext cx="889000" cy="5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78381</xdr:rowOff>
    </xdr:from>
    <xdr:to>
      <xdr:col>41</xdr:col>
      <xdr:colOff>50800</xdr:colOff>
      <xdr:row>96</xdr:row>
      <xdr:rowOff>48171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366131"/>
          <a:ext cx="889000" cy="14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111941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7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104804</xdr:rowOff>
    </xdr:from>
    <xdr:to>
      <xdr:col>55</xdr:col>
      <xdr:colOff>50800</xdr:colOff>
      <xdr:row>96</xdr:row>
      <xdr:rowOff>34954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3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127681</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24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35841</xdr:rowOff>
    </xdr:from>
    <xdr:to>
      <xdr:col>50</xdr:col>
      <xdr:colOff>165100</xdr:colOff>
      <xdr:row>95</xdr:row>
      <xdr:rowOff>137441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32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153968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09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56445</xdr:rowOff>
    </xdr:from>
    <xdr:to>
      <xdr:col>46</xdr:col>
      <xdr:colOff>38100</xdr:colOff>
      <xdr:row>96</xdr:row>
      <xdr:rowOff>158045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5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3122</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29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168821</xdr:rowOff>
    </xdr:from>
    <xdr:to>
      <xdr:col>41</xdr:col>
      <xdr:colOff>101600</xdr:colOff>
      <xdr:row>96</xdr:row>
      <xdr:rowOff>98971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45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115498</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231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27581</xdr:rowOff>
    </xdr:from>
    <xdr:to>
      <xdr:col>36</xdr:col>
      <xdr:colOff>165100</xdr:colOff>
      <xdr:row>95</xdr:row>
      <xdr:rowOff>129181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31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145708</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09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46090</xdr:rowOff>
    </xdr:from>
    <xdr:to>
      <xdr:col>85</xdr:col>
      <xdr:colOff>127000</xdr:colOff>
      <xdr:row>38</xdr:row>
      <xdr:rowOff>48013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61190"/>
          <a:ext cx="838200" cy="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36610</xdr:rowOff>
    </xdr:from>
    <xdr:to>
      <xdr:col>81</xdr:col>
      <xdr:colOff>50800</xdr:colOff>
      <xdr:row>38</xdr:row>
      <xdr:rowOff>48013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51710"/>
          <a:ext cx="889000" cy="1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36610</xdr:rowOff>
    </xdr:from>
    <xdr:to>
      <xdr:col>76</xdr:col>
      <xdr:colOff>114300</xdr:colOff>
      <xdr:row>38</xdr:row>
      <xdr:rowOff>90311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51710"/>
          <a:ext cx="889000" cy="5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35189</xdr:rowOff>
    </xdr:from>
    <xdr:to>
      <xdr:col>71</xdr:col>
      <xdr:colOff>177800</xdr:colOff>
      <xdr:row>38</xdr:row>
      <xdr:rowOff>90311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50289"/>
          <a:ext cx="889000" cy="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166740</xdr:rowOff>
    </xdr:from>
    <xdr:to>
      <xdr:col>85</xdr:col>
      <xdr:colOff>177800</xdr:colOff>
      <xdr:row>38</xdr:row>
      <xdr:rowOff>96890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1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168663</xdr:rowOff>
    </xdr:from>
    <xdr:to>
      <xdr:col>81</xdr:col>
      <xdr:colOff>101600</xdr:colOff>
      <xdr:row>38</xdr:row>
      <xdr:rowOff>98813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1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89940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0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157261</xdr:rowOff>
    </xdr:from>
    <xdr:to>
      <xdr:col>76</xdr:col>
      <xdr:colOff>165100</xdr:colOff>
      <xdr:row>38</xdr:row>
      <xdr:rowOff>87410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009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78537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9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39511</xdr:rowOff>
    </xdr:from>
    <xdr:to>
      <xdr:col>72</xdr:col>
      <xdr:colOff>38100</xdr:colOff>
      <xdr:row>38</xdr:row>
      <xdr:rowOff>141111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5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132238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4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155839</xdr:rowOff>
    </xdr:from>
    <xdr:to>
      <xdr:col>67</xdr:col>
      <xdr:colOff>101600</xdr:colOff>
      <xdr:row>38</xdr:row>
      <xdr:rowOff>85989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77116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9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24043</xdr:rowOff>
    </xdr:from>
    <xdr:to>
      <xdr:col>85</xdr:col>
      <xdr:colOff>127000</xdr:colOff>
      <xdr:row>57</xdr:row>
      <xdr:rowOff>99044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96693"/>
          <a:ext cx="838200" cy="7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79253</xdr:rowOff>
    </xdr:from>
    <xdr:to>
      <xdr:col>81</xdr:col>
      <xdr:colOff>50800</xdr:colOff>
      <xdr:row>57</xdr:row>
      <xdr:rowOff>99044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851903"/>
          <a:ext cx="889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163689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43629</xdr:rowOff>
    </xdr:from>
    <xdr:to>
      <xdr:col>76</xdr:col>
      <xdr:colOff>114300</xdr:colOff>
      <xdr:row>57</xdr:row>
      <xdr:rowOff>79253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816279"/>
          <a:ext cx="8890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162385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43629</xdr:rowOff>
    </xdr:from>
    <xdr:to>
      <xdr:col>71</xdr:col>
      <xdr:colOff>177800</xdr:colOff>
      <xdr:row>57</xdr:row>
      <xdr:rowOff>112992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16279"/>
          <a:ext cx="889000" cy="6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25023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24589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144693</xdr:rowOff>
    </xdr:from>
    <xdr:to>
      <xdr:col>85</xdr:col>
      <xdr:colOff>177800</xdr:colOff>
      <xdr:row>57</xdr:row>
      <xdr:rowOff>74843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4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167570</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9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48244</xdr:rowOff>
    </xdr:from>
    <xdr:to>
      <xdr:col>81</xdr:col>
      <xdr:colOff>101600</xdr:colOff>
      <xdr:row>57</xdr:row>
      <xdr:rowOff>149844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2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166371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59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28453</xdr:rowOff>
    </xdr:from>
    <xdr:to>
      <xdr:col>76</xdr:col>
      <xdr:colOff>165100</xdr:colOff>
      <xdr:row>57</xdr:row>
      <xdr:rowOff>130053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0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146580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576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164279</xdr:rowOff>
    </xdr:from>
    <xdr:to>
      <xdr:col>72</xdr:col>
      <xdr:colOff>38100</xdr:colOff>
      <xdr:row>57</xdr:row>
      <xdr:rowOff>94429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6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110956</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54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62192</xdr:rowOff>
    </xdr:from>
    <xdr:to>
      <xdr:col>67</xdr:col>
      <xdr:colOff>101600</xdr:colOff>
      <xdr:row>57</xdr:row>
      <xdr:rowOff>163792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8869</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61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5211</xdr:rowOff>
    </xdr:from>
    <xdr:to>
      <xdr:col>85</xdr:col>
      <xdr:colOff>127000</xdr:colOff>
      <xdr:row>77</xdr:row>
      <xdr:rowOff>39812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2692511"/>
          <a:ext cx="838200" cy="54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93454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66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39812</xdr:rowOff>
    </xdr:from>
    <xdr:to>
      <xdr:col>81</xdr:col>
      <xdr:colOff>50800</xdr:colOff>
      <xdr:row>77</xdr:row>
      <xdr:rowOff>87347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241462"/>
          <a:ext cx="889000" cy="4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38380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58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87347</xdr:rowOff>
    </xdr:from>
    <xdr:to>
      <xdr:col>76</xdr:col>
      <xdr:colOff>114300</xdr:colOff>
      <xdr:row>77</xdr:row>
      <xdr:rowOff>131240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288997"/>
          <a:ext cx="889000" cy="4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41446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5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131240</xdr:rowOff>
    </xdr:from>
    <xdr:to>
      <xdr:col>71</xdr:col>
      <xdr:colOff>177800</xdr:colOff>
      <xdr:row>77</xdr:row>
      <xdr:rowOff>164119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332890"/>
          <a:ext cx="889000" cy="3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42467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49829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125861</xdr:rowOff>
    </xdr:from>
    <xdr:to>
      <xdr:col>85</xdr:col>
      <xdr:colOff>177800</xdr:colOff>
      <xdr:row>74</xdr:row>
      <xdr:rowOff>56011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26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148738</xdr:rowOff>
    </xdr:from>
    <xdr:ext cx="599010"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249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160462</xdr:rowOff>
    </xdr:from>
    <xdr:to>
      <xdr:col>81</xdr:col>
      <xdr:colOff>101600</xdr:colOff>
      <xdr:row>77</xdr:row>
      <xdr:rowOff>90612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19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107139</xdr:rowOff>
    </xdr:from>
    <xdr:ext cx="59901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181795" y="1296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36547</xdr:rowOff>
    </xdr:from>
    <xdr:to>
      <xdr:col>76</xdr:col>
      <xdr:colOff>165100</xdr:colOff>
      <xdr:row>77</xdr:row>
      <xdr:rowOff>138147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2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154674</xdr:rowOff>
    </xdr:from>
    <xdr:ext cx="59901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292795" y="1301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80440</xdr:rowOff>
    </xdr:from>
    <xdr:to>
      <xdr:col>72</xdr:col>
      <xdr:colOff>38100</xdr:colOff>
      <xdr:row>78</xdr:row>
      <xdr:rowOff>10590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28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27117</xdr:rowOff>
    </xdr:from>
    <xdr:ext cx="59901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03795" y="1305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113319</xdr:rowOff>
    </xdr:from>
    <xdr:to>
      <xdr:col>67</xdr:col>
      <xdr:colOff>101600</xdr:colOff>
      <xdr:row>78</xdr:row>
      <xdr:rowOff>43469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1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59996</xdr:rowOff>
    </xdr:from>
    <xdr:ext cx="59901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14795" y="1309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123757</xdr:rowOff>
    </xdr:from>
    <xdr:to>
      <xdr:col>85</xdr:col>
      <xdr:colOff>127000</xdr:colOff>
      <xdr:row>96</xdr:row>
      <xdr:rowOff>158333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582957"/>
          <a:ext cx="838200" cy="3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158333</xdr:rowOff>
    </xdr:from>
    <xdr:to>
      <xdr:col>81</xdr:col>
      <xdr:colOff>50800</xdr:colOff>
      <xdr:row>97</xdr:row>
      <xdr:rowOff>31164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17533"/>
          <a:ext cx="889000" cy="4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31164</xdr:rowOff>
    </xdr:from>
    <xdr:to>
      <xdr:col>76</xdr:col>
      <xdr:colOff>114300</xdr:colOff>
      <xdr:row>97</xdr:row>
      <xdr:rowOff>35841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661814"/>
          <a:ext cx="889000" cy="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35841</xdr:rowOff>
    </xdr:from>
    <xdr:to>
      <xdr:col>71</xdr:col>
      <xdr:colOff>177800</xdr:colOff>
      <xdr:row>97</xdr:row>
      <xdr:rowOff>47163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66491"/>
          <a:ext cx="889000" cy="1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151661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72957</xdr:rowOff>
    </xdr:from>
    <xdr:to>
      <xdr:col>85</xdr:col>
      <xdr:colOff>177800</xdr:colOff>
      <xdr:row>97</xdr:row>
      <xdr:rowOff>3107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3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95834</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38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107533</xdr:rowOff>
    </xdr:from>
    <xdr:to>
      <xdr:col>81</xdr:col>
      <xdr:colOff>101600</xdr:colOff>
      <xdr:row>97</xdr:row>
      <xdr:rowOff>37683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6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54210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34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151814</xdr:rowOff>
    </xdr:from>
    <xdr:to>
      <xdr:col>76</xdr:col>
      <xdr:colOff>165100</xdr:colOff>
      <xdr:row>97</xdr:row>
      <xdr:rowOff>81964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1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98491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38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156491</xdr:rowOff>
    </xdr:from>
    <xdr:to>
      <xdr:col>72</xdr:col>
      <xdr:colOff>38100</xdr:colOff>
      <xdr:row>97</xdr:row>
      <xdr:rowOff>86641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1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103168</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39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167813</xdr:rowOff>
    </xdr:from>
    <xdr:to>
      <xdr:col>67</xdr:col>
      <xdr:colOff>101600</xdr:colOff>
      <xdr:row>97</xdr:row>
      <xdr:rowOff>97963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114490</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40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・総務費においては、積立金が前年比</a:t>
          </a:r>
          <a:r>
            <a:rPr kumimoji="1" lang="en-US" altLang="ja-JP" sz="1300">
              <a:latin typeface="ＭＳ Ｐゴシック" panose="020B0600070205080204" pitchFamily="50" charset="-128"/>
              <a:ea typeface="ＭＳ Ｐゴシック" panose="020B0600070205080204" pitchFamily="50" charset="-128"/>
            </a:rPr>
            <a:t>49.6</a:t>
          </a:r>
          <a:r>
            <a:rPr kumimoji="1" lang="ja-JP" altLang="en-US" sz="1300">
              <a:latin typeface="ＭＳ Ｐゴシック" panose="020B0600070205080204" pitchFamily="50" charset="-128"/>
              <a:ea typeface="ＭＳ Ｐゴシック" panose="020B0600070205080204" pitchFamily="50" charset="-128"/>
            </a:rPr>
            <a:t>％の減となり総額でも</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％の減となった。住民一人当たりのコストは</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千円の減となり、前年度比で</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％の減となっている。</a:t>
          </a:r>
        </a:p>
        <a:p>
          <a:r>
            <a:rPr kumimoji="1" lang="ja-JP" altLang="en-US" sz="1300">
              <a:latin typeface="ＭＳ Ｐゴシック" panose="020B0600070205080204" pitchFamily="50" charset="-128"/>
              <a:ea typeface="ＭＳ Ｐゴシック" panose="020B0600070205080204" pitchFamily="50" charset="-128"/>
            </a:rPr>
            <a:t>・衛生費においては、災害復旧に伴う簡易給水施設整備事業が前年比</a:t>
          </a:r>
          <a:r>
            <a:rPr kumimoji="1" lang="en-US" altLang="ja-JP" sz="1300">
              <a:latin typeface="ＭＳ Ｐゴシック" panose="020B0600070205080204" pitchFamily="50" charset="-128"/>
              <a:ea typeface="ＭＳ Ｐゴシック" panose="020B0600070205080204" pitchFamily="50" charset="-128"/>
            </a:rPr>
            <a:t>152.2</a:t>
          </a:r>
          <a:r>
            <a:rPr kumimoji="1" lang="ja-JP" altLang="en-US" sz="1300">
              <a:latin typeface="ＭＳ Ｐゴシック" panose="020B0600070205080204" pitchFamily="50" charset="-128"/>
              <a:ea typeface="ＭＳ Ｐゴシック" panose="020B0600070205080204" pitchFamily="50" charset="-128"/>
            </a:rPr>
            <a:t>％の増、住民一人当たりのコストが前年度より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・農林水産業費においては、住民一人当たりのコストが前年度より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％の増となっている。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これは、林業担い手対策事業及び林業機械導入・リース支援事業による森林整備促進事業の増が主な要因である。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・土木費においては、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％の減となっている。これは村道改良事業（補助）の社会資本総合整備交付金事業が減少したことが主な要因である。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・災害復旧費は、激甚災害に指定された令和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号災の災害復旧事業により</a:t>
          </a:r>
          <a:r>
            <a:rPr kumimoji="1" lang="en-US" altLang="ja-JP" sz="1300">
              <a:latin typeface="ＭＳ Ｐゴシック" panose="020B0600070205080204" pitchFamily="50" charset="-128"/>
              <a:ea typeface="ＭＳ Ｐゴシック" panose="020B0600070205080204" pitchFamily="50" charset="-128"/>
            </a:rPr>
            <a:t>288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％の大幅な増となった。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今年度は台風</a:t>
          </a:r>
          <a:r>
            <a:rPr kumimoji="1" lang="en-US" altLang="ja-JP" sz="1200">
              <a:solidFill>
                <a:sysClr val="windowText" lastClr="000000"/>
              </a:solidFill>
              <a:latin typeface="ＭＳ ゴシック" pitchFamily="49" charset="-128"/>
              <a:ea typeface="ＭＳ ゴシック" pitchFamily="49" charset="-128"/>
            </a:rPr>
            <a:t>14</a:t>
          </a:r>
          <a:r>
            <a:rPr kumimoji="1" lang="ja-JP" altLang="en-US" sz="1200">
              <a:solidFill>
                <a:sysClr val="windowText" lastClr="000000"/>
              </a:solidFill>
              <a:latin typeface="ＭＳ ゴシック" pitchFamily="49" charset="-128"/>
              <a:ea typeface="ＭＳ ゴシック" pitchFamily="49" charset="-128"/>
            </a:rPr>
            <a:t>号の災害復旧事業の財源として、財政調整基金を繰入れたことから標準財政規模比が減少した。</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今後も、中長期的な見通しをもとに計画的に基金を活用しながら運営することとしている。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実質収支額は、住民ニーズに対応した施策の度合いを考慮しても適正な数値にて推移していると考える。災害復旧事業の繰越に伴い、翌年度に繰越すべき財源が増加したことから実質単年度収支はマイナスとなった。今後も、収支のバランスをとりながら、事業費の圧縮を検討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各会計とも赤字はなく</a:t>
          </a:r>
          <a:r>
            <a:rPr kumimoji="1" lang="ja-JP" altLang="en-US" sz="1400">
              <a:solidFill>
                <a:sysClr val="windowText" lastClr="000000"/>
              </a:solidFill>
              <a:latin typeface="ＭＳ ゴシック" pitchFamily="49" charset="-128"/>
              <a:ea typeface="ＭＳ ゴシック" pitchFamily="49" charset="-128"/>
            </a:rPr>
            <a:t>、健全な数値</a:t>
          </a:r>
          <a:r>
            <a:rPr kumimoji="1" lang="ja-JP" altLang="en-US" sz="1400">
              <a:latin typeface="ＭＳ ゴシック" pitchFamily="49" charset="-128"/>
              <a:ea typeface="ＭＳ ゴシック" pitchFamily="49" charset="-128"/>
            </a:rPr>
            <a:t>で推移している。</a:t>
          </a:r>
        </a:p>
        <a:p>
          <a:r>
            <a:rPr kumimoji="1" lang="ja-JP" altLang="en-US" sz="1400">
              <a:latin typeface="ＭＳ ゴシック" pitchFamily="49" charset="-128"/>
              <a:ea typeface="ＭＳ ゴシック" pitchFamily="49" charset="-128"/>
            </a:rPr>
            <a:t>　事業実施会計については、受益住民の負担の増額も検討すべきであるが、過疎地域である中山間地域の環境においては、住民負担が大きくなりすぎるため、一般会計予算からの繰入金に頼らざるを得ない現状にある。</a:t>
          </a:r>
        </a:p>
        <a:p>
          <a:r>
            <a:rPr kumimoji="1" lang="ja-JP" altLang="en-US" sz="1400">
              <a:latin typeface="ＭＳ ゴシック" pitchFamily="49" charset="-128"/>
              <a:ea typeface="ＭＳ ゴシック" pitchFamily="49" charset="-128"/>
            </a:rPr>
            <a:t>　ただし、常に住民負担の公平性と均衡性、また、妥当性を検証し、適正な事業運営を進めていく必要がある。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林業が主産業である本村において、林内路網等の生産基盤整備のため過疎対策事業債を発行し、生産維持に繋げてきたところである。その結果、ピーク時には</a:t>
          </a:r>
          <a:r>
            <a:rPr kumimoji="1" lang="en-US" altLang="ja-JP" sz="1200">
              <a:latin typeface="ＭＳ ゴシック" pitchFamily="49" charset="-128"/>
              <a:ea typeface="ＭＳ ゴシック" pitchFamily="49" charset="-128"/>
            </a:rPr>
            <a:t>58</a:t>
          </a:r>
          <a:r>
            <a:rPr kumimoji="1" lang="ja-JP" altLang="en-US" sz="1200">
              <a:latin typeface="ＭＳ ゴシック" pitchFamily="49" charset="-128"/>
              <a:ea typeface="ＭＳ ゴシック" pitchFamily="49" charset="-128"/>
            </a:rPr>
            <a:t>億円の地方債残高であった。</a:t>
          </a:r>
        </a:p>
        <a:p>
          <a:r>
            <a:rPr kumimoji="1" lang="ja-JP" altLang="en-US" sz="1200">
              <a:latin typeface="ＭＳ ゴシック" pitchFamily="49" charset="-128"/>
              <a:ea typeface="ＭＳ ゴシック" pitchFamily="49" charset="-128"/>
            </a:rPr>
            <a:t>　近年の取組として、発行額を抑えたことにより、元利償還金がピーク時の</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千万円から令和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億円台まで減少した。しかしながら、</a:t>
          </a:r>
          <a:r>
            <a:rPr kumimoji="1" lang="ja-JP" altLang="en-US" sz="1200">
              <a:solidFill>
                <a:sysClr val="windowText" lastClr="000000"/>
              </a:solidFill>
              <a:latin typeface="ＭＳ ゴシック" pitchFamily="49" charset="-128"/>
              <a:ea typeface="ＭＳ ゴシック" pitchFamily="49" charset="-128"/>
            </a:rPr>
            <a:t>昨年度に続き元利償還金が</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億円台となっており、本年度も財源確保のため発行した地方債の新たな償還が始まったため上昇している。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今後の財政運営においては、これまで以上に需要と供給のバランスを調整していく必要がある。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地方債の新規発行の抑制効果により、一般会計等に係る地方債の現在高は減少傾向となっている。</a:t>
          </a:r>
        </a:p>
        <a:p>
          <a:r>
            <a:rPr kumimoji="1" lang="ja-JP" altLang="en-US" sz="1400">
              <a:latin typeface="ＭＳ ゴシック" pitchFamily="49" charset="-128"/>
              <a:ea typeface="ＭＳ ゴシック" pitchFamily="49" charset="-128"/>
            </a:rPr>
            <a:t>　現在、起債償還額の減額に伴い交付税基準財政需要算入見込み額も減少傾向となっているが、今まで積み増ししてきた充当可能基金により、将来負担比率分子は平成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マイナス指数となっている。本年度は災害復旧事業の財源として財政調整基金の取崩しを行った。今後も更なる補助事業等の活用など財源確保を図りながら身の丈に合った財政運営を行う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宮崎県諸塚村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昨年度は、村税（固定資産税）収入の増などに伴い、基金取崩しを行わず、基金を積増ししたところであったが、本年度は、台風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号の災害復旧事業の財源として財政調整基金の取崩しを行ったために基金残高が減少した。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今後、地方交付税が減少する見込みであり、また普通建設費や災害復旧事業の財</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源として基金取崩しを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行うことが予想される。歳出を抑制しながら補助金などの特定財源の確保に努め、収支バランスをとりながら、必要に応じて基金を活用していくこととする。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・森林郷創生基金は、森林郷づくり（地域振興）事業に充てる。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・公共施設等整備基金は、公共施設等の整備事業に充てる。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・農林業担い手対策基金は、農林業従事者の育成確保に関する事業に充てる。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・地域福祉基金は、高齢者福祉事業等を支援する経費に充てる。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・社会福祉基金は、社会福祉の推進と強化に資する社会福祉事業の経費に充てる。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今後の地域振興事業の財源として森林郷創生基金を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百万円を積戻したため、同基金は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百万円の減となった。公共施設整備基金に預金利子及び運用利子として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百万円、森林環境譲与税基金に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今後、地域振興事業及び公共施設の更新、農林業担い手対策事業などの財源として慎重かつ有効に活用し、収支のバランスを図りながら必要に応じて、適宜、基金の積増しを行っていくこととする。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当該基金の預金利子</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積立を行ったが、台風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号の災害復旧事業の財源として財政調整基金の取崩しを行ったために基金残高が減少した。今後も災害復旧事業の財源として基金繰入れを行うことが予想される。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単独事業及び施設維持補修、災害復旧事業などの財源として重要となってくるため、現在と同程度の残高を維持しつつ、収支のバランスを図りながら必要に応じて、基金の積増しを行っていく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当該基金の預金利子</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積立を行ったが、基金残高は前年度末と同程度となった。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今後も、現在と同程度の残高を維持しつつ、収支のバランスを図りながら必要に応じて、基金の積増しを行っていくこととする。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293D488-BE41-4683-BE5C-708C79761B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6DCE861-149B-4380-B862-AEFB80C257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AAC42F3-EE18-4A8B-8ED4-600E2337FD8C}"/>
            </a:ext>
          </a:extLst>
        </xdr:cNvPr>
        <xdr:cNvSpPr/>
      </xdr:nvSpPr>
      <xdr:spPr>
        <a:xfrm>
          <a:off x="117538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1DD4483-22FF-4319-B133-2B5A79830E4F}"/>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8F557AA-1A38-4F4F-8E6C-557874F59C24}"/>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CD2166ED-788C-4B54-9E1F-36A5CDCD8738}"/>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11E4B904-7858-46F6-96FA-E339525C1CAB}"/>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935D6DC-E580-427E-B369-C42935B1A9A5}"/>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A6EC854-7824-4DA3-8B2B-C42DA4AFC231}"/>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F1AC4D4-DDD0-47AC-88A6-8F3BA7997552}"/>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537589AD-9A8D-4E5F-8FCA-6C171620B423}"/>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46C84B51-4EC1-43F4-AF44-667A913E8820}"/>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CBF2F36E-9590-4DB1-A4B4-9402668ABE4B}"/>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4A288AF-96B0-43C8-B678-0EBFD8BD3128}"/>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48D9F2C4-B21D-4E4A-A3BF-7D98FB4C6E26}"/>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9310E273-CB5C-409C-94E6-67AD2CB5D3C5}"/>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128800B7-F376-49C5-B3CF-892D82814231}"/>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1E8F860B-5236-44F5-904F-1868BB71D40E}"/>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11480EF-FA6A-41DC-B5A0-C8AED1D5ECC2}"/>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A77FB8AC-8B7A-4541-AA69-08C04107A0B5}"/>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9B09F50-3FC3-4B3E-AC5C-95710BD69718}"/>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B0CDE73C-13E1-4774-BB12-613F3E3825AA}"/>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1,499
1,497
187.56
4,239,928
3,975,254
75,021
2,113,898
2,653,228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73DC3E9B-4D41-446D-A294-11072A7A5CFC}"/>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2F97D5BE-5B14-4217-9569-04737266DD7C}"/>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C32DECA9-5D3E-494F-8BED-47221BA808C6}"/>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D9E95988-68C0-48F7-A08C-2155FFFCBED2}"/>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19026FFC-FB58-4135-BB16-CC3928F3626C}"/>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12642B91-0386-49C3-86B3-BE4017AE404B}"/>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B7B72B53-A11C-4275-94FF-E6F3587F5DBB}"/>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017B033-704B-4A67-8648-17D5BE78B710}"/>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64C1C63-9F76-4C3A-9BB1-D89BD272A161}"/>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81EB73F-F1E5-4321-8DEE-497FC8866701}"/>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E70CCD3-C96F-4681-840F-CA42B06E777E}"/>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5715F0F8-AA78-477C-8442-FB494B632DA5}"/>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A19F14A7-5F87-43E9-B0D3-7613CE0148C1}"/>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AA128A74-BC3F-424C-AFD2-B8256B109C47}"/>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5ACCA0D0-B560-460D-B3D6-7C003003244A}"/>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CF93C856-3BFC-4B62-B722-DD8C85442655}"/>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8A2C4C7-9C39-4541-AACE-EB07A4D91515}"/>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7A4E7A13-09C7-4CD2-BED3-99ED6955DFC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B7932F4B-FAFE-4246-B376-EF9267E63949}"/>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A8BCB9E0-C540-4A80-9804-8E21E0A19C0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EC458487-C76F-4555-98DB-6DEE97D71EC1}"/>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D7E12FA6-DD4F-4737-9FA8-E55CEFFD83D7}"/>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78A039-C3C2-4033-B68F-E23DB87B7942}"/>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202BF28F-9130-490F-9DD5-5E620490C676}"/>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323C6FCE-3038-4CF9-89DF-5BFC5368DA7E}"/>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DC9FDAB2-A6FD-49DB-B22B-5BBD3F3E8E20}"/>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413B4205-3AF6-4B4B-832F-6A9DBDDD9D87}"/>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EF589939-F419-4CC4-889A-491EE7F0192B}"/>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69802236-C292-4685-B921-EC6059C17BB5}"/>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B34B3832-8761-4E06-90DB-3583CBD60D0D}"/>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1D88ABB-1C93-4E5B-BB65-15D9DA3EA245}"/>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25014ED-AE5F-4992-973B-CB76ACB5B134}"/>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B5BAC714-6F43-48B8-A5DC-8684C8011948}"/>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43C3596-7E30-428D-AB38-3881D37B545D}"/>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AC920EA9-83B1-4706-B5F5-81FABD8B2EC7}"/>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を上回っており、老朽化が進んだ施設が多くなってきている。公共施設等総合管理計画に基づき、老朽化した施設の除却を含めて、維持管理を適切に進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A6EEEACD-1E0E-4013-9CFB-80F8866BA222}"/>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99D8C935-FCF0-4A88-8B11-BD955368C0B0}"/>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CCF9AF2B-6444-4A97-812A-0C2D645B59E7}"/>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127C3891-27B6-4A6F-A2F8-0DFE06BAD676}"/>
            </a:ext>
          </a:extLst>
        </xdr:cNvPr>
        <xdr:cNvCxnSpPr/>
      </xdr:nvCxnSpPr>
      <xdr:spPr>
        <a:xfrm>
          <a:off x="1142365" y="6782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BF322335-C74A-48B2-BF07-0FB6AAD516C9}"/>
            </a:ext>
          </a:extLst>
        </xdr:cNvPr>
        <xdr:cNvSpPr txBox="1"/>
      </xdr:nvSpPr>
      <xdr:spPr>
        <a:xfrm>
          <a:off x="784241" y="6688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9CD0C51E-1085-4741-9E75-B45EFC2F7F4E}"/>
            </a:ext>
          </a:extLst>
        </xdr:cNvPr>
        <xdr:cNvCxnSpPr/>
      </xdr:nvCxnSpPr>
      <xdr:spPr>
        <a:xfrm>
          <a:off x="1142365" y="64741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2FBCC158-745B-4D75-B1B5-5E037BF23CC8}"/>
            </a:ext>
          </a:extLst>
        </xdr:cNvPr>
        <xdr:cNvSpPr txBox="1"/>
      </xdr:nvSpPr>
      <xdr:spPr>
        <a:xfrm>
          <a:off x="784241" y="63803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80E7365D-63DE-4317-9F26-16AF151B72A6}"/>
            </a:ext>
          </a:extLst>
        </xdr:cNvPr>
        <xdr:cNvCxnSpPr/>
      </xdr:nvCxnSpPr>
      <xdr:spPr>
        <a:xfrm>
          <a:off x="1142365" y="6163854"/>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6450B774-6499-4582-A05F-B03A1F133BD0}"/>
            </a:ext>
          </a:extLst>
        </xdr:cNvPr>
        <xdr:cNvSpPr txBox="1"/>
      </xdr:nvSpPr>
      <xdr:spPr>
        <a:xfrm>
          <a:off x="784241" y="607576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590232F1-8D83-4A22-9D14-FA2DA2FA59AA}"/>
            </a:ext>
          </a:extLst>
        </xdr:cNvPr>
        <xdr:cNvCxnSpPr/>
      </xdr:nvCxnSpPr>
      <xdr:spPr>
        <a:xfrm>
          <a:off x="1142365" y="5855426"/>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2061AFF3-C4F5-425B-9A6C-F4A416463CC2}"/>
            </a:ext>
          </a:extLst>
        </xdr:cNvPr>
        <xdr:cNvSpPr txBox="1"/>
      </xdr:nvSpPr>
      <xdr:spPr>
        <a:xfrm>
          <a:off x="784241" y="57654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196987C8-1EDD-41C6-A619-1C6C13083091}"/>
            </a:ext>
          </a:extLst>
        </xdr:cNvPr>
        <xdr:cNvCxnSpPr/>
      </xdr:nvCxnSpPr>
      <xdr:spPr>
        <a:xfrm>
          <a:off x="1142365" y="5554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1549C535-F022-4114-AF89-01F9436BB318}"/>
            </a:ext>
          </a:extLst>
        </xdr:cNvPr>
        <xdr:cNvSpPr txBox="1"/>
      </xdr:nvSpPr>
      <xdr:spPr>
        <a:xfrm>
          <a:off x="784241" y="54570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E419FD3A-9E90-484E-BCF2-8858E013473D}"/>
            </a:ext>
          </a:extLst>
        </xdr:cNvPr>
        <xdr:cNvCxnSpPr/>
      </xdr:nvCxnSpPr>
      <xdr:spPr>
        <a:xfrm>
          <a:off x="1142365" y="5240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50BA9BAE-D70C-4329-8A10-3C1311D18035}"/>
            </a:ext>
          </a:extLst>
        </xdr:cNvPr>
        <xdr:cNvSpPr txBox="1"/>
      </xdr:nvSpPr>
      <xdr:spPr>
        <a:xfrm>
          <a:off x="784241" y="51466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9923980D-312D-4CA2-9150-29BC5EECD265}"/>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39D071D4-6DA3-4BC6-A9CF-390424531949}"/>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B8C50CFB-E343-4BE6-B28D-D1D4C280E86B}"/>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a:extLst>
            <a:ext uri="{FF2B5EF4-FFF2-40B4-BE49-F238E27FC236}">
              <a16:creationId xmlns:a16="http://schemas.microsoft.com/office/drawing/2014/main" id="{5C189C1A-CDB0-449B-BF22-478A3BE953D7}"/>
            </a:ext>
          </a:extLst>
        </xdr:cNvPr>
        <xdr:cNvCxnSpPr/>
      </xdr:nvCxnSpPr>
      <xdr:spPr>
        <a:xfrm flipV="1">
          <a:off x="4295775" y="5365750"/>
          <a:ext cx="1270" cy="1388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a:extLst>
            <a:ext uri="{FF2B5EF4-FFF2-40B4-BE49-F238E27FC236}">
              <a16:creationId xmlns:a16="http://schemas.microsoft.com/office/drawing/2014/main" id="{E72D96C9-D752-44AD-B1E6-028379171EDE}"/>
            </a:ext>
          </a:extLst>
        </xdr:cNvPr>
        <xdr:cNvSpPr txBox="1"/>
      </xdr:nvSpPr>
      <xdr:spPr>
        <a:xfrm>
          <a:off x="4342765" y="6754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a:extLst>
            <a:ext uri="{FF2B5EF4-FFF2-40B4-BE49-F238E27FC236}">
              <a16:creationId xmlns:a16="http://schemas.microsoft.com/office/drawing/2014/main" id="{03AD6C7F-9531-4836-8D12-C43E285A12C0}"/>
            </a:ext>
          </a:extLst>
        </xdr:cNvPr>
        <xdr:cNvCxnSpPr/>
      </xdr:nvCxnSpPr>
      <xdr:spPr>
        <a:xfrm>
          <a:off x="4206875" y="6754404"/>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a:extLst>
            <a:ext uri="{FF2B5EF4-FFF2-40B4-BE49-F238E27FC236}">
              <a16:creationId xmlns:a16="http://schemas.microsoft.com/office/drawing/2014/main" id="{4D80E12C-FFEB-450F-8E76-DADB1627F256}"/>
            </a:ext>
          </a:extLst>
        </xdr:cNvPr>
        <xdr:cNvSpPr txBox="1"/>
      </xdr:nvSpPr>
      <xdr:spPr>
        <a:xfrm>
          <a:off x="4342765" y="513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a:extLst>
            <a:ext uri="{FF2B5EF4-FFF2-40B4-BE49-F238E27FC236}">
              <a16:creationId xmlns:a16="http://schemas.microsoft.com/office/drawing/2014/main" id="{EC5E4D2E-B8A2-4E22-98C0-7DBBE8F6A503}"/>
            </a:ext>
          </a:extLst>
        </xdr:cNvPr>
        <xdr:cNvCxnSpPr/>
      </xdr:nvCxnSpPr>
      <xdr:spPr>
        <a:xfrm>
          <a:off x="4206875" y="536575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82" name="有形固定資産減価償却率平均値テキスト">
          <a:extLst>
            <a:ext uri="{FF2B5EF4-FFF2-40B4-BE49-F238E27FC236}">
              <a16:creationId xmlns:a16="http://schemas.microsoft.com/office/drawing/2014/main" id="{8DFE925B-00FD-4423-B383-6A1082BBA4B3}"/>
            </a:ext>
          </a:extLst>
        </xdr:cNvPr>
        <xdr:cNvSpPr txBox="1"/>
      </xdr:nvSpPr>
      <xdr:spPr>
        <a:xfrm>
          <a:off x="4342765" y="6086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a:extLst>
            <a:ext uri="{FF2B5EF4-FFF2-40B4-BE49-F238E27FC236}">
              <a16:creationId xmlns:a16="http://schemas.microsoft.com/office/drawing/2014/main" id="{BF40CB3B-83AC-4379-ADA6-46CC3A0BB6B0}"/>
            </a:ext>
          </a:extLst>
        </xdr:cNvPr>
        <xdr:cNvSpPr/>
      </xdr:nvSpPr>
      <xdr:spPr>
        <a:xfrm>
          <a:off x="4244975" y="623288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a:extLst>
            <a:ext uri="{FF2B5EF4-FFF2-40B4-BE49-F238E27FC236}">
              <a16:creationId xmlns:a16="http://schemas.microsoft.com/office/drawing/2014/main" id="{37BE693C-FBAD-40CF-9D91-FBD371C829C5}"/>
            </a:ext>
          </a:extLst>
        </xdr:cNvPr>
        <xdr:cNvSpPr/>
      </xdr:nvSpPr>
      <xdr:spPr>
        <a:xfrm>
          <a:off x="3611880" y="6189708"/>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a:extLst>
            <a:ext uri="{FF2B5EF4-FFF2-40B4-BE49-F238E27FC236}">
              <a16:creationId xmlns:a16="http://schemas.microsoft.com/office/drawing/2014/main" id="{41D802BC-2B03-4BEF-99EC-1196FD50C2EA}"/>
            </a:ext>
          </a:extLst>
        </xdr:cNvPr>
        <xdr:cNvSpPr/>
      </xdr:nvSpPr>
      <xdr:spPr>
        <a:xfrm>
          <a:off x="2926080" y="6149612"/>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6" name="フローチャート: 判断 85">
          <a:extLst>
            <a:ext uri="{FF2B5EF4-FFF2-40B4-BE49-F238E27FC236}">
              <a16:creationId xmlns:a16="http://schemas.microsoft.com/office/drawing/2014/main" id="{18F2B30C-8664-43AE-A8C5-28F81BF676D2}"/>
            </a:ext>
          </a:extLst>
        </xdr:cNvPr>
        <xdr:cNvSpPr/>
      </xdr:nvSpPr>
      <xdr:spPr>
        <a:xfrm>
          <a:off x="2240280" y="6122307"/>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a:extLst>
            <a:ext uri="{FF2B5EF4-FFF2-40B4-BE49-F238E27FC236}">
              <a16:creationId xmlns:a16="http://schemas.microsoft.com/office/drawing/2014/main" id="{6F05F53C-8C9F-4DA9-B67E-1371E46723FE}"/>
            </a:ext>
          </a:extLst>
        </xdr:cNvPr>
        <xdr:cNvSpPr/>
      </xdr:nvSpPr>
      <xdr:spPr>
        <a:xfrm>
          <a:off x="1554480" y="6088380"/>
          <a:ext cx="8064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FDEC1F3B-BEC4-473C-9776-A4E02BB8CBB3}"/>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E611ABA8-8323-4911-B6C3-1020AD8AB1C7}"/>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6D3A513C-966E-4BEC-9EDA-21749F72E4B0}"/>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34AE8AF4-D0AB-4E8D-853B-396ED0F1B4FA}"/>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56E7B2A9-28AB-4F62-8430-3787A222AA04}"/>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127817</xdr:rowOff>
    </xdr:from>
    <xdr:to>
      <xdr:col>23</xdr:col>
      <xdr:colOff>136525</xdr:colOff>
      <xdr:row>33</xdr:row>
      <xdr:rowOff>57967</xdr:rowOff>
    </xdr:to>
    <xdr:sp macro="" textlink="">
      <xdr:nvSpPr>
        <xdr:cNvPr id="93" name="楕円 92">
          <a:extLst>
            <a:ext uri="{FF2B5EF4-FFF2-40B4-BE49-F238E27FC236}">
              <a16:creationId xmlns:a16="http://schemas.microsoft.com/office/drawing/2014/main" id="{29044ED5-D18C-4A3A-B71C-DECC006405C8}"/>
            </a:ext>
          </a:extLst>
        </xdr:cNvPr>
        <xdr:cNvSpPr/>
      </xdr:nvSpPr>
      <xdr:spPr>
        <a:xfrm>
          <a:off x="4244975" y="637050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106244</xdr:rowOff>
    </xdr:from>
    <xdr:ext cx="405111" cy="259045"/>
    <xdr:sp macro="" textlink="">
      <xdr:nvSpPr>
        <xdr:cNvPr id="94" name="有形固定資産減価償却率該当値テキスト">
          <a:extLst>
            <a:ext uri="{FF2B5EF4-FFF2-40B4-BE49-F238E27FC236}">
              <a16:creationId xmlns:a16="http://schemas.microsoft.com/office/drawing/2014/main" id="{2D471DEA-FC45-4E84-8AF9-FAB016F71F73}"/>
            </a:ext>
          </a:extLst>
        </xdr:cNvPr>
        <xdr:cNvSpPr txBox="1"/>
      </xdr:nvSpPr>
      <xdr:spPr>
        <a:xfrm>
          <a:off x="4342765" y="634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90805</xdr:rowOff>
    </xdr:from>
    <xdr:to>
      <xdr:col>19</xdr:col>
      <xdr:colOff>187325</xdr:colOff>
      <xdr:row>33</xdr:row>
      <xdr:rowOff>20955</xdr:rowOff>
    </xdr:to>
    <xdr:sp macro="" textlink="">
      <xdr:nvSpPr>
        <xdr:cNvPr id="95" name="楕円 94">
          <a:extLst>
            <a:ext uri="{FF2B5EF4-FFF2-40B4-BE49-F238E27FC236}">
              <a16:creationId xmlns:a16="http://schemas.microsoft.com/office/drawing/2014/main" id="{DD7D1B4E-EAD1-46BD-AEC8-CBFA8FC84FE3}"/>
            </a:ext>
          </a:extLst>
        </xdr:cNvPr>
        <xdr:cNvSpPr/>
      </xdr:nvSpPr>
      <xdr:spPr>
        <a:xfrm>
          <a:off x="3611880" y="6333490"/>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141605</xdr:rowOff>
    </xdr:from>
    <xdr:to>
      <xdr:col>23</xdr:col>
      <xdr:colOff>85725</xdr:colOff>
      <xdr:row>33</xdr:row>
      <xdr:rowOff>7167</xdr:rowOff>
    </xdr:to>
    <xdr:cxnSp macro="">
      <xdr:nvCxnSpPr>
        <xdr:cNvPr id="96" name="直線コネクタ 95">
          <a:extLst>
            <a:ext uri="{FF2B5EF4-FFF2-40B4-BE49-F238E27FC236}">
              <a16:creationId xmlns:a16="http://schemas.microsoft.com/office/drawing/2014/main" id="{C8224C7B-6F67-471B-B7F9-71629A9D09BB}"/>
            </a:ext>
          </a:extLst>
        </xdr:cNvPr>
        <xdr:cNvCxnSpPr/>
      </xdr:nvCxnSpPr>
      <xdr:spPr>
        <a:xfrm>
          <a:off x="3656965" y="6378575"/>
          <a:ext cx="640715"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53794</xdr:rowOff>
    </xdr:from>
    <xdr:to>
      <xdr:col>15</xdr:col>
      <xdr:colOff>187325</xdr:colOff>
      <xdr:row>32</xdr:row>
      <xdr:rowOff>155394</xdr:rowOff>
    </xdr:to>
    <xdr:sp macro="" textlink="">
      <xdr:nvSpPr>
        <xdr:cNvPr id="97" name="楕円 96">
          <a:extLst>
            <a:ext uri="{FF2B5EF4-FFF2-40B4-BE49-F238E27FC236}">
              <a16:creationId xmlns:a16="http://schemas.microsoft.com/office/drawing/2014/main" id="{0582A0C5-D66D-492D-A9B2-861A73AE8CFD}"/>
            </a:ext>
          </a:extLst>
        </xdr:cNvPr>
        <xdr:cNvSpPr/>
      </xdr:nvSpPr>
      <xdr:spPr>
        <a:xfrm>
          <a:off x="2926080" y="6296479"/>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104594</xdr:rowOff>
    </xdr:from>
    <xdr:to>
      <xdr:col>19</xdr:col>
      <xdr:colOff>136525</xdr:colOff>
      <xdr:row>32</xdr:row>
      <xdr:rowOff>141605</xdr:rowOff>
    </xdr:to>
    <xdr:cxnSp macro="">
      <xdr:nvCxnSpPr>
        <xdr:cNvPr id="98" name="直線コネクタ 97">
          <a:extLst>
            <a:ext uri="{FF2B5EF4-FFF2-40B4-BE49-F238E27FC236}">
              <a16:creationId xmlns:a16="http://schemas.microsoft.com/office/drawing/2014/main" id="{70C7AB7B-AC9B-4C86-8DB1-2DEECF0A60A3}"/>
            </a:ext>
          </a:extLst>
        </xdr:cNvPr>
        <xdr:cNvCxnSpPr/>
      </xdr:nvCxnSpPr>
      <xdr:spPr>
        <a:xfrm>
          <a:off x="2971165" y="6341564"/>
          <a:ext cx="6858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22951</xdr:rowOff>
    </xdr:from>
    <xdr:to>
      <xdr:col>11</xdr:col>
      <xdr:colOff>187325</xdr:colOff>
      <xdr:row>32</xdr:row>
      <xdr:rowOff>124551</xdr:rowOff>
    </xdr:to>
    <xdr:sp macro="" textlink="">
      <xdr:nvSpPr>
        <xdr:cNvPr id="99" name="楕円 98">
          <a:extLst>
            <a:ext uri="{FF2B5EF4-FFF2-40B4-BE49-F238E27FC236}">
              <a16:creationId xmlns:a16="http://schemas.microsoft.com/office/drawing/2014/main" id="{419C2ADE-0C6B-4B6B-AE62-1BB08C9FE03B}"/>
            </a:ext>
          </a:extLst>
        </xdr:cNvPr>
        <xdr:cNvSpPr/>
      </xdr:nvSpPr>
      <xdr:spPr>
        <a:xfrm>
          <a:off x="2240280" y="6258016"/>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73751</xdr:rowOff>
    </xdr:from>
    <xdr:to>
      <xdr:col>15</xdr:col>
      <xdr:colOff>136525</xdr:colOff>
      <xdr:row>32</xdr:row>
      <xdr:rowOff>104594</xdr:rowOff>
    </xdr:to>
    <xdr:cxnSp macro="">
      <xdr:nvCxnSpPr>
        <xdr:cNvPr id="100" name="直線コネクタ 99">
          <a:extLst>
            <a:ext uri="{FF2B5EF4-FFF2-40B4-BE49-F238E27FC236}">
              <a16:creationId xmlns:a16="http://schemas.microsoft.com/office/drawing/2014/main" id="{8413CFC1-A9BC-437A-9FAE-99F30D92D200}"/>
            </a:ext>
          </a:extLst>
        </xdr:cNvPr>
        <xdr:cNvCxnSpPr/>
      </xdr:nvCxnSpPr>
      <xdr:spPr>
        <a:xfrm>
          <a:off x="2285365" y="6312626"/>
          <a:ext cx="685800" cy="2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163558</xdr:rowOff>
    </xdr:from>
    <xdr:to>
      <xdr:col>7</xdr:col>
      <xdr:colOff>187325</xdr:colOff>
      <xdr:row>32</xdr:row>
      <xdr:rowOff>93708</xdr:rowOff>
    </xdr:to>
    <xdr:sp macro="" textlink="">
      <xdr:nvSpPr>
        <xdr:cNvPr id="101" name="楕円 100">
          <a:extLst>
            <a:ext uri="{FF2B5EF4-FFF2-40B4-BE49-F238E27FC236}">
              <a16:creationId xmlns:a16="http://schemas.microsoft.com/office/drawing/2014/main" id="{5226BFE1-1349-49DB-8EF3-6D91E2A247FB}"/>
            </a:ext>
          </a:extLst>
        </xdr:cNvPr>
        <xdr:cNvSpPr/>
      </xdr:nvSpPr>
      <xdr:spPr>
        <a:xfrm>
          <a:off x="1554480" y="6232888"/>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42908</xdr:rowOff>
    </xdr:from>
    <xdr:to>
      <xdr:col>11</xdr:col>
      <xdr:colOff>136525</xdr:colOff>
      <xdr:row>32</xdr:row>
      <xdr:rowOff>73751</xdr:rowOff>
    </xdr:to>
    <xdr:cxnSp macro="">
      <xdr:nvCxnSpPr>
        <xdr:cNvPr id="102" name="直線コネクタ 101">
          <a:extLst>
            <a:ext uri="{FF2B5EF4-FFF2-40B4-BE49-F238E27FC236}">
              <a16:creationId xmlns:a16="http://schemas.microsoft.com/office/drawing/2014/main" id="{DF497234-91A3-419A-90F1-34BCE81AE07F}"/>
            </a:ext>
          </a:extLst>
        </xdr:cNvPr>
        <xdr:cNvCxnSpPr/>
      </xdr:nvCxnSpPr>
      <xdr:spPr>
        <a:xfrm>
          <a:off x="1599565" y="6283688"/>
          <a:ext cx="685800" cy="2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103" name="n_1aveValue有形固定資産減価償却率">
          <a:extLst>
            <a:ext uri="{FF2B5EF4-FFF2-40B4-BE49-F238E27FC236}">
              <a16:creationId xmlns:a16="http://schemas.microsoft.com/office/drawing/2014/main" id="{FF232409-2570-47C7-AE52-C7A1A6476869}"/>
            </a:ext>
          </a:extLst>
        </xdr:cNvPr>
        <xdr:cNvSpPr txBox="1"/>
      </xdr:nvSpPr>
      <xdr:spPr>
        <a:xfrm>
          <a:off x="3464569" y="596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104" name="n_2aveValue有形固定資産減価償却率">
          <a:extLst>
            <a:ext uri="{FF2B5EF4-FFF2-40B4-BE49-F238E27FC236}">
              <a16:creationId xmlns:a16="http://schemas.microsoft.com/office/drawing/2014/main" id="{91FA157B-5160-4CB9-8F40-71FB332D834A}"/>
            </a:ext>
          </a:extLst>
        </xdr:cNvPr>
        <xdr:cNvSpPr txBox="1"/>
      </xdr:nvSpPr>
      <xdr:spPr>
        <a:xfrm>
          <a:off x="2793374" y="592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105" name="n_3aveValue有形固定資産減価償却率">
          <a:extLst>
            <a:ext uri="{FF2B5EF4-FFF2-40B4-BE49-F238E27FC236}">
              <a16:creationId xmlns:a16="http://schemas.microsoft.com/office/drawing/2014/main" id="{8444B8F6-40FE-46AC-9C30-D05085FDBADF}"/>
            </a:ext>
          </a:extLst>
        </xdr:cNvPr>
        <xdr:cNvSpPr txBox="1"/>
      </xdr:nvSpPr>
      <xdr:spPr>
        <a:xfrm>
          <a:off x="2107574" y="5903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6" name="n_4aveValue有形固定資産減価償却率">
          <a:extLst>
            <a:ext uri="{FF2B5EF4-FFF2-40B4-BE49-F238E27FC236}">
              <a16:creationId xmlns:a16="http://schemas.microsoft.com/office/drawing/2014/main" id="{50CF6C73-A526-494B-ADEB-7FA96DE64CAC}"/>
            </a:ext>
          </a:extLst>
        </xdr:cNvPr>
        <xdr:cNvSpPr txBox="1"/>
      </xdr:nvSpPr>
      <xdr:spPr>
        <a:xfrm>
          <a:off x="1421774" y="586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12082</xdr:rowOff>
    </xdr:from>
    <xdr:ext cx="405111" cy="259045"/>
    <xdr:sp macro="" textlink="">
      <xdr:nvSpPr>
        <xdr:cNvPr id="107" name="n_1mainValue有形固定資産減価償却率">
          <a:extLst>
            <a:ext uri="{FF2B5EF4-FFF2-40B4-BE49-F238E27FC236}">
              <a16:creationId xmlns:a16="http://schemas.microsoft.com/office/drawing/2014/main" id="{2278DB88-B5EA-4435-A4DA-97B50C8CC2EF}"/>
            </a:ext>
          </a:extLst>
        </xdr:cNvPr>
        <xdr:cNvSpPr txBox="1"/>
      </xdr:nvSpPr>
      <xdr:spPr>
        <a:xfrm>
          <a:off x="3464569"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146521</xdr:rowOff>
    </xdr:from>
    <xdr:ext cx="405111" cy="259045"/>
    <xdr:sp macro="" textlink="">
      <xdr:nvSpPr>
        <xdr:cNvPr id="108" name="n_2mainValue有形固定資産減価償却率">
          <a:extLst>
            <a:ext uri="{FF2B5EF4-FFF2-40B4-BE49-F238E27FC236}">
              <a16:creationId xmlns:a16="http://schemas.microsoft.com/office/drawing/2014/main" id="{A7511660-547E-46FE-AC4A-6A36E6914805}"/>
            </a:ext>
          </a:extLst>
        </xdr:cNvPr>
        <xdr:cNvSpPr txBox="1"/>
      </xdr:nvSpPr>
      <xdr:spPr>
        <a:xfrm>
          <a:off x="2793374" y="638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115678</xdr:rowOff>
    </xdr:from>
    <xdr:ext cx="405111" cy="259045"/>
    <xdr:sp macro="" textlink="">
      <xdr:nvSpPr>
        <xdr:cNvPr id="109" name="n_3mainValue有形固定資産減価償却率">
          <a:extLst>
            <a:ext uri="{FF2B5EF4-FFF2-40B4-BE49-F238E27FC236}">
              <a16:creationId xmlns:a16="http://schemas.microsoft.com/office/drawing/2014/main" id="{EBBDCF86-8D17-499F-9CFF-4DE5A72C101A}"/>
            </a:ext>
          </a:extLst>
        </xdr:cNvPr>
        <xdr:cNvSpPr txBox="1"/>
      </xdr:nvSpPr>
      <xdr:spPr>
        <a:xfrm>
          <a:off x="2107574" y="6354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84835</xdr:rowOff>
    </xdr:from>
    <xdr:ext cx="405111" cy="259045"/>
    <xdr:sp macro="" textlink="">
      <xdr:nvSpPr>
        <xdr:cNvPr id="110" name="n_4mainValue有形固定資産減価償却率">
          <a:extLst>
            <a:ext uri="{FF2B5EF4-FFF2-40B4-BE49-F238E27FC236}">
              <a16:creationId xmlns:a16="http://schemas.microsoft.com/office/drawing/2014/main" id="{7A9A8F82-4F87-4A9C-B9BF-4423DE9151CA}"/>
            </a:ext>
          </a:extLst>
        </xdr:cNvPr>
        <xdr:cNvSpPr txBox="1"/>
      </xdr:nvSpPr>
      <xdr:spPr>
        <a:xfrm>
          <a:off x="1421774" y="632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FB9C35F7-A60B-4186-978E-3419F6F0F5C9}"/>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3ABA3323-A09A-4DA2-ACE1-7DFD92AA926B}"/>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A8593A37-AE6F-4EA9-99E2-B0167979A6C3}"/>
            </a:ext>
          </a:extLst>
        </xdr:cNvPr>
        <xdr:cNvSpPr/>
      </xdr:nvSpPr>
      <xdr:spPr>
        <a:xfrm>
          <a:off x="12564596" y="4585111"/>
          <a:ext cx="611168"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C834DF5E-C3CD-4B3F-B4BC-017B749AD8BD}"/>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7B0E703C-0BE1-4623-A07B-983EAFD795D0}"/>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CAB2BABB-CFDF-4294-B289-2F94430C553D}"/>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BBC56DE7-673E-48FA-9C25-2D7A5C72099D}"/>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32F534A2-9436-4DFC-B06F-5960211970B6}"/>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878DE425-B7A2-4865-AC66-38529367BF6E}"/>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517C6998-E583-4C91-806F-E06C5C76CA15}"/>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E42BDF8F-E6AD-435A-84B8-5944E1181F34}"/>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4F495A34-AC5C-4440-8E2B-34AD28AAE6C1}"/>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DC185E95-E65D-436F-AB43-F8EC1A3560DF}"/>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現状としては、地方債等の将来負担額より充当可能基金等の充当可能財源が上回っていることから、将来負担比率はマイナスとなっている。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今後は、公共施設等の改修などの財源を確保するため、基金の取り崩しや起債発行の増が予想される。収支バランスを考慮しながら、引き続き適正な財政運営に努めていく。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AE125127-B6ED-4C2B-BC98-783341E1B99A}"/>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8FA7EBBF-FD2D-4F2B-8D26-C91A306A2ACA}"/>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D84E04F1-31E6-4568-9E85-1A48C9C7FA65}"/>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B22D493F-C371-46BC-82F3-D767E3C7FA55}"/>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642C613C-0975-4931-B7DD-E8F36F997EA7}"/>
            </a:ext>
          </a:extLst>
        </xdr:cNvPr>
        <xdr:cNvSpPr txBox="1"/>
      </xdr:nvSpPr>
      <xdr:spPr>
        <a:xfrm>
          <a:off x="9756296" y="6635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63470A07-C3FC-4183-AAC2-1DD62D7D984D}"/>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BC51248-BA69-4194-849A-B73AD6AFF7D8}"/>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941A8FA5-6E35-4C04-A0C8-FD35A7A20EC4}"/>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73702204-83A9-4043-8F9F-FFCB1500C08A}"/>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A9D635A2-015C-488D-92FF-815DD669F00C}"/>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9C703785-D495-4FA0-AA17-2E14B5AAE098}"/>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A5744F90-D0A2-42E6-809C-839137F63436}"/>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1DF2DB04-A7FB-4154-8FA4-D4F51CD4359D}"/>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5EA221C2-32A6-4DAD-8A31-B8BB8C09C4ED}"/>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295048B6-6814-432C-8095-DD53FE39C41A}"/>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a:extLst>
            <a:ext uri="{FF2B5EF4-FFF2-40B4-BE49-F238E27FC236}">
              <a16:creationId xmlns:a16="http://schemas.microsoft.com/office/drawing/2014/main" id="{367F78B9-18FD-43AF-B670-D03942606380}"/>
            </a:ext>
          </a:extLst>
        </xdr:cNvPr>
        <xdr:cNvCxnSpPr/>
      </xdr:nvCxnSpPr>
      <xdr:spPr>
        <a:xfrm flipV="1">
          <a:off x="13313410" y="5295688"/>
          <a:ext cx="1269" cy="135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a:extLst>
            <a:ext uri="{FF2B5EF4-FFF2-40B4-BE49-F238E27FC236}">
              <a16:creationId xmlns:a16="http://schemas.microsoft.com/office/drawing/2014/main" id="{79D9CFAB-D66D-4116-B48A-84FFB21BB24B}"/>
            </a:ext>
          </a:extLst>
        </xdr:cNvPr>
        <xdr:cNvSpPr txBox="1"/>
      </xdr:nvSpPr>
      <xdr:spPr>
        <a:xfrm>
          <a:off x="13369925" y="665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a:extLst>
            <a:ext uri="{FF2B5EF4-FFF2-40B4-BE49-F238E27FC236}">
              <a16:creationId xmlns:a16="http://schemas.microsoft.com/office/drawing/2014/main" id="{BFD6BFE5-1EE9-400F-B336-88B784479B92}"/>
            </a:ext>
          </a:extLst>
        </xdr:cNvPr>
        <xdr:cNvCxnSpPr/>
      </xdr:nvCxnSpPr>
      <xdr:spPr>
        <a:xfrm>
          <a:off x="13251180" y="665485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F1261D74-FC6D-4853-B141-9E0A4992E7AB}"/>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6E43BEC5-1C89-4C68-B911-9D1A4590DBC1}"/>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28349</xdr:rowOff>
    </xdr:from>
    <xdr:ext cx="469744" cy="259045"/>
    <xdr:sp macro="" textlink="">
      <xdr:nvSpPr>
        <xdr:cNvPr id="144" name="債務償還比率平均値テキスト">
          <a:extLst>
            <a:ext uri="{FF2B5EF4-FFF2-40B4-BE49-F238E27FC236}">
              <a16:creationId xmlns:a16="http://schemas.microsoft.com/office/drawing/2014/main" id="{50CE5C92-681E-4ED9-A82B-54BB41F37E95}"/>
            </a:ext>
          </a:extLst>
        </xdr:cNvPr>
        <xdr:cNvSpPr txBox="1"/>
      </xdr:nvSpPr>
      <xdr:spPr>
        <a:xfrm>
          <a:off x="13369925" y="5579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a:extLst>
            <a:ext uri="{FF2B5EF4-FFF2-40B4-BE49-F238E27FC236}">
              <a16:creationId xmlns:a16="http://schemas.microsoft.com/office/drawing/2014/main" id="{DEC8A7CB-FACF-4E9B-ACDF-FEB423F19799}"/>
            </a:ext>
          </a:extLst>
        </xdr:cNvPr>
        <xdr:cNvSpPr/>
      </xdr:nvSpPr>
      <xdr:spPr>
        <a:xfrm>
          <a:off x="13289280" y="5606807"/>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a:extLst>
            <a:ext uri="{FF2B5EF4-FFF2-40B4-BE49-F238E27FC236}">
              <a16:creationId xmlns:a16="http://schemas.microsoft.com/office/drawing/2014/main" id="{F1BFAD1B-60E4-4E4C-B534-1413C3FA4111}"/>
            </a:ext>
          </a:extLst>
        </xdr:cNvPr>
        <xdr:cNvSpPr/>
      </xdr:nvSpPr>
      <xdr:spPr>
        <a:xfrm>
          <a:off x="12629515" y="5622322"/>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a:extLst>
            <a:ext uri="{FF2B5EF4-FFF2-40B4-BE49-F238E27FC236}">
              <a16:creationId xmlns:a16="http://schemas.microsoft.com/office/drawing/2014/main" id="{F681441C-CE59-4F23-B93C-8D83A2FBFBF4}"/>
            </a:ext>
          </a:extLst>
        </xdr:cNvPr>
        <xdr:cNvSpPr/>
      </xdr:nvSpPr>
      <xdr:spPr>
        <a:xfrm>
          <a:off x="11943715" y="5764742"/>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8" name="フローチャート: 判断 147">
          <a:extLst>
            <a:ext uri="{FF2B5EF4-FFF2-40B4-BE49-F238E27FC236}">
              <a16:creationId xmlns:a16="http://schemas.microsoft.com/office/drawing/2014/main" id="{27E44CEE-D986-4236-92A9-47F02CA36271}"/>
            </a:ext>
          </a:extLst>
        </xdr:cNvPr>
        <xdr:cNvSpPr/>
      </xdr:nvSpPr>
      <xdr:spPr>
        <a:xfrm>
          <a:off x="11257915" y="5779347"/>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9" name="フローチャート: 判断 148">
          <a:extLst>
            <a:ext uri="{FF2B5EF4-FFF2-40B4-BE49-F238E27FC236}">
              <a16:creationId xmlns:a16="http://schemas.microsoft.com/office/drawing/2014/main" id="{A92FFD3B-B21F-4425-B9A7-04A4F5AF31DC}"/>
            </a:ext>
          </a:extLst>
        </xdr:cNvPr>
        <xdr:cNvSpPr/>
      </xdr:nvSpPr>
      <xdr:spPr>
        <a:xfrm>
          <a:off x="10572115" y="5743543"/>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2463C42F-4972-4B55-BB7D-F8D398C32FBC}"/>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D82922E9-1041-4D94-BB59-927298AC36BF}"/>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8D52FDBE-65A4-43C9-9C88-EA5E0D723F3F}"/>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6BE7C5A0-07C5-4B1F-BA08-58BF0AFD2220}"/>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D820B8FC-CEC3-48F0-87B7-ABDEF74759B9}"/>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17829</xdr:rowOff>
    </xdr:from>
    <xdr:ext cx="469744" cy="259045"/>
    <xdr:sp macro="" textlink="">
      <xdr:nvSpPr>
        <xdr:cNvPr id="155" name="n_1aveValue債務償還比率">
          <a:extLst>
            <a:ext uri="{FF2B5EF4-FFF2-40B4-BE49-F238E27FC236}">
              <a16:creationId xmlns:a16="http://schemas.microsoft.com/office/drawing/2014/main" id="{DE97EA4E-428E-45BB-963C-19E4AB66EC41}"/>
            </a:ext>
          </a:extLst>
        </xdr:cNvPr>
        <xdr:cNvSpPr txBox="1"/>
      </xdr:nvSpPr>
      <xdr:spPr>
        <a:xfrm>
          <a:off x="12459412" y="540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56" name="n_2aveValue債務償還比率">
          <a:extLst>
            <a:ext uri="{FF2B5EF4-FFF2-40B4-BE49-F238E27FC236}">
              <a16:creationId xmlns:a16="http://schemas.microsoft.com/office/drawing/2014/main" id="{6ADB2D98-DFF9-440F-8E97-9D37A3D1537E}"/>
            </a:ext>
          </a:extLst>
        </xdr:cNvPr>
        <xdr:cNvSpPr txBox="1"/>
      </xdr:nvSpPr>
      <xdr:spPr>
        <a:xfrm>
          <a:off x="11780597" y="554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57" name="n_3aveValue債務償還比率">
          <a:extLst>
            <a:ext uri="{FF2B5EF4-FFF2-40B4-BE49-F238E27FC236}">
              <a16:creationId xmlns:a16="http://schemas.microsoft.com/office/drawing/2014/main" id="{C5B846AA-BD08-4BE2-91D4-708D42DCCE78}"/>
            </a:ext>
          </a:extLst>
        </xdr:cNvPr>
        <xdr:cNvSpPr txBox="1"/>
      </xdr:nvSpPr>
      <xdr:spPr>
        <a:xfrm>
          <a:off x="11094797" y="555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58" name="n_4aveValue債務償還比率">
          <a:extLst>
            <a:ext uri="{FF2B5EF4-FFF2-40B4-BE49-F238E27FC236}">
              <a16:creationId xmlns:a16="http://schemas.microsoft.com/office/drawing/2014/main" id="{459F9E65-CE2F-41D4-9EAC-F4ABEBCFCD58}"/>
            </a:ext>
          </a:extLst>
        </xdr:cNvPr>
        <xdr:cNvSpPr txBox="1"/>
      </xdr:nvSpPr>
      <xdr:spPr>
        <a:xfrm>
          <a:off x="10408997" y="551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34495C16-43B8-4C49-B94A-7754C1F668F6}"/>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1D4C6269-7563-4351-B9A6-7E6FF458B4F2}"/>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F8F1BB0B-ADFD-45EC-ADF4-571B008220D2}"/>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3AC940E8-BF20-4380-AD91-63A2B82996FD}"/>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F2FF8664-23E8-4ABB-AABB-35C53655A344}"/>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58CDEFF7-5114-4AD1-AB78-702A1C3FC3AA}"/>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51C0888-4059-40EC-B18E-2053F216430C}"/>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5313C43-668B-45D3-9EAF-263FF277E2DC}"/>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243F28A-40DC-49A8-ADA2-D68BD97E6C87}"/>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383A3D4-6673-437E-97A7-3D278B761F29}"/>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41CEC38-AFD7-4E73-BB75-E13232F812E9}"/>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EECB1B7-920A-4985-B658-2BA110EEFF6E}"/>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27C085D-AE86-4E5D-A870-E83D510DED5D}"/>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E6A0968-CA67-4E3D-AC84-3C966F537EBD}"/>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43ED8FA-1454-4DCC-9F59-B5A2C1872F2F}"/>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3DF5324-A0DE-4F73-8A02-443D475B1A1D}"/>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1,499
1,497
187.56
4,239,928
3,975,254
75,021
2,113,898
2,653,228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3AC9933-7300-4D4C-9783-E02345A406C5}"/>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3D18F39-556E-4F51-8BCE-8D2FAE729A45}"/>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92E2158-CBB0-4709-8A5A-7482BDF55136}"/>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D4BC512-49D9-43AE-B57E-7811E0AEFFBC}"/>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7489BFE-E8A1-4BF4-AF3B-567882A660E9}"/>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DDF3801-3781-4D84-B482-640F45632F84}"/>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5C0C2A5-161B-4275-9C83-6EF39D153E5B}"/>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F4D1715-8007-4932-A5F6-E99F30F14F9C}"/>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34E61CC-B379-4C82-983A-3A1326B12BA5}"/>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87300FB-D51E-4FC2-B5A9-194947497E95}"/>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6DD4F6F-3D57-4583-8AD9-3670C33AB377}"/>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172A516-4A9C-4388-BA90-092A9B6BBD8A}"/>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F28EAF4-A6C0-48D8-A704-44A03A1E3533}"/>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7AEB9E8-ECAF-4B77-9EB5-25E42A0A2215}"/>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2D56C64-B5C2-4DC9-84C3-7554822B4016}"/>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177A56A-8146-4AEC-BC0B-A38B5E718953}"/>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DD142B3-7C5B-4555-AD8E-BA921B36C591}"/>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5347A0F-5D17-4BA8-A59E-C4F76CB4A82B}"/>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F1EA15A-E6C0-4EFD-8FD7-FFECE1FA3A3F}"/>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46BF0CF-EA85-443E-9B1A-38DC347C113D}"/>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EF5CC01-1252-4CB0-98C0-74357352A026}"/>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88246D6-91B4-4ED4-BEE6-972F5D5607D6}"/>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F1722EF-C047-40EF-8E46-246288C08FBE}"/>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27970A2-E56F-4853-B0F8-0AD2AD04C829}"/>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30D473D-73D0-4030-BA83-B2B1C72DFC18}"/>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FF49006-87C5-4D8C-BF74-C41CF59B67F0}"/>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616C5DD-75E3-44FF-9761-5A90FABBF545}"/>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21E1F94-2EF4-4906-B21C-8030C5ED896E}"/>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3188C6F-4FA4-42C9-B80D-08533B648E23}"/>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25148A5-4905-4146-8EF4-40680919338A}"/>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D001DBA-22A2-48E3-844B-D9BABD02DB61}"/>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CCEB518-1716-4261-A7BE-C4D8D7CAA882}"/>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C0FE77C-C097-4011-820E-BA74782EB0EA}"/>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940AAEB-0428-41C9-AA93-6FE9C8C10F51}"/>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E2C57CE-78A0-473B-BE10-3E0C22E349C0}"/>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F5EE174-794E-4507-8869-B11DD5A22AC5}"/>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EC48BBF-B0FA-4700-BB6F-F37FB29908CF}"/>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936E7CF-F35C-4DA6-9EFD-568D120EDDB6}"/>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EDDEE87-CFDF-4DFA-AF62-69A9B9EC84F9}"/>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95573B5-45C0-4B55-8451-AC72D073F1BC}"/>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34F503D-7EA2-4850-B125-9EFEE18B16FC}"/>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F28E4F2-4381-4E3F-9E81-0793C7A69921}"/>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55F6FA9-40AB-42CF-9DF0-3B81E7B1B085}"/>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E35713D-0528-4D46-B7B3-29E9465711D7}"/>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CF9A0C1-E28A-494E-895C-420AF3E02DAD}"/>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68FB973-E0D3-4D2D-8156-524FE1E4D240}"/>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29C272C4-BECD-4AE5-B180-63E1C7BF592E}"/>
            </a:ext>
          </a:extLst>
        </xdr:cNvPr>
        <xdr:cNvCxnSpPr/>
      </xdr:nvCxnSpPr>
      <xdr:spPr>
        <a:xfrm flipV="1">
          <a:off x="4173855" y="5660572"/>
          <a:ext cx="0" cy="160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B664F6CC-D2DF-414D-8EB6-840C3C0750FB}"/>
            </a:ext>
          </a:extLst>
        </xdr:cNvPr>
        <xdr:cNvSpPr txBox="1"/>
      </xdr:nvSpPr>
      <xdr:spPr>
        <a:xfrm>
          <a:off x="4212590" y="726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E46C5814-C6A6-420D-9538-6B1146B0C2A0}"/>
            </a:ext>
          </a:extLst>
        </xdr:cNvPr>
        <xdr:cNvCxnSpPr/>
      </xdr:nvCxnSpPr>
      <xdr:spPr>
        <a:xfrm>
          <a:off x="4112260" y="7263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556ADD71-C08B-497F-990C-0440F47174B1}"/>
            </a:ext>
          </a:extLst>
        </xdr:cNvPr>
        <xdr:cNvSpPr txBox="1"/>
      </xdr:nvSpPr>
      <xdr:spPr>
        <a:xfrm>
          <a:off x="4212590" y="5437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F3A4E1E3-8DD9-44FE-A4EC-999765D1872B}"/>
            </a:ext>
          </a:extLst>
        </xdr:cNvPr>
        <xdr:cNvCxnSpPr/>
      </xdr:nvCxnSpPr>
      <xdr:spPr>
        <a:xfrm>
          <a:off x="4112260" y="5660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B1AA3F46-B01B-471D-B144-7B4C9315E2B0}"/>
            </a:ext>
          </a:extLst>
        </xdr:cNvPr>
        <xdr:cNvSpPr txBox="1"/>
      </xdr:nvSpPr>
      <xdr:spPr>
        <a:xfrm>
          <a:off x="4212590" y="65435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1EB8308E-A828-4A6C-B820-85E3697F1D03}"/>
            </a:ext>
          </a:extLst>
        </xdr:cNvPr>
        <xdr:cNvSpPr/>
      </xdr:nvSpPr>
      <xdr:spPr>
        <a:xfrm>
          <a:off x="4131310" y="66958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B717E1F2-02F8-43A8-8A10-1D19CED27910}"/>
            </a:ext>
          </a:extLst>
        </xdr:cNvPr>
        <xdr:cNvSpPr/>
      </xdr:nvSpPr>
      <xdr:spPr>
        <a:xfrm>
          <a:off x="3388360" y="667112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EA8DBAED-2D61-4400-B296-875AD59DA514}"/>
            </a:ext>
          </a:extLst>
        </xdr:cNvPr>
        <xdr:cNvSpPr/>
      </xdr:nvSpPr>
      <xdr:spPr>
        <a:xfrm>
          <a:off x="2571750" y="66403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80747ABE-89BC-4CF6-B312-EA9786C43E88}"/>
            </a:ext>
          </a:extLst>
        </xdr:cNvPr>
        <xdr:cNvSpPr/>
      </xdr:nvSpPr>
      <xdr:spPr>
        <a:xfrm>
          <a:off x="1774190" y="663547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F76C229D-EEAC-43B6-956C-1AD5F27FD7E4}"/>
            </a:ext>
          </a:extLst>
        </xdr:cNvPr>
        <xdr:cNvSpPr/>
      </xdr:nvSpPr>
      <xdr:spPr>
        <a:xfrm>
          <a:off x="988060" y="660445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D8A0B69-47E3-41E3-8284-0813FA9B8D80}"/>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E5B1EDA-E46A-4230-9599-4BC9EF062C15}"/>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C874280-4D58-4CCF-823F-16EBE491420F}"/>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4D95304-A255-49B4-9184-9263AEF5323F}"/>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FF5DEB6-9889-402F-8AD4-70D218CC9293}"/>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20501</xdr:rowOff>
    </xdr:from>
    <xdr:to>
      <xdr:col>24</xdr:col>
      <xdr:colOff>114300</xdr:colOff>
      <xdr:row>39</xdr:row>
      <xdr:rowOff>122101</xdr:rowOff>
    </xdr:to>
    <xdr:sp macro="" textlink="">
      <xdr:nvSpPr>
        <xdr:cNvPr id="74" name="楕円 73">
          <a:extLst>
            <a:ext uri="{FF2B5EF4-FFF2-40B4-BE49-F238E27FC236}">
              <a16:creationId xmlns:a16="http://schemas.microsoft.com/office/drawing/2014/main" id="{E327B480-B7CA-4245-9012-5E3CBFAF6CFA}"/>
            </a:ext>
          </a:extLst>
        </xdr:cNvPr>
        <xdr:cNvSpPr/>
      </xdr:nvSpPr>
      <xdr:spPr>
        <a:xfrm>
          <a:off x="4131310" y="670324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170378</xdr:rowOff>
    </xdr:from>
    <xdr:ext cx="405111" cy="259045"/>
    <xdr:sp macro="" textlink="">
      <xdr:nvSpPr>
        <xdr:cNvPr id="75" name="【道路】&#10;有形固定資産減価償却率該当値テキスト">
          <a:extLst>
            <a:ext uri="{FF2B5EF4-FFF2-40B4-BE49-F238E27FC236}">
              <a16:creationId xmlns:a16="http://schemas.microsoft.com/office/drawing/2014/main" id="{2357FB18-1C6F-4E44-A95B-5173F2F56AC7}"/>
            </a:ext>
          </a:extLst>
        </xdr:cNvPr>
        <xdr:cNvSpPr txBox="1"/>
      </xdr:nvSpPr>
      <xdr:spPr>
        <a:xfrm>
          <a:off x="4212590" y="668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170724</xdr:rowOff>
    </xdr:from>
    <xdr:to>
      <xdr:col>20</xdr:col>
      <xdr:colOff>38100</xdr:colOff>
      <xdr:row>39</xdr:row>
      <xdr:rowOff>100874</xdr:rowOff>
    </xdr:to>
    <xdr:sp macro="" textlink="">
      <xdr:nvSpPr>
        <xdr:cNvPr id="76" name="楕円 75">
          <a:extLst>
            <a:ext uri="{FF2B5EF4-FFF2-40B4-BE49-F238E27FC236}">
              <a16:creationId xmlns:a16="http://schemas.microsoft.com/office/drawing/2014/main" id="{AA9E79B0-DDEF-4F3C-9482-00EE46231506}"/>
            </a:ext>
          </a:extLst>
        </xdr:cNvPr>
        <xdr:cNvSpPr/>
      </xdr:nvSpPr>
      <xdr:spPr>
        <a:xfrm>
          <a:off x="3388360" y="668963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50074</xdr:rowOff>
    </xdr:from>
    <xdr:to>
      <xdr:col>24</xdr:col>
      <xdr:colOff>63500</xdr:colOff>
      <xdr:row>39</xdr:row>
      <xdr:rowOff>71301</xdr:rowOff>
    </xdr:to>
    <xdr:cxnSp macro="">
      <xdr:nvCxnSpPr>
        <xdr:cNvPr id="77" name="直線コネクタ 76">
          <a:extLst>
            <a:ext uri="{FF2B5EF4-FFF2-40B4-BE49-F238E27FC236}">
              <a16:creationId xmlns:a16="http://schemas.microsoft.com/office/drawing/2014/main" id="{2A0E69FA-42D5-4903-913C-41BD3674E2D5}"/>
            </a:ext>
          </a:extLst>
        </xdr:cNvPr>
        <xdr:cNvCxnSpPr/>
      </xdr:nvCxnSpPr>
      <xdr:spPr>
        <a:xfrm>
          <a:off x="3431540" y="6740434"/>
          <a:ext cx="74295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152763</xdr:rowOff>
    </xdr:from>
    <xdr:to>
      <xdr:col>15</xdr:col>
      <xdr:colOff>101600</xdr:colOff>
      <xdr:row>39</xdr:row>
      <xdr:rowOff>82913</xdr:rowOff>
    </xdr:to>
    <xdr:sp macro="" textlink="">
      <xdr:nvSpPr>
        <xdr:cNvPr id="78" name="楕円 77">
          <a:extLst>
            <a:ext uri="{FF2B5EF4-FFF2-40B4-BE49-F238E27FC236}">
              <a16:creationId xmlns:a16="http://schemas.microsoft.com/office/drawing/2014/main" id="{ED036D99-2D63-4019-8EC1-599457B864B1}"/>
            </a:ext>
          </a:extLst>
        </xdr:cNvPr>
        <xdr:cNvSpPr/>
      </xdr:nvSpPr>
      <xdr:spPr>
        <a:xfrm>
          <a:off x="2571750" y="666786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32113</xdr:rowOff>
    </xdr:from>
    <xdr:to>
      <xdr:col>19</xdr:col>
      <xdr:colOff>177800</xdr:colOff>
      <xdr:row>39</xdr:row>
      <xdr:rowOff>50074</xdr:rowOff>
    </xdr:to>
    <xdr:cxnSp macro="">
      <xdr:nvCxnSpPr>
        <xdr:cNvPr id="79" name="直線コネクタ 78">
          <a:extLst>
            <a:ext uri="{FF2B5EF4-FFF2-40B4-BE49-F238E27FC236}">
              <a16:creationId xmlns:a16="http://schemas.microsoft.com/office/drawing/2014/main" id="{EF250C17-C073-44FD-929D-3388A30E5688}"/>
            </a:ext>
          </a:extLst>
        </xdr:cNvPr>
        <xdr:cNvCxnSpPr/>
      </xdr:nvCxnSpPr>
      <xdr:spPr>
        <a:xfrm>
          <a:off x="2626360" y="6716758"/>
          <a:ext cx="80518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134801</xdr:rowOff>
    </xdr:from>
    <xdr:to>
      <xdr:col>10</xdr:col>
      <xdr:colOff>165100</xdr:colOff>
      <xdr:row>39</xdr:row>
      <xdr:rowOff>64951</xdr:rowOff>
    </xdr:to>
    <xdr:sp macro="" textlink="">
      <xdr:nvSpPr>
        <xdr:cNvPr id="80" name="楕円 79">
          <a:extLst>
            <a:ext uri="{FF2B5EF4-FFF2-40B4-BE49-F238E27FC236}">
              <a16:creationId xmlns:a16="http://schemas.microsoft.com/office/drawing/2014/main" id="{01A21AF1-E5FD-468B-A5EF-DDBD6E00252F}"/>
            </a:ext>
          </a:extLst>
        </xdr:cNvPr>
        <xdr:cNvSpPr/>
      </xdr:nvSpPr>
      <xdr:spPr>
        <a:xfrm>
          <a:off x="1774190" y="664609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14151</xdr:rowOff>
    </xdr:from>
    <xdr:to>
      <xdr:col>15</xdr:col>
      <xdr:colOff>50800</xdr:colOff>
      <xdr:row>39</xdr:row>
      <xdr:rowOff>32113</xdr:rowOff>
    </xdr:to>
    <xdr:cxnSp macro="">
      <xdr:nvCxnSpPr>
        <xdr:cNvPr id="81" name="直線コネクタ 80">
          <a:extLst>
            <a:ext uri="{FF2B5EF4-FFF2-40B4-BE49-F238E27FC236}">
              <a16:creationId xmlns:a16="http://schemas.microsoft.com/office/drawing/2014/main" id="{1459BE16-3CB9-4815-A5F6-193D8121867B}"/>
            </a:ext>
          </a:extLst>
        </xdr:cNvPr>
        <xdr:cNvCxnSpPr/>
      </xdr:nvCxnSpPr>
      <xdr:spPr>
        <a:xfrm>
          <a:off x="1828800" y="6704511"/>
          <a:ext cx="79756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116840</xdr:rowOff>
    </xdr:from>
    <xdr:to>
      <xdr:col>6</xdr:col>
      <xdr:colOff>38100</xdr:colOff>
      <xdr:row>39</xdr:row>
      <xdr:rowOff>46990</xdr:rowOff>
    </xdr:to>
    <xdr:sp macro="" textlink="">
      <xdr:nvSpPr>
        <xdr:cNvPr id="82" name="楕円 81">
          <a:extLst>
            <a:ext uri="{FF2B5EF4-FFF2-40B4-BE49-F238E27FC236}">
              <a16:creationId xmlns:a16="http://schemas.microsoft.com/office/drawing/2014/main" id="{5400EF32-8B0F-4C98-8230-2C1B3816558F}"/>
            </a:ext>
          </a:extLst>
        </xdr:cNvPr>
        <xdr:cNvSpPr/>
      </xdr:nvSpPr>
      <xdr:spPr>
        <a:xfrm>
          <a:off x="988060" y="66319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167640</xdr:rowOff>
    </xdr:from>
    <xdr:to>
      <xdr:col>10</xdr:col>
      <xdr:colOff>114300</xdr:colOff>
      <xdr:row>39</xdr:row>
      <xdr:rowOff>14151</xdr:rowOff>
    </xdr:to>
    <xdr:cxnSp macro="">
      <xdr:nvCxnSpPr>
        <xdr:cNvPr id="83" name="直線コネクタ 82">
          <a:extLst>
            <a:ext uri="{FF2B5EF4-FFF2-40B4-BE49-F238E27FC236}">
              <a16:creationId xmlns:a16="http://schemas.microsoft.com/office/drawing/2014/main" id="{E72ED4F9-8B12-4388-AE2A-F7F209DD9267}"/>
            </a:ext>
          </a:extLst>
        </xdr:cNvPr>
        <xdr:cNvCxnSpPr/>
      </xdr:nvCxnSpPr>
      <xdr:spPr>
        <a:xfrm>
          <a:off x="1031240" y="6686550"/>
          <a:ext cx="79756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a:extLst>
            <a:ext uri="{FF2B5EF4-FFF2-40B4-BE49-F238E27FC236}">
              <a16:creationId xmlns:a16="http://schemas.microsoft.com/office/drawing/2014/main" id="{39A4BFC4-48A0-423B-9ED1-36E7EE0F36C8}"/>
            </a:ext>
          </a:extLst>
        </xdr:cNvPr>
        <xdr:cNvSpPr txBox="1"/>
      </xdr:nvSpPr>
      <xdr:spPr>
        <a:xfrm>
          <a:off x="3239144" y="644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a:extLst>
            <a:ext uri="{FF2B5EF4-FFF2-40B4-BE49-F238E27FC236}">
              <a16:creationId xmlns:a16="http://schemas.microsoft.com/office/drawing/2014/main" id="{412EAA5B-C0D2-4359-B971-E876D712C414}"/>
            </a:ext>
          </a:extLst>
        </xdr:cNvPr>
        <xdr:cNvSpPr txBox="1"/>
      </xdr:nvSpPr>
      <xdr:spPr>
        <a:xfrm>
          <a:off x="2439044" y="6411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a:extLst>
            <a:ext uri="{FF2B5EF4-FFF2-40B4-BE49-F238E27FC236}">
              <a16:creationId xmlns:a16="http://schemas.microsoft.com/office/drawing/2014/main" id="{D6AAC163-2B5D-4DE5-AF7B-B3174414926A}"/>
            </a:ext>
          </a:extLst>
        </xdr:cNvPr>
        <xdr:cNvSpPr txBox="1"/>
      </xdr:nvSpPr>
      <xdr:spPr>
        <a:xfrm>
          <a:off x="1641484" y="640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87" name="n_4aveValue【道路】&#10;有形固定資産減価償却率">
          <a:extLst>
            <a:ext uri="{FF2B5EF4-FFF2-40B4-BE49-F238E27FC236}">
              <a16:creationId xmlns:a16="http://schemas.microsoft.com/office/drawing/2014/main" id="{9A0A9261-2DF8-45FF-9C1B-CC405950B72E}"/>
            </a:ext>
          </a:extLst>
        </xdr:cNvPr>
        <xdr:cNvSpPr txBox="1"/>
      </xdr:nvSpPr>
      <xdr:spPr>
        <a:xfrm>
          <a:off x="855354" y="6375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92001</xdr:rowOff>
    </xdr:from>
    <xdr:ext cx="405111" cy="259045"/>
    <xdr:sp macro="" textlink="">
      <xdr:nvSpPr>
        <xdr:cNvPr id="88" name="n_1mainValue【道路】&#10;有形固定資産減価償却率">
          <a:extLst>
            <a:ext uri="{FF2B5EF4-FFF2-40B4-BE49-F238E27FC236}">
              <a16:creationId xmlns:a16="http://schemas.microsoft.com/office/drawing/2014/main" id="{DB73A303-9A37-4E24-A187-D1AACAAAD9C9}"/>
            </a:ext>
          </a:extLst>
        </xdr:cNvPr>
        <xdr:cNvSpPr txBox="1"/>
      </xdr:nvSpPr>
      <xdr:spPr>
        <a:xfrm>
          <a:off x="3239144" y="678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74040</xdr:rowOff>
    </xdr:from>
    <xdr:ext cx="405111" cy="259045"/>
    <xdr:sp macro="" textlink="">
      <xdr:nvSpPr>
        <xdr:cNvPr id="89" name="n_2mainValue【道路】&#10;有形固定資産減価償却率">
          <a:extLst>
            <a:ext uri="{FF2B5EF4-FFF2-40B4-BE49-F238E27FC236}">
              <a16:creationId xmlns:a16="http://schemas.microsoft.com/office/drawing/2014/main" id="{E55D06AC-4EA2-4505-943F-2819423EB669}"/>
            </a:ext>
          </a:extLst>
        </xdr:cNvPr>
        <xdr:cNvSpPr txBox="1"/>
      </xdr:nvSpPr>
      <xdr:spPr>
        <a:xfrm>
          <a:off x="24390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56078</xdr:rowOff>
    </xdr:from>
    <xdr:ext cx="405111" cy="259045"/>
    <xdr:sp macro="" textlink="">
      <xdr:nvSpPr>
        <xdr:cNvPr id="90" name="n_3mainValue【道路】&#10;有形固定資産減価償却率">
          <a:extLst>
            <a:ext uri="{FF2B5EF4-FFF2-40B4-BE49-F238E27FC236}">
              <a16:creationId xmlns:a16="http://schemas.microsoft.com/office/drawing/2014/main" id="{0F90438D-9747-42F1-846D-9F0602682B26}"/>
            </a:ext>
          </a:extLst>
        </xdr:cNvPr>
        <xdr:cNvSpPr txBox="1"/>
      </xdr:nvSpPr>
      <xdr:spPr>
        <a:xfrm>
          <a:off x="1641484" y="674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38117</xdr:rowOff>
    </xdr:from>
    <xdr:ext cx="405111" cy="259045"/>
    <xdr:sp macro="" textlink="">
      <xdr:nvSpPr>
        <xdr:cNvPr id="91" name="n_4mainValue【道路】&#10;有形固定資産減価償却率">
          <a:extLst>
            <a:ext uri="{FF2B5EF4-FFF2-40B4-BE49-F238E27FC236}">
              <a16:creationId xmlns:a16="http://schemas.microsoft.com/office/drawing/2014/main" id="{BE87C143-1247-407F-8B57-CC54C377060F}"/>
            </a:ext>
          </a:extLst>
        </xdr:cNvPr>
        <xdr:cNvSpPr txBox="1"/>
      </xdr:nvSpPr>
      <xdr:spPr>
        <a:xfrm>
          <a:off x="85535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9281CAF-640D-496A-BDA1-9B9B9CE045AB}"/>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78996BE-E256-4F79-8C1D-B7334F730201}"/>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B66EF08-3CF0-49DA-9747-60ED36BA5E7E}"/>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720A2B1-1BC3-498A-9AF7-76FDCE7542E3}"/>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B8751C9-A3D7-4D07-9222-A2780CF604B2}"/>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EBEE200-6B3B-45A2-ACF8-CC7F13BF5F1B}"/>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23E9EFB-5CAE-4AE6-B662-C0FBE4640BB8}"/>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C8732CF-8A34-43FB-A0AB-75F943E32F00}"/>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50ABB0F4-9398-479C-AA59-7B657A187024}"/>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3BBCA3E-4E17-42F9-BC34-C81C73693375}"/>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3999D69-1D32-4C83-AEEA-AA770A30FCC2}"/>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7D2B4096-F017-46ED-836A-34F91A4C24EF}"/>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D7D0C65-53E3-4A7D-B99C-870EFD6F08D3}"/>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6147D666-BC86-4EAB-9BF0-1A5F52C7B6CE}"/>
            </a:ext>
          </a:extLst>
        </xdr:cNvPr>
        <xdr:cNvSpPr txBox="1"/>
      </xdr:nvSpPr>
      <xdr:spPr>
        <a:xfrm>
          <a:off x="5416126"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890FC75-2EE1-4CCF-BD24-CF3BA0F2565E}"/>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A3FB15B6-BFFC-4E11-B563-7E87668435D0}"/>
            </a:ext>
          </a:extLst>
        </xdr:cNvPr>
        <xdr:cNvSpPr txBox="1"/>
      </xdr:nvSpPr>
      <xdr:spPr>
        <a:xfrm>
          <a:off x="5416126"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62151DA-BC66-40C4-BE0B-4D6C12B60985}"/>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482B72C5-64CC-4025-BBE3-2C009FFEA4E6}"/>
            </a:ext>
          </a:extLst>
        </xdr:cNvPr>
        <xdr:cNvSpPr txBox="1"/>
      </xdr:nvSpPr>
      <xdr:spPr>
        <a:xfrm>
          <a:off x="5416126"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EF3D712-7874-42D8-B304-37DD42BE6287}"/>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A5A67AEA-B9F7-4EBD-9CDC-EF1CBDB0173C}"/>
            </a:ext>
          </a:extLst>
        </xdr:cNvPr>
        <xdr:cNvSpPr txBox="1"/>
      </xdr:nvSpPr>
      <xdr:spPr>
        <a:xfrm>
          <a:off x="5416126"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080EDF2-091D-456F-A93D-3F6F015BCB56}"/>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BD74DDF2-6218-48FF-9864-C7E708B0D8A0}"/>
            </a:ext>
          </a:extLst>
        </xdr:cNvPr>
        <xdr:cNvSpPr txBox="1"/>
      </xdr:nvSpPr>
      <xdr:spPr>
        <a:xfrm>
          <a:off x="533168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72014C96-AA1B-4C99-A821-F1CD4A0F0B90}"/>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6A032B45-77F4-4291-A2A9-87B56B513762}"/>
            </a:ext>
          </a:extLst>
        </xdr:cNvPr>
        <xdr:cNvCxnSpPr/>
      </xdr:nvCxnSpPr>
      <xdr:spPr>
        <a:xfrm flipV="1">
          <a:off x="9429115" y="5679218"/>
          <a:ext cx="0" cy="1559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BE86C56C-76C9-428B-9C84-439EE687DCB1}"/>
            </a:ext>
          </a:extLst>
        </xdr:cNvPr>
        <xdr:cNvSpPr txBox="1"/>
      </xdr:nvSpPr>
      <xdr:spPr>
        <a:xfrm>
          <a:off x="946785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DE32DC5B-04ED-48EB-8673-64176636C6E2}"/>
            </a:ext>
          </a:extLst>
        </xdr:cNvPr>
        <xdr:cNvCxnSpPr/>
      </xdr:nvCxnSpPr>
      <xdr:spPr>
        <a:xfrm>
          <a:off x="9356090" y="723876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72893EBE-5388-4293-9201-85D9DED98846}"/>
            </a:ext>
          </a:extLst>
        </xdr:cNvPr>
        <xdr:cNvSpPr txBox="1"/>
      </xdr:nvSpPr>
      <xdr:spPr>
        <a:xfrm>
          <a:off x="9467850" y="544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E874DA6D-6D8F-4177-A77A-8D91225FAE7C}"/>
            </a:ext>
          </a:extLst>
        </xdr:cNvPr>
        <xdr:cNvCxnSpPr/>
      </xdr:nvCxnSpPr>
      <xdr:spPr>
        <a:xfrm>
          <a:off x="9356090" y="567921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133821</xdr:rowOff>
    </xdr:from>
    <xdr:ext cx="534377" cy="259045"/>
    <xdr:sp macro="" textlink="">
      <xdr:nvSpPr>
        <xdr:cNvPr id="120" name="【道路】&#10;一人当たり延長平均値テキスト">
          <a:extLst>
            <a:ext uri="{FF2B5EF4-FFF2-40B4-BE49-F238E27FC236}">
              <a16:creationId xmlns:a16="http://schemas.microsoft.com/office/drawing/2014/main" id="{B0D3552D-653C-4313-94F8-6DCD237B3983}"/>
            </a:ext>
          </a:extLst>
        </xdr:cNvPr>
        <xdr:cNvSpPr txBox="1"/>
      </xdr:nvSpPr>
      <xdr:spPr>
        <a:xfrm>
          <a:off x="9467850" y="698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2C4B2FAB-0AAB-45B3-8A4A-18F1F160E2E7}"/>
            </a:ext>
          </a:extLst>
        </xdr:cNvPr>
        <xdr:cNvSpPr/>
      </xdr:nvSpPr>
      <xdr:spPr>
        <a:xfrm>
          <a:off x="9394190" y="701339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2EA8A127-DDE6-4984-904E-D716D179F2FA}"/>
            </a:ext>
          </a:extLst>
        </xdr:cNvPr>
        <xdr:cNvSpPr/>
      </xdr:nvSpPr>
      <xdr:spPr>
        <a:xfrm>
          <a:off x="8632190" y="702080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98DC6366-271A-43C0-B39A-FF162886A0C3}"/>
            </a:ext>
          </a:extLst>
        </xdr:cNvPr>
        <xdr:cNvSpPr/>
      </xdr:nvSpPr>
      <xdr:spPr>
        <a:xfrm>
          <a:off x="7846060" y="70232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90DBC9E5-AA5D-4197-A24F-A8A1832BBC41}"/>
            </a:ext>
          </a:extLst>
        </xdr:cNvPr>
        <xdr:cNvSpPr/>
      </xdr:nvSpPr>
      <xdr:spPr>
        <a:xfrm>
          <a:off x="7029450" y="70307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2601AD68-DAED-4289-A657-996DDB61F963}"/>
            </a:ext>
          </a:extLst>
        </xdr:cNvPr>
        <xdr:cNvSpPr/>
      </xdr:nvSpPr>
      <xdr:spPr>
        <a:xfrm>
          <a:off x="6231890" y="7026181"/>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D48DAAB-6FE4-48BF-9C4C-B37E19E67E1C}"/>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A106587-9163-4DE9-B176-25F7603BEA2B}"/>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CA6CF5C-6A5C-4DBA-8EF2-18E4FACF470A}"/>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5FA2354-18F4-4576-B7F4-19C2C687FB4C}"/>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6EBBC8D-5AE9-4C6B-8FBE-27C5CA0BA847}"/>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108586</xdr:rowOff>
    </xdr:from>
    <xdr:to>
      <xdr:col>55</xdr:col>
      <xdr:colOff>50800</xdr:colOff>
      <xdr:row>37</xdr:row>
      <xdr:rowOff>38736</xdr:rowOff>
    </xdr:to>
    <xdr:sp macro="" textlink="">
      <xdr:nvSpPr>
        <xdr:cNvPr id="131" name="楕円 130">
          <a:extLst>
            <a:ext uri="{FF2B5EF4-FFF2-40B4-BE49-F238E27FC236}">
              <a16:creationId xmlns:a16="http://schemas.microsoft.com/office/drawing/2014/main" id="{38701AB4-92C7-49D0-A8F0-7C32214147D4}"/>
            </a:ext>
          </a:extLst>
        </xdr:cNvPr>
        <xdr:cNvSpPr/>
      </xdr:nvSpPr>
      <xdr:spPr>
        <a:xfrm>
          <a:off x="9394190" y="6278881"/>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131463</xdr:rowOff>
    </xdr:from>
    <xdr:ext cx="599010" cy="259045"/>
    <xdr:sp macro="" textlink="">
      <xdr:nvSpPr>
        <xdr:cNvPr id="132" name="【道路】&#10;一人当たり延長該当値テキスト">
          <a:extLst>
            <a:ext uri="{FF2B5EF4-FFF2-40B4-BE49-F238E27FC236}">
              <a16:creationId xmlns:a16="http://schemas.microsoft.com/office/drawing/2014/main" id="{D325F65A-53D3-49BC-A604-3ABBDA1A4281}"/>
            </a:ext>
          </a:extLst>
        </xdr:cNvPr>
        <xdr:cNvSpPr txBox="1"/>
      </xdr:nvSpPr>
      <xdr:spPr>
        <a:xfrm>
          <a:off x="9467850" y="6136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133890</xdr:rowOff>
    </xdr:from>
    <xdr:to>
      <xdr:col>50</xdr:col>
      <xdr:colOff>165100</xdr:colOff>
      <xdr:row>37</xdr:row>
      <xdr:rowOff>64040</xdr:rowOff>
    </xdr:to>
    <xdr:sp macro="" textlink="">
      <xdr:nvSpPr>
        <xdr:cNvPr id="133" name="楕円 132">
          <a:extLst>
            <a:ext uri="{FF2B5EF4-FFF2-40B4-BE49-F238E27FC236}">
              <a16:creationId xmlns:a16="http://schemas.microsoft.com/office/drawing/2014/main" id="{3F0AE62C-631E-46B0-86B2-BB22A9ABD84F}"/>
            </a:ext>
          </a:extLst>
        </xdr:cNvPr>
        <xdr:cNvSpPr/>
      </xdr:nvSpPr>
      <xdr:spPr>
        <a:xfrm>
          <a:off x="8632190" y="630228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159386</xdr:rowOff>
    </xdr:from>
    <xdr:to>
      <xdr:col>55</xdr:col>
      <xdr:colOff>0</xdr:colOff>
      <xdr:row>37</xdr:row>
      <xdr:rowOff>13240</xdr:rowOff>
    </xdr:to>
    <xdr:cxnSp macro="">
      <xdr:nvCxnSpPr>
        <xdr:cNvPr id="134" name="直線コネクタ 133">
          <a:extLst>
            <a:ext uri="{FF2B5EF4-FFF2-40B4-BE49-F238E27FC236}">
              <a16:creationId xmlns:a16="http://schemas.microsoft.com/office/drawing/2014/main" id="{77C3C0BF-2E81-4B72-BCBF-18A701B6C8DF}"/>
            </a:ext>
          </a:extLst>
        </xdr:cNvPr>
        <xdr:cNvCxnSpPr/>
      </xdr:nvCxnSpPr>
      <xdr:spPr>
        <a:xfrm flipV="1">
          <a:off x="8686800" y="6333491"/>
          <a:ext cx="742950" cy="2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161213</xdr:rowOff>
    </xdr:from>
    <xdr:to>
      <xdr:col>46</xdr:col>
      <xdr:colOff>38100</xdr:colOff>
      <xdr:row>37</xdr:row>
      <xdr:rowOff>91363</xdr:rowOff>
    </xdr:to>
    <xdr:sp macro="" textlink="">
      <xdr:nvSpPr>
        <xdr:cNvPr id="135" name="楕円 134">
          <a:extLst>
            <a:ext uri="{FF2B5EF4-FFF2-40B4-BE49-F238E27FC236}">
              <a16:creationId xmlns:a16="http://schemas.microsoft.com/office/drawing/2014/main" id="{62CE7A16-7A64-4597-8E7B-F775FC6B1498}"/>
            </a:ext>
          </a:extLst>
        </xdr:cNvPr>
        <xdr:cNvSpPr/>
      </xdr:nvSpPr>
      <xdr:spPr>
        <a:xfrm>
          <a:off x="7846060" y="633531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13240</xdr:rowOff>
    </xdr:from>
    <xdr:to>
      <xdr:col>50</xdr:col>
      <xdr:colOff>114300</xdr:colOff>
      <xdr:row>37</xdr:row>
      <xdr:rowOff>40563</xdr:rowOff>
    </xdr:to>
    <xdr:cxnSp macro="">
      <xdr:nvCxnSpPr>
        <xdr:cNvPr id="136" name="直線コネクタ 135">
          <a:extLst>
            <a:ext uri="{FF2B5EF4-FFF2-40B4-BE49-F238E27FC236}">
              <a16:creationId xmlns:a16="http://schemas.microsoft.com/office/drawing/2014/main" id="{F186030A-B717-4640-8CA9-5F46318AA4C4}"/>
            </a:ext>
          </a:extLst>
        </xdr:cNvPr>
        <xdr:cNvCxnSpPr/>
      </xdr:nvCxnSpPr>
      <xdr:spPr>
        <a:xfrm flipV="1">
          <a:off x="7889240" y="6360700"/>
          <a:ext cx="79756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25088</xdr:rowOff>
    </xdr:from>
    <xdr:to>
      <xdr:col>41</xdr:col>
      <xdr:colOff>101600</xdr:colOff>
      <xdr:row>37</xdr:row>
      <xdr:rowOff>126688</xdr:rowOff>
    </xdr:to>
    <xdr:sp macro="" textlink="">
      <xdr:nvSpPr>
        <xdr:cNvPr id="137" name="楕円 136">
          <a:extLst>
            <a:ext uri="{FF2B5EF4-FFF2-40B4-BE49-F238E27FC236}">
              <a16:creationId xmlns:a16="http://schemas.microsoft.com/office/drawing/2014/main" id="{91C0B569-75F6-40F8-8F6C-FAFC7A6E1ED6}"/>
            </a:ext>
          </a:extLst>
        </xdr:cNvPr>
        <xdr:cNvSpPr/>
      </xdr:nvSpPr>
      <xdr:spPr>
        <a:xfrm>
          <a:off x="7029450" y="6364928"/>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40563</xdr:rowOff>
    </xdr:from>
    <xdr:to>
      <xdr:col>45</xdr:col>
      <xdr:colOff>177800</xdr:colOff>
      <xdr:row>37</xdr:row>
      <xdr:rowOff>75888</xdr:rowOff>
    </xdr:to>
    <xdr:cxnSp macro="">
      <xdr:nvCxnSpPr>
        <xdr:cNvPr id="138" name="直線コネクタ 137">
          <a:extLst>
            <a:ext uri="{FF2B5EF4-FFF2-40B4-BE49-F238E27FC236}">
              <a16:creationId xmlns:a16="http://schemas.microsoft.com/office/drawing/2014/main" id="{297895F9-D98E-4A00-8543-708FBB57D5B5}"/>
            </a:ext>
          </a:extLst>
        </xdr:cNvPr>
        <xdr:cNvCxnSpPr/>
      </xdr:nvCxnSpPr>
      <xdr:spPr>
        <a:xfrm flipV="1">
          <a:off x="7084060" y="6384213"/>
          <a:ext cx="805180" cy="3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52468</xdr:rowOff>
    </xdr:from>
    <xdr:to>
      <xdr:col>36</xdr:col>
      <xdr:colOff>165100</xdr:colOff>
      <xdr:row>37</xdr:row>
      <xdr:rowOff>154068</xdr:rowOff>
    </xdr:to>
    <xdr:sp macro="" textlink="">
      <xdr:nvSpPr>
        <xdr:cNvPr id="139" name="楕円 138">
          <a:extLst>
            <a:ext uri="{FF2B5EF4-FFF2-40B4-BE49-F238E27FC236}">
              <a16:creationId xmlns:a16="http://schemas.microsoft.com/office/drawing/2014/main" id="{DE11891A-62CF-4493-BD87-15E43A93455F}"/>
            </a:ext>
          </a:extLst>
        </xdr:cNvPr>
        <xdr:cNvSpPr/>
      </xdr:nvSpPr>
      <xdr:spPr>
        <a:xfrm>
          <a:off x="6231890" y="639992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75888</xdr:rowOff>
    </xdr:from>
    <xdr:to>
      <xdr:col>41</xdr:col>
      <xdr:colOff>50800</xdr:colOff>
      <xdr:row>37</xdr:row>
      <xdr:rowOff>103268</xdr:rowOff>
    </xdr:to>
    <xdr:cxnSp macro="">
      <xdr:nvCxnSpPr>
        <xdr:cNvPr id="140" name="直線コネクタ 139">
          <a:extLst>
            <a:ext uri="{FF2B5EF4-FFF2-40B4-BE49-F238E27FC236}">
              <a16:creationId xmlns:a16="http://schemas.microsoft.com/office/drawing/2014/main" id="{3515D472-0F91-425D-B106-273D72E02B70}"/>
            </a:ext>
          </a:extLst>
        </xdr:cNvPr>
        <xdr:cNvCxnSpPr/>
      </xdr:nvCxnSpPr>
      <xdr:spPr>
        <a:xfrm flipV="1">
          <a:off x="6286500" y="6419538"/>
          <a:ext cx="797560" cy="2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82172</xdr:rowOff>
    </xdr:from>
    <xdr:ext cx="534377" cy="259045"/>
    <xdr:sp macro="" textlink="">
      <xdr:nvSpPr>
        <xdr:cNvPr id="141" name="n_1aveValue【道路】&#10;一人当たり延長">
          <a:extLst>
            <a:ext uri="{FF2B5EF4-FFF2-40B4-BE49-F238E27FC236}">
              <a16:creationId xmlns:a16="http://schemas.microsoft.com/office/drawing/2014/main" id="{B3BCD0DC-70C1-42F7-96BC-5EEF344C0BC7}"/>
            </a:ext>
          </a:extLst>
        </xdr:cNvPr>
        <xdr:cNvSpPr txBox="1"/>
      </xdr:nvSpPr>
      <xdr:spPr>
        <a:xfrm>
          <a:off x="8422151" y="711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84662</xdr:rowOff>
    </xdr:from>
    <xdr:ext cx="534377" cy="259045"/>
    <xdr:sp macro="" textlink="">
      <xdr:nvSpPr>
        <xdr:cNvPr id="142" name="n_2aveValue【道路】&#10;一人当たり延長">
          <a:extLst>
            <a:ext uri="{FF2B5EF4-FFF2-40B4-BE49-F238E27FC236}">
              <a16:creationId xmlns:a16="http://schemas.microsoft.com/office/drawing/2014/main" id="{17B1393D-59AC-4CD7-A02D-2A6079FA19C8}"/>
            </a:ext>
          </a:extLst>
        </xdr:cNvPr>
        <xdr:cNvSpPr txBox="1"/>
      </xdr:nvSpPr>
      <xdr:spPr>
        <a:xfrm>
          <a:off x="7641101" y="711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90247</xdr:rowOff>
    </xdr:from>
    <xdr:ext cx="534377" cy="259045"/>
    <xdr:sp macro="" textlink="">
      <xdr:nvSpPr>
        <xdr:cNvPr id="143" name="n_3aveValue【道路】&#10;一人当たり延長">
          <a:extLst>
            <a:ext uri="{FF2B5EF4-FFF2-40B4-BE49-F238E27FC236}">
              <a16:creationId xmlns:a16="http://schemas.microsoft.com/office/drawing/2014/main" id="{E20F8FBC-0CC3-457E-9144-6F0EDCCD3AE3}"/>
            </a:ext>
          </a:extLst>
        </xdr:cNvPr>
        <xdr:cNvSpPr txBox="1"/>
      </xdr:nvSpPr>
      <xdr:spPr>
        <a:xfrm>
          <a:off x="6854971" y="712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85648</xdr:rowOff>
    </xdr:from>
    <xdr:ext cx="534377" cy="259045"/>
    <xdr:sp macro="" textlink="">
      <xdr:nvSpPr>
        <xdr:cNvPr id="144" name="n_4aveValue【道路】&#10;一人当たり延長">
          <a:extLst>
            <a:ext uri="{FF2B5EF4-FFF2-40B4-BE49-F238E27FC236}">
              <a16:creationId xmlns:a16="http://schemas.microsoft.com/office/drawing/2014/main" id="{1739BEBB-726A-4D28-B608-D3ACEBFB8D1A}"/>
            </a:ext>
          </a:extLst>
        </xdr:cNvPr>
        <xdr:cNvSpPr txBox="1"/>
      </xdr:nvSpPr>
      <xdr:spPr>
        <a:xfrm>
          <a:off x="6038361" y="711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35</xdr:row>
      <xdr:rowOff>80567</xdr:rowOff>
    </xdr:from>
    <xdr:ext cx="599010" cy="259045"/>
    <xdr:sp macro="" textlink="">
      <xdr:nvSpPr>
        <xdr:cNvPr id="145" name="n_1mainValue【道路】&#10;一人当たり延長">
          <a:extLst>
            <a:ext uri="{FF2B5EF4-FFF2-40B4-BE49-F238E27FC236}">
              <a16:creationId xmlns:a16="http://schemas.microsoft.com/office/drawing/2014/main" id="{A7CD9820-A9F1-4DBF-BA84-834392045988}"/>
            </a:ext>
          </a:extLst>
        </xdr:cNvPr>
        <xdr:cNvSpPr txBox="1"/>
      </xdr:nvSpPr>
      <xdr:spPr>
        <a:xfrm>
          <a:off x="8401264" y="608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35</xdr:row>
      <xdr:rowOff>107890</xdr:rowOff>
    </xdr:from>
    <xdr:ext cx="599010" cy="259045"/>
    <xdr:sp macro="" textlink="">
      <xdr:nvSpPr>
        <xdr:cNvPr id="146" name="n_2mainValue【道路】&#10;一人当たり延長">
          <a:extLst>
            <a:ext uri="{FF2B5EF4-FFF2-40B4-BE49-F238E27FC236}">
              <a16:creationId xmlns:a16="http://schemas.microsoft.com/office/drawing/2014/main" id="{63FD368C-BA77-4324-A9B8-4517280843F4}"/>
            </a:ext>
          </a:extLst>
        </xdr:cNvPr>
        <xdr:cNvSpPr txBox="1"/>
      </xdr:nvSpPr>
      <xdr:spPr>
        <a:xfrm>
          <a:off x="7610689" y="610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35</xdr:row>
      <xdr:rowOff>143215</xdr:rowOff>
    </xdr:from>
    <xdr:ext cx="599010" cy="259045"/>
    <xdr:sp macro="" textlink="">
      <xdr:nvSpPr>
        <xdr:cNvPr id="147" name="n_3mainValue【道路】&#10;一人当たり延長">
          <a:extLst>
            <a:ext uri="{FF2B5EF4-FFF2-40B4-BE49-F238E27FC236}">
              <a16:creationId xmlns:a16="http://schemas.microsoft.com/office/drawing/2014/main" id="{4D1EFA56-0BCC-4801-8CEC-F6242ED9A58B}"/>
            </a:ext>
          </a:extLst>
        </xdr:cNvPr>
        <xdr:cNvSpPr txBox="1"/>
      </xdr:nvSpPr>
      <xdr:spPr>
        <a:xfrm>
          <a:off x="6822654" y="614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35</xdr:row>
      <xdr:rowOff>170595</xdr:rowOff>
    </xdr:from>
    <xdr:ext cx="599010" cy="259045"/>
    <xdr:sp macro="" textlink="">
      <xdr:nvSpPr>
        <xdr:cNvPr id="148" name="n_4mainValue【道路】&#10;一人当たり延長">
          <a:extLst>
            <a:ext uri="{FF2B5EF4-FFF2-40B4-BE49-F238E27FC236}">
              <a16:creationId xmlns:a16="http://schemas.microsoft.com/office/drawing/2014/main" id="{E322C5F7-4C71-4474-9FFC-A7C32A8A3879}"/>
            </a:ext>
          </a:extLst>
        </xdr:cNvPr>
        <xdr:cNvSpPr txBox="1"/>
      </xdr:nvSpPr>
      <xdr:spPr>
        <a:xfrm>
          <a:off x="6007949" y="617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818BFCA-C5A7-4584-921D-0AFFCD8EABE0}"/>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3953B25-B948-48EF-ACB9-F27722CDD6FD}"/>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58112FC-BFDE-4E2D-98E5-4900ECD17F7F}"/>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1DBDC91F-21BB-4844-A8A9-AE13AD76344C}"/>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8EFC76C-5975-4FC0-A0F1-5295B1FCA4CA}"/>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80A6EF72-A735-436E-9434-E31D82DE3ADE}"/>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E631962-AAB6-4C6C-ABA9-ED39261DBF23}"/>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6E8CA6D-139E-4635-897F-A14D3C5B6EFA}"/>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2048E6D-5B26-4E4E-8178-F1728738BFA6}"/>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107D03A-2A91-4700-87B8-890CC9DDB6D9}"/>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2A584CA-60E5-4449-9A9A-FEAE983FC382}"/>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3011AD5-F1D6-479C-BD8E-82A86F09E35E}"/>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BEE817D6-28C5-4E2C-8A38-95AA7DE03DFC}"/>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7794CC7A-4BC1-4E6A-B039-8538CCC282E3}"/>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B02EE2CF-BBF8-409D-941B-9AF19FA5EA97}"/>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3254E677-45AF-4BE0-AEF7-89788291E8C4}"/>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1F075042-F715-4B65-89E6-A406AB114C28}"/>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6D0CF5CC-109C-4C64-BCC3-4F79011EB642}"/>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954F6E51-10C5-4CD0-BC82-4494CC99F562}"/>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A09026ED-43C5-4265-AF7C-F774E39C4D58}"/>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E1865E33-6614-4687-836B-B40B37499531}"/>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6778914B-A482-4C6F-BDA9-BF757E5D0604}"/>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84D6F3E4-5461-40CA-A6D0-621B3A1DA7C6}"/>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7B6B48F-B292-42C7-BE96-0FA1FD8D2069}"/>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29C05498-367E-44D1-893A-9EDA1DE0F1C8}"/>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84EB3440-32D4-4D02-8345-A69D03C206C9}"/>
            </a:ext>
          </a:extLst>
        </xdr:cNvPr>
        <xdr:cNvCxnSpPr/>
      </xdr:nvCxnSpPr>
      <xdr:spPr>
        <a:xfrm flipV="1">
          <a:off x="4173855" y="9588409"/>
          <a:ext cx="0" cy="1440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2B5B6F02-770C-4C3F-8741-AF33D55AA99E}"/>
            </a:ext>
          </a:extLst>
        </xdr:cNvPr>
        <xdr:cNvSpPr txBox="1"/>
      </xdr:nvSpPr>
      <xdr:spPr>
        <a:xfrm>
          <a:off x="4212590" y="1103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5F5D902B-5F3C-4738-BAAA-DD5F7A680BE2}"/>
            </a:ext>
          </a:extLst>
        </xdr:cNvPr>
        <xdr:cNvCxnSpPr/>
      </xdr:nvCxnSpPr>
      <xdr:spPr>
        <a:xfrm>
          <a:off x="4112260" y="11029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F2EE8115-27E6-4E25-82CE-3BB54429C29C}"/>
            </a:ext>
          </a:extLst>
        </xdr:cNvPr>
        <xdr:cNvSpPr txBox="1"/>
      </xdr:nvSpPr>
      <xdr:spPr>
        <a:xfrm>
          <a:off x="4212590" y="9359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236DCB50-9DCD-4FFA-9094-B205BC4D8958}"/>
            </a:ext>
          </a:extLst>
        </xdr:cNvPr>
        <xdr:cNvCxnSpPr/>
      </xdr:nvCxnSpPr>
      <xdr:spPr>
        <a:xfrm>
          <a:off x="4112260" y="95884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F03EEEF4-29F0-4658-8E35-53631412BA7F}"/>
            </a:ext>
          </a:extLst>
        </xdr:cNvPr>
        <xdr:cNvSpPr txBox="1"/>
      </xdr:nvSpPr>
      <xdr:spPr>
        <a:xfrm>
          <a:off x="421259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2C3FE694-9F4A-4CDB-AFA7-FE8DAEA10863}"/>
            </a:ext>
          </a:extLst>
        </xdr:cNvPr>
        <xdr:cNvSpPr/>
      </xdr:nvSpPr>
      <xdr:spPr>
        <a:xfrm>
          <a:off x="4131310" y="104228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6705C11D-1275-41FC-95DD-75C1A16269D0}"/>
            </a:ext>
          </a:extLst>
        </xdr:cNvPr>
        <xdr:cNvSpPr/>
      </xdr:nvSpPr>
      <xdr:spPr>
        <a:xfrm>
          <a:off x="3388360" y="1041282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1EA32AC4-74B0-4060-9323-ED367037D63E}"/>
            </a:ext>
          </a:extLst>
        </xdr:cNvPr>
        <xdr:cNvSpPr/>
      </xdr:nvSpPr>
      <xdr:spPr>
        <a:xfrm>
          <a:off x="2571750" y="103994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E9BFE867-7F4B-48C5-A55A-4FCD4B8C3EEB}"/>
            </a:ext>
          </a:extLst>
        </xdr:cNvPr>
        <xdr:cNvSpPr/>
      </xdr:nvSpPr>
      <xdr:spPr>
        <a:xfrm>
          <a:off x="1774190" y="104228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27249A71-AC12-4814-AFB6-B57163CA669A}"/>
            </a:ext>
          </a:extLst>
        </xdr:cNvPr>
        <xdr:cNvSpPr/>
      </xdr:nvSpPr>
      <xdr:spPr>
        <a:xfrm>
          <a:off x="988060" y="103943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4285BF7-C857-4B4E-B2CC-4EFFF0A2C039}"/>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0993B17-9321-41A2-9A87-94AF0F923D5A}"/>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2C2B24F-F4C7-4749-8D07-87980BFB7CF1}"/>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43C452D-49A7-44BC-A10B-F91D68FD8957}"/>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405E403-9748-437A-A27A-6D1264715EF1}"/>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90" name="楕円 189">
          <a:extLst>
            <a:ext uri="{FF2B5EF4-FFF2-40B4-BE49-F238E27FC236}">
              <a16:creationId xmlns:a16="http://schemas.microsoft.com/office/drawing/2014/main" id="{B8B67F75-9A42-4DE4-AF5A-551824134E10}"/>
            </a:ext>
          </a:extLst>
        </xdr:cNvPr>
        <xdr:cNvSpPr/>
      </xdr:nvSpPr>
      <xdr:spPr>
        <a:xfrm>
          <a:off x="4131310" y="1050262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20700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E727B226-3C30-4598-8FB0-C2FF2A83A113}"/>
            </a:ext>
          </a:extLst>
        </xdr:cNvPr>
        <xdr:cNvSpPr txBox="1"/>
      </xdr:nvSpPr>
      <xdr:spPr>
        <a:xfrm>
          <a:off x="4212590" y="10475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45538</xdr:rowOff>
    </xdr:from>
    <xdr:to>
      <xdr:col>20</xdr:col>
      <xdr:colOff>38100</xdr:colOff>
      <xdr:row>61</xdr:row>
      <xdr:rowOff>147138</xdr:rowOff>
    </xdr:to>
    <xdr:sp macro="" textlink="">
      <xdr:nvSpPr>
        <xdr:cNvPr id="192" name="楕円 191">
          <a:extLst>
            <a:ext uri="{FF2B5EF4-FFF2-40B4-BE49-F238E27FC236}">
              <a16:creationId xmlns:a16="http://schemas.microsoft.com/office/drawing/2014/main" id="{664CE341-9D8B-4FE6-9014-4E62D723885B}"/>
            </a:ext>
          </a:extLst>
        </xdr:cNvPr>
        <xdr:cNvSpPr/>
      </xdr:nvSpPr>
      <xdr:spPr>
        <a:xfrm>
          <a:off x="3388360" y="105058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93073</xdr:rowOff>
    </xdr:from>
    <xdr:to>
      <xdr:col>24</xdr:col>
      <xdr:colOff>63500</xdr:colOff>
      <xdr:row>61</xdr:row>
      <xdr:rowOff>96338</xdr:rowOff>
    </xdr:to>
    <xdr:cxnSp macro="">
      <xdr:nvCxnSpPr>
        <xdr:cNvPr id="193" name="直線コネクタ 192">
          <a:extLst>
            <a:ext uri="{FF2B5EF4-FFF2-40B4-BE49-F238E27FC236}">
              <a16:creationId xmlns:a16="http://schemas.microsoft.com/office/drawing/2014/main" id="{046DA947-5587-4E66-8DE7-160E89DDAA56}"/>
            </a:ext>
          </a:extLst>
        </xdr:cNvPr>
        <xdr:cNvCxnSpPr/>
      </xdr:nvCxnSpPr>
      <xdr:spPr>
        <a:xfrm flipV="1">
          <a:off x="3431540" y="1055533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40640</xdr:rowOff>
    </xdr:from>
    <xdr:to>
      <xdr:col>15</xdr:col>
      <xdr:colOff>101600</xdr:colOff>
      <xdr:row>61</xdr:row>
      <xdr:rowOff>142240</xdr:rowOff>
    </xdr:to>
    <xdr:sp macro="" textlink="">
      <xdr:nvSpPr>
        <xdr:cNvPr id="194" name="楕円 193">
          <a:extLst>
            <a:ext uri="{FF2B5EF4-FFF2-40B4-BE49-F238E27FC236}">
              <a16:creationId xmlns:a16="http://schemas.microsoft.com/office/drawing/2014/main" id="{A122DF40-A790-494A-8D25-DBF27FA8E760}"/>
            </a:ext>
          </a:extLst>
        </xdr:cNvPr>
        <xdr:cNvSpPr/>
      </xdr:nvSpPr>
      <xdr:spPr>
        <a:xfrm>
          <a:off x="2571750" y="104990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91440</xdr:rowOff>
    </xdr:from>
    <xdr:to>
      <xdr:col>19</xdr:col>
      <xdr:colOff>177800</xdr:colOff>
      <xdr:row>61</xdr:row>
      <xdr:rowOff>96338</xdr:rowOff>
    </xdr:to>
    <xdr:cxnSp macro="">
      <xdr:nvCxnSpPr>
        <xdr:cNvPr id="195" name="直線コネクタ 194">
          <a:extLst>
            <a:ext uri="{FF2B5EF4-FFF2-40B4-BE49-F238E27FC236}">
              <a16:creationId xmlns:a16="http://schemas.microsoft.com/office/drawing/2014/main" id="{B3B7179B-E25A-4F32-9100-66E1A1F2CB82}"/>
            </a:ext>
          </a:extLst>
        </xdr:cNvPr>
        <xdr:cNvCxnSpPr/>
      </xdr:nvCxnSpPr>
      <xdr:spPr>
        <a:xfrm>
          <a:off x="2626360" y="105537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56969</xdr:rowOff>
    </xdr:from>
    <xdr:to>
      <xdr:col>10</xdr:col>
      <xdr:colOff>165100</xdr:colOff>
      <xdr:row>61</xdr:row>
      <xdr:rowOff>158569</xdr:rowOff>
    </xdr:to>
    <xdr:sp macro="" textlink="">
      <xdr:nvSpPr>
        <xdr:cNvPr id="196" name="楕円 195">
          <a:extLst>
            <a:ext uri="{FF2B5EF4-FFF2-40B4-BE49-F238E27FC236}">
              <a16:creationId xmlns:a16="http://schemas.microsoft.com/office/drawing/2014/main" id="{370EEFCC-A4A4-4D54-938B-626A89E4D126}"/>
            </a:ext>
          </a:extLst>
        </xdr:cNvPr>
        <xdr:cNvSpPr/>
      </xdr:nvSpPr>
      <xdr:spPr>
        <a:xfrm>
          <a:off x="1774190" y="1051922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91440</xdr:rowOff>
    </xdr:from>
    <xdr:to>
      <xdr:col>15</xdr:col>
      <xdr:colOff>50800</xdr:colOff>
      <xdr:row>61</xdr:row>
      <xdr:rowOff>107769</xdr:rowOff>
    </xdr:to>
    <xdr:cxnSp macro="">
      <xdr:nvCxnSpPr>
        <xdr:cNvPr id="197" name="直線コネクタ 196">
          <a:extLst>
            <a:ext uri="{FF2B5EF4-FFF2-40B4-BE49-F238E27FC236}">
              <a16:creationId xmlns:a16="http://schemas.microsoft.com/office/drawing/2014/main" id="{AC3F5540-7D75-4575-9410-DD73AA3FFA5C}"/>
            </a:ext>
          </a:extLst>
        </xdr:cNvPr>
        <xdr:cNvCxnSpPr/>
      </xdr:nvCxnSpPr>
      <xdr:spPr>
        <a:xfrm flipV="1">
          <a:off x="1828800" y="10553700"/>
          <a:ext cx="79756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35741</xdr:rowOff>
    </xdr:from>
    <xdr:to>
      <xdr:col>6</xdr:col>
      <xdr:colOff>38100</xdr:colOff>
      <xdr:row>61</xdr:row>
      <xdr:rowOff>137341</xdr:rowOff>
    </xdr:to>
    <xdr:sp macro="" textlink="">
      <xdr:nvSpPr>
        <xdr:cNvPr id="198" name="楕円 197">
          <a:extLst>
            <a:ext uri="{FF2B5EF4-FFF2-40B4-BE49-F238E27FC236}">
              <a16:creationId xmlns:a16="http://schemas.microsoft.com/office/drawing/2014/main" id="{82AEF1F1-0C27-4E7A-96C8-0E478FBAA563}"/>
            </a:ext>
          </a:extLst>
        </xdr:cNvPr>
        <xdr:cNvSpPr/>
      </xdr:nvSpPr>
      <xdr:spPr>
        <a:xfrm>
          <a:off x="988060" y="104941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86541</xdr:rowOff>
    </xdr:from>
    <xdr:to>
      <xdr:col>10</xdr:col>
      <xdr:colOff>114300</xdr:colOff>
      <xdr:row>61</xdr:row>
      <xdr:rowOff>107769</xdr:rowOff>
    </xdr:to>
    <xdr:cxnSp macro="">
      <xdr:nvCxnSpPr>
        <xdr:cNvPr id="199" name="直線コネクタ 198">
          <a:extLst>
            <a:ext uri="{FF2B5EF4-FFF2-40B4-BE49-F238E27FC236}">
              <a16:creationId xmlns:a16="http://schemas.microsoft.com/office/drawing/2014/main" id="{E9DCD359-7055-4F61-9068-0D4DB3928A6D}"/>
            </a:ext>
          </a:extLst>
        </xdr:cNvPr>
        <xdr:cNvCxnSpPr/>
      </xdr:nvCxnSpPr>
      <xdr:spPr>
        <a:xfrm>
          <a:off x="1031240" y="10546896"/>
          <a:ext cx="79756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70593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A8BCBD51-EB1E-47DB-99E3-4B925C9CA714}"/>
            </a:ext>
          </a:extLst>
        </xdr:cNvPr>
        <xdr:cNvSpPr txBox="1"/>
      </xdr:nvSpPr>
      <xdr:spPr>
        <a:xfrm>
          <a:off x="3239144" y="1018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43551ABC-0886-4167-AA55-8516D129A909}"/>
            </a:ext>
          </a:extLst>
        </xdr:cNvPr>
        <xdr:cNvSpPr txBox="1"/>
      </xdr:nvSpPr>
      <xdr:spPr>
        <a:xfrm>
          <a:off x="2439044" y="1017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78757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C638D7CB-7155-4D3F-BE4D-42DCEF16F08A}"/>
            </a:ext>
          </a:extLst>
        </xdr:cNvPr>
        <xdr:cNvSpPr txBox="1"/>
      </xdr:nvSpPr>
      <xdr:spPr>
        <a:xfrm>
          <a:off x="164148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9F2E4739-42F0-480C-9FD2-308DE51BBAD0}"/>
            </a:ext>
          </a:extLst>
        </xdr:cNvPr>
        <xdr:cNvSpPr txBox="1"/>
      </xdr:nvSpPr>
      <xdr:spPr>
        <a:xfrm>
          <a:off x="85535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138265</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F4B8AEB2-7FFE-4433-B2D2-E5903FFCA16D}"/>
            </a:ext>
          </a:extLst>
        </xdr:cNvPr>
        <xdr:cNvSpPr txBox="1"/>
      </xdr:nvSpPr>
      <xdr:spPr>
        <a:xfrm>
          <a:off x="3239144" y="1059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133367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C0135E6C-7C7C-4587-8DB2-EF78FC269321}"/>
            </a:ext>
          </a:extLst>
        </xdr:cNvPr>
        <xdr:cNvSpPr txBox="1"/>
      </xdr:nvSpPr>
      <xdr:spPr>
        <a:xfrm>
          <a:off x="24390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149696</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9F6F584A-3BFD-480B-888D-DFABF0D04FBE}"/>
            </a:ext>
          </a:extLst>
        </xdr:cNvPr>
        <xdr:cNvSpPr txBox="1"/>
      </xdr:nvSpPr>
      <xdr:spPr>
        <a:xfrm>
          <a:off x="164148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6CE8EE7D-090B-4809-99DA-3A6674AA1147}"/>
            </a:ext>
          </a:extLst>
        </xdr:cNvPr>
        <xdr:cNvSpPr txBox="1"/>
      </xdr:nvSpPr>
      <xdr:spPr>
        <a:xfrm>
          <a:off x="855354" y="1059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852BDBBE-3782-4450-B6C2-5824F1DCE316}"/>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C135EA0F-88AF-4F7D-9D23-5209F826C470}"/>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52E515D6-1E3C-4B4C-974A-0DDA904FE550}"/>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815D92B0-FEB7-4120-A27C-52985DC3E145}"/>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AFBE70D-6B4B-48C7-9E89-DDAE55175679}"/>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A3C76BDA-9FBF-4D59-9831-7345BF66CB19}"/>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E9442266-CEE5-4205-9E89-247B3512E36F}"/>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EFACED8D-3319-4698-A8FE-608274DA2D12}"/>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81552BA6-6314-46AA-A063-C1028CFB9F12}"/>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7A9FF62F-85EB-4ECD-8186-DF72A8F9996A}"/>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260B4192-05A3-4413-BF97-66A8B43F1FCA}"/>
            </a:ext>
          </a:extLst>
        </xdr:cNvPr>
        <xdr:cNvCxnSpPr/>
      </xdr:nvCxnSpPr>
      <xdr:spPr>
        <a:xfrm>
          <a:off x="5960110" y="1097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4AB4F66E-4B11-4878-BF7C-EC27691E2E29}"/>
            </a:ext>
          </a:extLst>
        </xdr:cNvPr>
        <xdr:cNvSpPr txBox="1"/>
      </xdr:nvSpPr>
      <xdr:spPr>
        <a:xfrm>
          <a:off x="5724659" y="108286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864A91B9-BD0E-41ED-B06F-C7E40040E88F}"/>
            </a:ext>
          </a:extLst>
        </xdr:cNvPr>
        <xdr:cNvCxnSpPr/>
      </xdr:nvCxnSpPr>
      <xdr:spPr>
        <a:xfrm>
          <a:off x="5960110" y="1051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2244ADCA-6EBC-427F-8EE3-E6221E430D88}"/>
            </a:ext>
          </a:extLst>
        </xdr:cNvPr>
        <xdr:cNvSpPr txBox="1"/>
      </xdr:nvSpPr>
      <xdr:spPr>
        <a:xfrm>
          <a:off x="5331688" y="103752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DD8018C6-4FCB-4F8C-940E-81A6D50E6FDA}"/>
            </a:ext>
          </a:extLst>
        </xdr:cNvPr>
        <xdr:cNvCxnSpPr/>
      </xdr:nvCxnSpPr>
      <xdr:spPr>
        <a:xfrm>
          <a:off x="5960110" y="1005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B6F81514-BAAE-457A-A02E-1E0A9C538857}"/>
            </a:ext>
          </a:extLst>
        </xdr:cNvPr>
        <xdr:cNvSpPr txBox="1"/>
      </xdr:nvSpPr>
      <xdr:spPr>
        <a:xfrm>
          <a:off x="5331688" y="99142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13A93D3B-F1CD-4B8E-9C90-32967E3189F4}"/>
            </a:ext>
          </a:extLst>
        </xdr:cNvPr>
        <xdr:cNvCxnSpPr/>
      </xdr:nvCxnSpPr>
      <xdr:spPr>
        <a:xfrm>
          <a:off x="5960110" y="960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251149B7-C94E-40D5-AB27-F385690A060A}"/>
            </a:ext>
          </a:extLst>
        </xdr:cNvPr>
        <xdr:cNvSpPr txBox="1"/>
      </xdr:nvSpPr>
      <xdr:spPr>
        <a:xfrm>
          <a:off x="5331688" y="94570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6E4DC8-4D50-4CA0-A00C-3B0063FD613B}"/>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86FD4B91-FBDE-4135-9DC2-E07E533B71A9}"/>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E2695BF1-FEF8-49D0-90DA-1AEF58606F93}"/>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7FD0BAB8-9C75-4483-AE49-6F506FE0D76B}"/>
            </a:ext>
          </a:extLst>
        </xdr:cNvPr>
        <xdr:cNvCxnSpPr/>
      </xdr:nvCxnSpPr>
      <xdr:spPr>
        <a:xfrm flipV="1">
          <a:off x="9429115" y="9531057"/>
          <a:ext cx="0" cy="144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B08E4617-1ECA-416B-8E85-6F37F111CD29}"/>
            </a:ext>
          </a:extLst>
        </xdr:cNvPr>
        <xdr:cNvSpPr txBox="1"/>
      </xdr:nvSpPr>
      <xdr:spPr>
        <a:xfrm>
          <a:off x="946785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62069F20-BA80-4349-B70F-6B94F2569142}"/>
            </a:ext>
          </a:extLst>
        </xdr:cNvPr>
        <xdr:cNvCxnSpPr/>
      </xdr:nvCxnSpPr>
      <xdr:spPr>
        <a:xfrm>
          <a:off x="9356090" y="1097508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4EF587BD-0DBF-4472-9B2A-D22419BCF6A5}"/>
            </a:ext>
          </a:extLst>
        </xdr:cNvPr>
        <xdr:cNvSpPr txBox="1"/>
      </xdr:nvSpPr>
      <xdr:spPr>
        <a:xfrm>
          <a:off x="9467850" y="93119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2F93ECDF-E1E5-492E-89BD-EF8B1D53A93D}"/>
            </a:ext>
          </a:extLst>
        </xdr:cNvPr>
        <xdr:cNvCxnSpPr/>
      </xdr:nvCxnSpPr>
      <xdr:spPr>
        <a:xfrm>
          <a:off x="9356090" y="953105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FD508948-40D8-4759-A60E-FA64CFB55157}"/>
            </a:ext>
          </a:extLst>
        </xdr:cNvPr>
        <xdr:cNvSpPr txBox="1"/>
      </xdr:nvSpPr>
      <xdr:spPr>
        <a:xfrm>
          <a:off x="9467850" y="10500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3559E0EA-94D6-447D-8193-DCD9CF6F2BB7}"/>
            </a:ext>
          </a:extLst>
        </xdr:cNvPr>
        <xdr:cNvSpPr/>
      </xdr:nvSpPr>
      <xdr:spPr>
        <a:xfrm>
          <a:off x="9394190" y="10652385"/>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4FE5E675-D361-4682-AF91-75931EA89CEE}"/>
            </a:ext>
          </a:extLst>
        </xdr:cNvPr>
        <xdr:cNvSpPr/>
      </xdr:nvSpPr>
      <xdr:spPr>
        <a:xfrm>
          <a:off x="8632190" y="1065801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273B2264-F0BD-4F25-AD73-A2C5353D744C}"/>
            </a:ext>
          </a:extLst>
        </xdr:cNvPr>
        <xdr:cNvSpPr/>
      </xdr:nvSpPr>
      <xdr:spPr>
        <a:xfrm>
          <a:off x="7846060" y="106681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2430743E-F888-40DB-8BE4-917B5FAD5A29}"/>
            </a:ext>
          </a:extLst>
        </xdr:cNvPr>
        <xdr:cNvSpPr/>
      </xdr:nvSpPr>
      <xdr:spPr>
        <a:xfrm>
          <a:off x="7029450" y="1063727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AB0923CF-F16E-4D4A-B1D9-B18B40E7BE38}"/>
            </a:ext>
          </a:extLst>
        </xdr:cNvPr>
        <xdr:cNvSpPr/>
      </xdr:nvSpPr>
      <xdr:spPr>
        <a:xfrm>
          <a:off x="6231890" y="1068085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0C9586D-0C9E-4847-B62C-492B9387440E}"/>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6B4FBA1-2269-4689-90DA-54FDDAB12242}"/>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787F824-AEC9-4124-A0A5-A5609795C80F}"/>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BA0A741-189E-4A8B-9227-A0B3C2F583DE}"/>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A38020B-BF76-4E7E-A512-52FDA5FC8F28}"/>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136775</xdr:rowOff>
    </xdr:from>
    <xdr:to>
      <xdr:col>55</xdr:col>
      <xdr:colOff>50800</xdr:colOff>
      <xdr:row>63</xdr:row>
      <xdr:rowOff>66925</xdr:rowOff>
    </xdr:to>
    <xdr:sp macro="" textlink="">
      <xdr:nvSpPr>
        <xdr:cNvPr id="245" name="楕円 244">
          <a:extLst>
            <a:ext uri="{FF2B5EF4-FFF2-40B4-BE49-F238E27FC236}">
              <a16:creationId xmlns:a16="http://schemas.microsoft.com/office/drawing/2014/main" id="{1C7E012B-C74F-4E33-9EA1-6FF2D59A3E33}"/>
            </a:ext>
          </a:extLst>
        </xdr:cNvPr>
        <xdr:cNvSpPr/>
      </xdr:nvSpPr>
      <xdr:spPr>
        <a:xfrm>
          <a:off x="9394190" y="1076286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115202</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AA9E3EF1-CD42-4ECE-8925-C9712C868CA3}"/>
            </a:ext>
          </a:extLst>
        </xdr:cNvPr>
        <xdr:cNvSpPr txBox="1"/>
      </xdr:nvSpPr>
      <xdr:spPr>
        <a:xfrm>
          <a:off x="9467850" y="1074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144516</xdr:rowOff>
    </xdr:from>
    <xdr:to>
      <xdr:col>50</xdr:col>
      <xdr:colOff>165100</xdr:colOff>
      <xdr:row>63</xdr:row>
      <xdr:rowOff>74666</xdr:rowOff>
    </xdr:to>
    <xdr:sp macro="" textlink="">
      <xdr:nvSpPr>
        <xdr:cNvPr id="247" name="楕円 246">
          <a:extLst>
            <a:ext uri="{FF2B5EF4-FFF2-40B4-BE49-F238E27FC236}">
              <a16:creationId xmlns:a16="http://schemas.microsoft.com/office/drawing/2014/main" id="{16854283-30DA-4D6D-A609-76078279BB0C}"/>
            </a:ext>
          </a:extLst>
        </xdr:cNvPr>
        <xdr:cNvSpPr/>
      </xdr:nvSpPr>
      <xdr:spPr>
        <a:xfrm>
          <a:off x="8632190" y="1077251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16125</xdr:rowOff>
    </xdr:from>
    <xdr:to>
      <xdr:col>55</xdr:col>
      <xdr:colOff>0</xdr:colOff>
      <xdr:row>63</xdr:row>
      <xdr:rowOff>23866</xdr:rowOff>
    </xdr:to>
    <xdr:cxnSp macro="">
      <xdr:nvCxnSpPr>
        <xdr:cNvPr id="248" name="直線コネクタ 247">
          <a:extLst>
            <a:ext uri="{FF2B5EF4-FFF2-40B4-BE49-F238E27FC236}">
              <a16:creationId xmlns:a16="http://schemas.microsoft.com/office/drawing/2014/main" id="{010F4ED0-DCDC-4591-AE67-18F738F47B7D}"/>
            </a:ext>
          </a:extLst>
        </xdr:cNvPr>
        <xdr:cNvCxnSpPr/>
      </xdr:nvCxnSpPr>
      <xdr:spPr>
        <a:xfrm flipV="1">
          <a:off x="8686800" y="10821285"/>
          <a:ext cx="74295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150850</xdr:rowOff>
    </xdr:from>
    <xdr:to>
      <xdr:col>46</xdr:col>
      <xdr:colOff>38100</xdr:colOff>
      <xdr:row>63</xdr:row>
      <xdr:rowOff>81000</xdr:rowOff>
    </xdr:to>
    <xdr:sp macro="" textlink="">
      <xdr:nvSpPr>
        <xdr:cNvPr id="249" name="楕円 248">
          <a:extLst>
            <a:ext uri="{FF2B5EF4-FFF2-40B4-BE49-F238E27FC236}">
              <a16:creationId xmlns:a16="http://schemas.microsoft.com/office/drawing/2014/main" id="{57AEF156-C152-424B-96BF-7BD990786BD0}"/>
            </a:ext>
          </a:extLst>
        </xdr:cNvPr>
        <xdr:cNvSpPr/>
      </xdr:nvSpPr>
      <xdr:spPr>
        <a:xfrm>
          <a:off x="7846060" y="1078075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23866</xdr:rowOff>
    </xdr:from>
    <xdr:to>
      <xdr:col>50</xdr:col>
      <xdr:colOff>114300</xdr:colOff>
      <xdr:row>63</xdr:row>
      <xdr:rowOff>30200</xdr:rowOff>
    </xdr:to>
    <xdr:cxnSp macro="">
      <xdr:nvCxnSpPr>
        <xdr:cNvPr id="250" name="直線コネクタ 249">
          <a:extLst>
            <a:ext uri="{FF2B5EF4-FFF2-40B4-BE49-F238E27FC236}">
              <a16:creationId xmlns:a16="http://schemas.microsoft.com/office/drawing/2014/main" id="{BA721DD6-C534-4A3D-8F29-09A435503031}"/>
            </a:ext>
          </a:extLst>
        </xdr:cNvPr>
        <xdr:cNvCxnSpPr/>
      </xdr:nvCxnSpPr>
      <xdr:spPr>
        <a:xfrm flipV="1">
          <a:off x="7889240" y="10821406"/>
          <a:ext cx="797560" cy="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161194</xdr:rowOff>
    </xdr:from>
    <xdr:to>
      <xdr:col>41</xdr:col>
      <xdr:colOff>101600</xdr:colOff>
      <xdr:row>63</xdr:row>
      <xdr:rowOff>91344</xdr:rowOff>
    </xdr:to>
    <xdr:sp macro="" textlink="">
      <xdr:nvSpPr>
        <xdr:cNvPr id="251" name="楕円 250">
          <a:extLst>
            <a:ext uri="{FF2B5EF4-FFF2-40B4-BE49-F238E27FC236}">
              <a16:creationId xmlns:a16="http://schemas.microsoft.com/office/drawing/2014/main" id="{121A01E1-7C96-4934-8E63-055C1DA6358F}"/>
            </a:ext>
          </a:extLst>
        </xdr:cNvPr>
        <xdr:cNvSpPr/>
      </xdr:nvSpPr>
      <xdr:spPr>
        <a:xfrm>
          <a:off x="7029450" y="1079299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30200</xdr:rowOff>
    </xdr:from>
    <xdr:to>
      <xdr:col>45</xdr:col>
      <xdr:colOff>177800</xdr:colOff>
      <xdr:row>63</xdr:row>
      <xdr:rowOff>40544</xdr:rowOff>
    </xdr:to>
    <xdr:cxnSp macro="">
      <xdr:nvCxnSpPr>
        <xdr:cNvPr id="252" name="直線コネクタ 251">
          <a:extLst>
            <a:ext uri="{FF2B5EF4-FFF2-40B4-BE49-F238E27FC236}">
              <a16:creationId xmlns:a16="http://schemas.microsoft.com/office/drawing/2014/main" id="{8CF5147C-3A3A-4CCD-94AB-B6770197254E}"/>
            </a:ext>
          </a:extLst>
        </xdr:cNvPr>
        <xdr:cNvCxnSpPr/>
      </xdr:nvCxnSpPr>
      <xdr:spPr>
        <a:xfrm flipV="1">
          <a:off x="7084060" y="10829645"/>
          <a:ext cx="80518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165833</xdr:rowOff>
    </xdr:from>
    <xdr:to>
      <xdr:col>36</xdr:col>
      <xdr:colOff>165100</xdr:colOff>
      <xdr:row>63</xdr:row>
      <xdr:rowOff>95983</xdr:rowOff>
    </xdr:to>
    <xdr:sp macro="" textlink="">
      <xdr:nvSpPr>
        <xdr:cNvPr id="253" name="楕円 252">
          <a:extLst>
            <a:ext uri="{FF2B5EF4-FFF2-40B4-BE49-F238E27FC236}">
              <a16:creationId xmlns:a16="http://schemas.microsoft.com/office/drawing/2014/main" id="{7C20A4DA-D921-4C34-A595-9E5261D04268}"/>
            </a:ext>
          </a:extLst>
        </xdr:cNvPr>
        <xdr:cNvSpPr/>
      </xdr:nvSpPr>
      <xdr:spPr>
        <a:xfrm>
          <a:off x="6231890" y="10799543"/>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40544</xdr:rowOff>
    </xdr:from>
    <xdr:to>
      <xdr:col>41</xdr:col>
      <xdr:colOff>50800</xdr:colOff>
      <xdr:row>63</xdr:row>
      <xdr:rowOff>45183</xdr:rowOff>
    </xdr:to>
    <xdr:cxnSp macro="">
      <xdr:nvCxnSpPr>
        <xdr:cNvPr id="254" name="直線コネクタ 253">
          <a:extLst>
            <a:ext uri="{FF2B5EF4-FFF2-40B4-BE49-F238E27FC236}">
              <a16:creationId xmlns:a16="http://schemas.microsoft.com/office/drawing/2014/main" id="{7E0C4053-2ED9-4BAD-A73E-C99C53CADF78}"/>
            </a:ext>
          </a:extLst>
        </xdr:cNvPr>
        <xdr:cNvCxnSpPr/>
      </xdr:nvCxnSpPr>
      <xdr:spPr>
        <a:xfrm flipV="1">
          <a:off x="6286500" y="10841894"/>
          <a:ext cx="797560" cy="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464B1F57-C3EA-47B5-A12D-922C7622ABD6}"/>
            </a:ext>
          </a:extLst>
        </xdr:cNvPr>
        <xdr:cNvSpPr txBox="1"/>
      </xdr:nvSpPr>
      <xdr:spPr>
        <a:xfrm>
          <a:off x="8363295" y="10433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EAA5C730-F08A-4571-AA1E-799A9932DDAB}"/>
            </a:ext>
          </a:extLst>
        </xdr:cNvPr>
        <xdr:cNvSpPr txBox="1"/>
      </xdr:nvSpPr>
      <xdr:spPr>
        <a:xfrm>
          <a:off x="7563195" y="104453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E90800C2-8E42-489E-A8EE-709020FACFD9}"/>
            </a:ext>
          </a:extLst>
        </xdr:cNvPr>
        <xdr:cNvSpPr txBox="1"/>
      </xdr:nvSpPr>
      <xdr:spPr>
        <a:xfrm>
          <a:off x="6775160" y="10412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167173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E8881ED-3B4B-4A2F-8EDD-712A172CE292}"/>
            </a:ext>
          </a:extLst>
        </xdr:cNvPr>
        <xdr:cNvSpPr txBox="1"/>
      </xdr:nvSpPr>
      <xdr:spPr>
        <a:xfrm>
          <a:off x="5979505" y="104579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65793</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52832188-33D3-48BA-8543-C0A588725D75}"/>
            </a:ext>
          </a:extLst>
        </xdr:cNvPr>
        <xdr:cNvSpPr txBox="1"/>
      </xdr:nvSpPr>
      <xdr:spPr>
        <a:xfrm>
          <a:off x="8401265" y="1086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72127</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C3048F71-BFB7-4E59-AA5F-9BB2B8ED57CE}"/>
            </a:ext>
          </a:extLst>
        </xdr:cNvPr>
        <xdr:cNvSpPr txBox="1"/>
      </xdr:nvSpPr>
      <xdr:spPr>
        <a:xfrm>
          <a:off x="7610690" y="108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82471</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7E158B59-3792-48A9-8F67-F5AB299723DA}"/>
            </a:ext>
          </a:extLst>
        </xdr:cNvPr>
        <xdr:cNvSpPr txBox="1"/>
      </xdr:nvSpPr>
      <xdr:spPr>
        <a:xfrm>
          <a:off x="6822655" y="1088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87110</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6E5B45C6-D7FE-462C-801B-26B93D3B13CA}"/>
            </a:ext>
          </a:extLst>
        </xdr:cNvPr>
        <xdr:cNvSpPr txBox="1"/>
      </xdr:nvSpPr>
      <xdr:spPr>
        <a:xfrm>
          <a:off x="6007950" y="1089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16536D16-B2A7-488F-8C93-EA886AC9EF65}"/>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FB8E8E7-9A2A-4448-9F9D-88986EEFDD03}"/>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219606C9-0C40-4E03-ACEA-40069D045CB9}"/>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9D9F3CE9-4B95-45FE-926E-B663ED81076D}"/>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F1ABD5F2-5247-4635-91F2-14F716CBBC38}"/>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340E665B-0918-4D73-97D6-E8F6E4018C60}"/>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5C3D2F0B-CF4D-4649-BA94-20910A48B368}"/>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231AB6AC-A55D-40F2-AFBA-B0B6EA89F70E}"/>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330DC16E-9B50-4F70-A1B4-3A829A72CCD4}"/>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2DA80A01-1796-41E6-B584-64F6249C3757}"/>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1FD85DF4-E504-4581-8BAF-4E6E0FB117C6}"/>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C17780D9-ADC1-467C-85B1-6961281045B1}"/>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14179062-E6F5-4B8D-9947-51E25877BD81}"/>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829FC497-DE36-462A-B25D-0658970C1263}"/>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EA1E0FDC-9CA1-4E25-8941-70EF0ACBEF2A}"/>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E35CEE8B-79F9-43EA-9937-FEBA4453E94F}"/>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3783DE6A-36D9-44AB-A26A-C169C4E78FAE}"/>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282283D1-16DE-45C9-BD99-0BD87756351A}"/>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D8811EDC-123F-409A-B5EF-A29552A7D1DD}"/>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1F6FDFA7-E638-4207-8A3C-9AAC4E881690}"/>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E0CDCC1A-8226-4315-B0A9-F200511C0C48}"/>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12A60F6C-2C05-4313-81A2-2F03BA05DB7A}"/>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77D83E81-06D4-42E2-BA6D-B0F3576EB0C0}"/>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3F8399C7-7902-4CFD-A5F2-A7D074A4F1FF}"/>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D041B33A-7059-4BCD-B5B7-ED35853702D7}"/>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5BDF9A14-341A-4091-BDC5-3B1B1F391885}"/>
            </a:ext>
          </a:extLst>
        </xdr:cNvPr>
        <xdr:cNvCxnSpPr/>
      </xdr:nvCxnSpPr>
      <xdr:spPr>
        <a:xfrm flipV="1">
          <a:off x="417385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9E5A3D7-F92B-4993-B500-AF7DC7AF5489}"/>
            </a:ext>
          </a:extLst>
        </xdr:cNvPr>
        <xdr:cNvSpPr txBox="1"/>
      </xdr:nvSpPr>
      <xdr:spPr>
        <a:xfrm>
          <a:off x="421259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7077BBFD-8C72-441B-BC8A-627044839F59}"/>
            </a:ext>
          </a:extLst>
        </xdr:cNvPr>
        <xdr:cNvCxnSpPr/>
      </xdr:nvCxnSpPr>
      <xdr:spPr>
        <a:xfrm>
          <a:off x="4112260" y="14895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5AF4B099-5D9F-417C-930E-631A68903AC3}"/>
            </a:ext>
          </a:extLst>
        </xdr:cNvPr>
        <xdr:cNvSpPr txBox="1"/>
      </xdr:nvSpPr>
      <xdr:spPr>
        <a:xfrm>
          <a:off x="4212590" y="13051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B970F00B-0223-49AD-A4D9-DFC50D1DCF25}"/>
            </a:ext>
          </a:extLst>
        </xdr:cNvPr>
        <xdr:cNvCxnSpPr/>
      </xdr:nvCxnSpPr>
      <xdr:spPr>
        <a:xfrm>
          <a:off x="4112260" y="1328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4769440C-9389-41EF-9C45-4EDAC9287439}"/>
            </a:ext>
          </a:extLst>
        </xdr:cNvPr>
        <xdr:cNvSpPr txBox="1"/>
      </xdr:nvSpPr>
      <xdr:spPr>
        <a:xfrm>
          <a:off x="4212590" y="14076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62CA35F5-96AD-4C9B-9AF7-CACA7CD364E2}"/>
            </a:ext>
          </a:extLst>
        </xdr:cNvPr>
        <xdr:cNvSpPr/>
      </xdr:nvSpPr>
      <xdr:spPr>
        <a:xfrm>
          <a:off x="4131310" y="1422282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F162B65D-2773-4224-8A2A-29E05E7D8CE0}"/>
            </a:ext>
          </a:extLst>
        </xdr:cNvPr>
        <xdr:cNvSpPr/>
      </xdr:nvSpPr>
      <xdr:spPr>
        <a:xfrm>
          <a:off x="3388360" y="1421275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D6FF172D-5051-4C1E-A269-C2F6F69BF27E}"/>
            </a:ext>
          </a:extLst>
        </xdr:cNvPr>
        <xdr:cNvSpPr/>
      </xdr:nvSpPr>
      <xdr:spPr>
        <a:xfrm>
          <a:off x="2571750" y="1421275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E90188D6-7D5B-4BFD-87A9-134823E5EC56}"/>
            </a:ext>
          </a:extLst>
        </xdr:cNvPr>
        <xdr:cNvSpPr/>
      </xdr:nvSpPr>
      <xdr:spPr>
        <a:xfrm>
          <a:off x="1774190" y="1419206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73EE082E-DCAC-4ECB-92EA-882AAD4BBF95}"/>
            </a:ext>
          </a:extLst>
        </xdr:cNvPr>
        <xdr:cNvSpPr/>
      </xdr:nvSpPr>
      <xdr:spPr>
        <a:xfrm>
          <a:off x="988060" y="1419424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9BC0186-4C5D-42BE-A8A4-E6F0C42F46A9}"/>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61E1615-E4E9-4A6A-B2C7-0A4B4FC261FF}"/>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C9FDD49-94A5-47C8-AC58-663B030FCC28}"/>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64776F1-2928-4042-A7EB-40EC7166BBC2}"/>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0FD443C-4A82-4D17-832B-26535A9D3DD7}"/>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119562</xdr:rowOff>
    </xdr:from>
    <xdr:to>
      <xdr:col>24</xdr:col>
      <xdr:colOff>114300</xdr:colOff>
      <xdr:row>85</xdr:row>
      <xdr:rowOff>49712</xdr:rowOff>
    </xdr:to>
    <xdr:sp macro="" textlink="">
      <xdr:nvSpPr>
        <xdr:cNvPr id="304" name="楕円 303">
          <a:extLst>
            <a:ext uri="{FF2B5EF4-FFF2-40B4-BE49-F238E27FC236}">
              <a16:creationId xmlns:a16="http://schemas.microsoft.com/office/drawing/2014/main" id="{CB10475F-DBDE-4DAD-851E-ADF35F1FAC7F}"/>
            </a:ext>
          </a:extLst>
        </xdr:cNvPr>
        <xdr:cNvSpPr/>
      </xdr:nvSpPr>
      <xdr:spPr>
        <a:xfrm>
          <a:off x="4131310" y="145232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97989</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FECA1A65-DC81-4A40-91C6-6849EAA542A0}"/>
            </a:ext>
          </a:extLst>
        </xdr:cNvPr>
        <xdr:cNvSpPr txBox="1"/>
      </xdr:nvSpPr>
      <xdr:spPr>
        <a:xfrm>
          <a:off x="4212590" y="1449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96701</xdr:rowOff>
    </xdr:from>
    <xdr:to>
      <xdr:col>20</xdr:col>
      <xdr:colOff>38100</xdr:colOff>
      <xdr:row>85</xdr:row>
      <xdr:rowOff>26851</xdr:rowOff>
    </xdr:to>
    <xdr:sp macro="" textlink="">
      <xdr:nvSpPr>
        <xdr:cNvPr id="306" name="楕円 305">
          <a:extLst>
            <a:ext uri="{FF2B5EF4-FFF2-40B4-BE49-F238E27FC236}">
              <a16:creationId xmlns:a16="http://schemas.microsoft.com/office/drawing/2014/main" id="{B75DD5C6-9177-439D-92E9-EBE9EDE25F4F}"/>
            </a:ext>
          </a:extLst>
        </xdr:cNvPr>
        <xdr:cNvSpPr/>
      </xdr:nvSpPr>
      <xdr:spPr>
        <a:xfrm>
          <a:off x="3388360" y="1449469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147501</xdr:rowOff>
    </xdr:from>
    <xdr:to>
      <xdr:col>24</xdr:col>
      <xdr:colOff>63500</xdr:colOff>
      <xdr:row>84</xdr:row>
      <xdr:rowOff>170362</xdr:rowOff>
    </xdr:to>
    <xdr:cxnSp macro="">
      <xdr:nvCxnSpPr>
        <xdr:cNvPr id="307" name="直線コネクタ 306">
          <a:extLst>
            <a:ext uri="{FF2B5EF4-FFF2-40B4-BE49-F238E27FC236}">
              <a16:creationId xmlns:a16="http://schemas.microsoft.com/office/drawing/2014/main" id="{2B463B67-C04B-41F3-B4FA-D7C0A347B512}"/>
            </a:ext>
          </a:extLst>
        </xdr:cNvPr>
        <xdr:cNvCxnSpPr/>
      </xdr:nvCxnSpPr>
      <xdr:spPr>
        <a:xfrm>
          <a:off x="3431540" y="14547396"/>
          <a:ext cx="74295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95069</xdr:rowOff>
    </xdr:from>
    <xdr:to>
      <xdr:col>15</xdr:col>
      <xdr:colOff>101600</xdr:colOff>
      <xdr:row>85</xdr:row>
      <xdr:rowOff>25219</xdr:rowOff>
    </xdr:to>
    <xdr:sp macro="" textlink="">
      <xdr:nvSpPr>
        <xdr:cNvPr id="308" name="楕円 307">
          <a:extLst>
            <a:ext uri="{FF2B5EF4-FFF2-40B4-BE49-F238E27FC236}">
              <a16:creationId xmlns:a16="http://schemas.microsoft.com/office/drawing/2014/main" id="{DECD52C9-66AD-40C8-B13F-7D506AC70CFC}"/>
            </a:ext>
          </a:extLst>
        </xdr:cNvPr>
        <xdr:cNvSpPr/>
      </xdr:nvSpPr>
      <xdr:spPr>
        <a:xfrm>
          <a:off x="2571750" y="1450067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145869</xdr:rowOff>
    </xdr:from>
    <xdr:to>
      <xdr:col>19</xdr:col>
      <xdr:colOff>177800</xdr:colOff>
      <xdr:row>84</xdr:row>
      <xdr:rowOff>147501</xdr:rowOff>
    </xdr:to>
    <xdr:cxnSp macro="">
      <xdr:nvCxnSpPr>
        <xdr:cNvPr id="309" name="直線コネクタ 308">
          <a:extLst>
            <a:ext uri="{FF2B5EF4-FFF2-40B4-BE49-F238E27FC236}">
              <a16:creationId xmlns:a16="http://schemas.microsoft.com/office/drawing/2014/main" id="{D2E7A159-07AB-4F4A-BAAD-7776EB6B2574}"/>
            </a:ext>
          </a:extLst>
        </xdr:cNvPr>
        <xdr:cNvCxnSpPr/>
      </xdr:nvCxnSpPr>
      <xdr:spPr>
        <a:xfrm>
          <a:off x="2626360" y="14545764"/>
          <a:ext cx="80518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80373</xdr:rowOff>
    </xdr:from>
    <xdr:to>
      <xdr:col>10</xdr:col>
      <xdr:colOff>165100</xdr:colOff>
      <xdr:row>85</xdr:row>
      <xdr:rowOff>10523</xdr:rowOff>
    </xdr:to>
    <xdr:sp macro="" textlink="">
      <xdr:nvSpPr>
        <xdr:cNvPr id="310" name="楕円 309">
          <a:extLst>
            <a:ext uri="{FF2B5EF4-FFF2-40B4-BE49-F238E27FC236}">
              <a16:creationId xmlns:a16="http://schemas.microsoft.com/office/drawing/2014/main" id="{021E80A9-D992-46D7-BA1B-0FED0962C077}"/>
            </a:ext>
          </a:extLst>
        </xdr:cNvPr>
        <xdr:cNvSpPr/>
      </xdr:nvSpPr>
      <xdr:spPr>
        <a:xfrm>
          <a:off x="1774190" y="14484078"/>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131173</xdr:rowOff>
    </xdr:from>
    <xdr:to>
      <xdr:col>15</xdr:col>
      <xdr:colOff>50800</xdr:colOff>
      <xdr:row>84</xdr:row>
      <xdr:rowOff>145869</xdr:rowOff>
    </xdr:to>
    <xdr:cxnSp macro="">
      <xdr:nvCxnSpPr>
        <xdr:cNvPr id="311" name="直線コネクタ 310">
          <a:extLst>
            <a:ext uri="{FF2B5EF4-FFF2-40B4-BE49-F238E27FC236}">
              <a16:creationId xmlns:a16="http://schemas.microsoft.com/office/drawing/2014/main" id="{3C6E4BEB-2D0E-40CA-80E4-6B1B807E7E18}"/>
            </a:ext>
          </a:extLst>
        </xdr:cNvPr>
        <xdr:cNvCxnSpPr/>
      </xdr:nvCxnSpPr>
      <xdr:spPr>
        <a:xfrm>
          <a:off x="1828800" y="14536783"/>
          <a:ext cx="79756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158750</xdr:rowOff>
    </xdr:from>
    <xdr:to>
      <xdr:col>6</xdr:col>
      <xdr:colOff>38100</xdr:colOff>
      <xdr:row>85</xdr:row>
      <xdr:rowOff>88900</xdr:rowOff>
    </xdr:to>
    <xdr:sp macro="" textlink="">
      <xdr:nvSpPr>
        <xdr:cNvPr id="312" name="楕円 311">
          <a:extLst>
            <a:ext uri="{FF2B5EF4-FFF2-40B4-BE49-F238E27FC236}">
              <a16:creationId xmlns:a16="http://schemas.microsoft.com/office/drawing/2014/main" id="{6EF33A52-1A71-48B4-86F1-5E5AF7DE0DBB}"/>
            </a:ext>
          </a:extLst>
        </xdr:cNvPr>
        <xdr:cNvSpPr/>
      </xdr:nvSpPr>
      <xdr:spPr>
        <a:xfrm>
          <a:off x="988060" y="145624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131173</xdr:rowOff>
    </xdr:from>
    <xdr:to>
      <xdr:col>10</xdr:col>
      <xdr:colOff>114300</xdr:colOff>
      <xdr:row>85</xdr:row>
      <xdr:rowOff>38100</xdr:rowOff>
    </xdr:to>
    <xdr:cxnSp macro="">
      <xdr:nvCxnSpPr>
        <xdr:cNvPr id="313" name="直線コネクタ 312">
          <a:extLst>
            <a:ext uri="{FF2B5EF4-FFF2-40B4-BE49-F238E27FC236}">
              <a16:creationId xmlns:a16="http://schemas.microsoft.com/office/drawing/2014/main" id="{2A98AD51-6DD0-4941-99BF-A8AE3BC9FEBD}"/>
            </a:ext>
          </a:extLst>
        </xdr:cNvPr>
        <xdr:cNvCxnSpPr/>
      </xdr:nvCxnSpPr>
      <xdr:spPr>
        <a:xfrm flipV="1">
          <a:off x="1031240" y="14536783"/>
          <a:ext cx="797560" cy="7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4" name="n_1aveValue【公営住宅】&#10;有形固定資産減価償却率">
          <a:extLst>
            <a:ext uri="{FF2B5EF4-FFF2-40B4-BE49-F238E27FC236}">
              <a16:creationId xmlns:a16="http://schemas.microsoft.com/office/drawing/2014/main" id="{5C27DF99-C7FC-42CF-8B2B-C73CD5DE529C}"/>
            </a:ext>
          </a:extLst>
        </xdr:cNvPr>
        <xdr:cNvSpPr txBox="1"/>
      </xdr:nvSpPr>
      <xdr:spPr>
        <a:xfrm>
          <a:off x="3239144" y="13984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5" name="n_2aveValue【公営住宅】&#10;有形固定資産減価償却率">
          <a:extLst>
            <a:ext uri="{FF2B5EF4-FFF2-40B4-BE49-F238E27FC236}">
              <a16:creationId xmlns:a16="http://schemas.microsoft.com/office/drawing/2014/main" id="{86235BB5-4DD7-4DD9-8A12-3C91742F90E4}"/>
            </a:ext>
          </a:extLst>
        </xdr:cNvPr>
        <xdr:cNvSpPr txBox="1"/>
      </xdr:nvSpPr>
      <xdr:spPr>
        <a:xfrm>
          <a:off x="2439044" y="13984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316" name="n_3aveValue【公営住宅】&#10;有形固定資産減価償却率">
          <a:extLst>
            <a:ext uri="{FF2B5EF4-FFF2-40B4-BE49-F238E27FC236}">
              <a16:creationId xmlns:a16="http://schemas.microsoft.com/office/drawing/2014/main" id="{A91F1ACB-8DF8-47C1-B8A5-8387E7F7BB38}"/>
            </a:ext>
          </a:extLst>
        </xdr:cNvPr>
        <xdr:cNvSpPr txBox="1"/>
      </xdr:nvSpPr>
      <xdr:spPr>
        <a:xfrm>
          <a:off x="164148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85833</xdr:rowOff>
    </xdr:from>
    <xdr:ext cx="405111" cy="259045"/>
    <xdr:sp macro="" textlink="">
      <xdr:nvSpPr>
        <xdr:cNvPr id="317" name="n_4aveValue【公営住宅】&#10;有形固定資産減価償却率">
          <a:extLst>
            <a:ext uri="{FF2B5EF4-FFF2-40B4-BE49-F238E27FC236}">
              <a16:creationId xmlns:a16="http://schemas.microsoft.com/office/drawing/2014/main" id="{EC4BFC3F-49CB-4553-B424-5BDD975F1686}"/>
            </a:ext>
          </a:extLst>
        </xdr:cNvPr>
        <xdr:cNvSpPr txBox="1"/>
      </xdr:nvSpPr>
      <xdr:spPr>
        <a:xfrm>
          <a:off x="855354" y="1397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17978</xdr:rowOff>
    </xdr:from>
    <xdr:ext cx="405111" cy="259045"/>
    <xdr:sp macro="" textlink="">
      <xdr:nvSpPr>
        <xdr:cNvPr id="318" name="n_1mainValue【公営住宅】&#10;有形固定資産減価償却率">
          <a:extLst>
            <a:ext uri="{FF2B5EF4-FFF2-40B4-BE49-F238E27FC236}">
              <a16:creationId xmlns:a16="http://schemas.microsoft.com/office/drawing/2014/main" id="{C9F73EE5-27DE-475F-8441-6F86C4E8FBCB}"/>
            </a:ext>
          </a:extLst>
        </xdr:cNvPr>
        <xdr:cNvSpPr txBox="1"/>
      </xdr:nvSpPr>
      <xdr:spPr>
        <a:xfrm>
          <a:off x="3239144" y="1459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16346</xdr:rowOff>
    </xdr:from>
    <xdr:ext cx="405111" cy="259045"/>
    <xdr:sp macro="" textlink="">
      <xdr:nvSpPr>
        <xdr:cNvPr id="319" name="n_2mainValue【公営住宅】&#10;有形固定資産減価償却率">
          <a:extLst>
            <a:ext uri="{FF2B5EF4-FFF2-40B4-BE49-F238E27FC236}">
              <a16:creationId xmlns:a16="http://schemas.microsoft.com/office/drawing/2014/main" id="{B96D9DA6-5A75-4A39-845D-5055F3DC15C7}"/>
            </a:ext>
          </a:extLst>
        </xdr:cNvPr>
        <xdr:cNvSpPr txBox="1"/>
      </xdr:nvSpPr>
      <xdr:spPr>
        <a:xfrm>
          <a:off x="2439044" y="1459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1650</xdr:rowOff>
    </xdr:from>
    <xdr:ext cx="405111" cy="259045"/>
    <xdr:sp macro="" textlink="">
      <xdr:nvSpPr>
        <xdr:cNvPr id="320" name="n_3mainValue【公営住宅】&#10;有形固定資産減価償却率">
          <a:extLst>
            <a:ext uri="{FF2B5EF4-FFF2-40B4-BE49-F238E27FC236}">
              <a16:creationId xmlns:a16="http://schemas.microsoft.com/office/drawing/2014/main" id="{2D0176BE-550A-46F7-AA0A-C7A6CE3AF059}"/>
            </a:ext>
          </a:extLst>
        </xdr:cNvPr>
        <xdr:cNvSpPr txBox="1"/>
      </xdr:nvSpPr>
      <xdr:spPr>
        <a:xfrm>
          <a:off x="1641484"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80027</xdr:rowOff>
    </xdr:from>
    <xdr:ext cx="405111" cy="259045"/>
    <xdr:sp macro="" textlink="">
      <xdr:nvSpPr>
        <xdr:cNvPr id="321" name="n_4mainValue【公営住宅】&#10;有形固定資産減価償却率">
          <a:extLst>
            <a:ext uri="{FF2B5EF4-FFF2-40B4-BE49-F238E27FC236}">
              <a16:creationId xmlns:a16="http://schemas.microsoft.com/office/drawing/2014/main" id="{06B7C0CF-59BC-45FD-A35E-29979F5DFB79}"/>
            </a:ext>
          </a:extLst>
        </xdr:cNvPr>
        <xdr:cNvSpPr txBox="1"/>
      </xdr:nvSpPr>
      <xdr:spPr>
        <a:xfrm>
          <a:off x="855354"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FE75A0ED-9B98-4B9F-9574-94F18E519000}"/>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63CB6DA2-6F10-48CB-82AC-8D7239864DB2}"/>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F79B02B-07CA-44D2-8A7F-8A2BB568CDB4}"/>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456D229A-FA78-4494-91EB-641755BFDBC1}"/>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5A714366-8CA8-4A3F-9655-2A6E46F6F02E}"/>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A87ECBD6-B752-4A6D-B8FD-176536A97175}"/>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A1A4EF8A-9C6B-4D9D-A25C-3A89E0D37E83}"/>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BB90CDAC-EA2B-4B2F-8FFD-93A44287912C}"/>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4D4F516-F66A-4FF5-AF22-85E77014B9CB}"/>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0CF63B8-D8A2-4255-B7C0-18386BB37A24}"/>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3B8DA7E9-2326-4620-B47C-698D897FC87D}"/>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735D0BD0-3EF0-4766-BB48-2D046DDAB42F}"/>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2961C984-2687-4938-B1E8-EBAA100980BF}"/>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B0B7164F-F734-44AD-A67D-1F6541292600}"/>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1870369B-B459-4883-8588-C09ADD1AC6EB}"/>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04F7C605-716A-4510-BB19-5034C3CFD4FF}"/>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42627B20-59ED-46F8-A809-57B0D4312710}"/>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FF824A60-7685-46CD-8E1C-8BDF8E095878}"/>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348FBEF9-C28D-41BD-A99B-37708895F605}"/>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31AD2FF5-DA26-44D5-B5B6-F5F9382816FE}"/>
            </a:ext>
          </a:extLst>
        </xdr:cNvPr>
        <xdr:cNvSpPr txBox="1"/>
      </xdr:nvSpPr>
      <xdr:spPr>
        <a:xfrm>
          <a:off x="5485961" y="134687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E1396989-AEDC-468B-814F-D2FA1F0DB734}"/>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B4005EA1-0B01-496F-B71D-E3B66F13B1BA}"/>
            </a:ext>
          </a:extLst>
        </xdr:cNvPr>
        <xdr:cNvSpPr txBox="1"/>
      </xdr:nvSpPr>
      <xdr:spPr>
        <a:xfrm>
          <a:off x="5485961" y="131364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3D01378F-86BA-42F2-9197-1B3FA4DB5E53}"/>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4AA474AB-D674-435A-8AC5-339FF77915D9}"/>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2F4344B0-D367-4186-A7B8-0B8228E5C1F6}"/>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142C94C3-1212-410E-AC94-1198E30CB5AD}"/>
            </a:ext>
          </a:extLst>
        </xdr:cNvPr>
        <xdr:cNvCxnSpPr/>
      </xdr:nvCxnSpPr>
      <xdr:spPr>
        <a:xfrm flipV="1">
          <a:off x="9429115" y="13381319"/>
          <a:ext cx="0"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F8FF6F97-7615-499D-8F6D-FD9503ACCFEC}"/>
            </a:ext>
          </a:extLst>
        </xdr:cNvPr>
        <xdr:cNvSpPr txBox="1"/>
      </xdr:nvSpPr>
      <xdr:spPr>
        <a:xfrm>
          <a:off x="946785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E298116A-96C9-4C15-97A0-87D0BF5D6A79}"/>
            </a:ext>
          </a:extLst>
        </xdr:cNvPr>
        <xdr:cNvCxnSpPr/>
      </xdr:nvCxnSpPr>
      <xdr:spPr>
        <a:xfrm>
          <a:off x="9356090" y="1489503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3CA3C922-32D9-4618-A784-478C3EABF30C}"/>
            </a:ext>
          </a:extLst>
        </xdr:cNvPr>
        <xdr:cNvSpPr txBox="1"/>
      </xdr:nvSpPr>
      <xdr:spPr>
        <a:xfrm>
          <a:off x="9467850" y="1315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8060050D-56F1-437F-8FBB-BF1DD2033CB1}"/>
            </a:ext>
          </a:extLst>
        </xdr:cNvPr>
        <xdr:cNvCxnSpPr/>
      </xdr:nvCxnSpPr>
      <xdr:spPr>
        <a:xfrm>
          <a:off x="9356090" y="1338131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99294</xdr:rowOff>
    </xdr:from>
    <xdr:ext cx="469744" cy="259045"/>
    <xdr:sp macro="" textlink="">
      <xdr:nvSpPr>
        <xdr:cNvPr id="352" name="【公営住宅】&#10;一人当たり面積平均値テキスト">
          <a:extLst>
            <a:ext uri="{FF2B5EF4-FFF2-40B4-BE49-F238E27FC236}">
              <a16:creationId xmlns:a16="http://schemas.microsoft.com/office/drawing/2014/main" id="{47B4F79F-A1B9-475D-B03B-D3980EDAE985}"/>
            </a:ext>
          </a:extLst>
        </xdr:cNvPr>
        <xdr:cNvSpPr txBox="1"/>
      </xdr:nvSpPr>
      <xdr:spPr>
        <a:xfrm>
          <a:off x="9467850" y="1432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361C358F-649A-4533-98FA-93E904CF9C6A}"/>
            </a:ext>
          </a:extLst>
        </xdr:cNvPr>
        <xdr:cNvSpPr/>
      </xdr:nvSpPr>
      <xdr:spPr>
        <a:xfrm>
          <a:off x="9394190" y="14353122"/>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319C933B-A258-4C0C-BADA-C8E00DA54E82}"/>
            </a:ext>
          </a:extLst>
        </xdr:cNvPr>
        <xdr:cNvSpPr/>
      </xdr:nvSpPr>
      <xdr:spPr>
        <a:xfrm>
          <a:off x="8632190" y="1436308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C447B957-965E-454D-81EB-2B0BBDF872AD}"/>
            </a:ext>
          </a:extLst>
        </xdr:cNvPr>
        <xdr:cNvSpPr/>
      </xdr:nvSpPr>
      <xdr:spPr>
        <a:xfrm>
          <a:off x="7846060" y="1433788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E7952DA8-6851-4DF5-A386-3B89CDBF03AF}"/>
            </a:ext>
          </a:extLst>
        </xdr:cNvPr>
        <xdr:cNvSpPr/>
      </xdr:nvSpPr>
      <xdr:spPr>
        <a:xfrm>
          <a:off x="7029450" y="143430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8E1350F6-4A64-43B4-9859-C337271D5717}"/>
            </a:ext>
          </a:extLst>
        </xdr:cNvPr>
        <xdr:cNvSpPr/>
      </xdr:nvSpPr>
      <xdr:spPr>
        <a:xfrm>
          <a:off x="6231890" y="1436711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CFA3F65-B637-44F2-8E05-7FCA8A74992F}"/>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0818B11-7AE8-47E0-A2AC-CA929EAC2160}"/>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3716C97-42E6-4472-8BD3-3C9341410C97}"/>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817054C-7D38-4DA3-80AD-8B2E8FA46489}"/>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A7CA431-9773-4799-A1BF-1404B21053F6}"/>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96048</xdr:rowOff>
    </xdr:from>
    <xdr:to>
      <xdr:col>55</xdr:col>
      <xdr:colOff>50800</xdr:colOff>
      <xdr:row>82</xdr:row>
      <xdr:rowOff>26198</xdr:rowOff>
    </xdr:to>
    <xdr:sp macro="" textlink="">
      <xdr:nvSpPr>
        <xdr:cNvPr id="363" name="楕円 362">
          <a:extLst>
            <a:ext uri="{FF2B5EF4-FFF2-40B4-BE49-F238E27FC236}">
              <a16:creationId xmlns:a16="http://schemas.microsoft.com/office/drawing/2014/main" id="{D6795F77-EEA1-47AA-B375-D2BA4B6BA576}"/>
            </a:ext>
          </a:extLst>
        </xdr:cNvPr>
        <xdr:cNvSpPr/>
      </xdr:nvSpPr>
      <xdr:spPr>
        <a:xfrm>
          <a:off x="9394190" y="13979688"/>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118925</xdr:rowOff>
    </xdr:from>
    <xdr:ext cx="469744" cy="259045"/>
    <xdr:sp macro="" textlink="">
      <xdr:nvSpPr>
        <xdr:cNvPr id="364" name="【公営住宅】&#10;一人当たり面積該当値テキスト">
          <a:extLst>
            <a:ext uri="{FF2B5EF4-FFF2-40B4-BE49-F238E27FC236}">
              <a16:creationId xmlns:a16="http://schemas.microsoft.com/office/drawing/2014/main" id="{9622CE59-F944-4320-A7F1-E9D68DBFDFE5}"/>
            </a:ext>
          </a:extLst>
        </xdr:cNvPr>
        <xdr:cNvSpPr txBox="1"/>
      </xdr:nvSpPr>
      <xdr:spPr>
        <a:xfrm>
          <a:off x="9467850" y="1383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120541</xdr:rowOff>
    </xdr:from>
    <xdr:to>
      <xdr:col>50</xdr:col>
      <xdr:colOff>165100</xdr:colOff>
      <xdr:row>82</xdr:row>
      <xdr:rowOff>50691</xdr:rowOff>
    </xdr:to>
    <xdr:sp macro="" textlink="">
      <xdr:nvSpPr>
        <xdr:cNvPr id="365" name="楕円 364">
          <a:extLst>
            <a:ext uri="{FF2B5EF4-FFF2-40B4-BE49-F238E27FC236}">
              <a16:creationId xmlns:a16="http://schemas.microsoft.com/office/drawing/2014/main" id="{86784C06-805C-4335-8C47-D8DAF960E0D5}"/>
            </a:ext>
          </a:extLst>
        </xdr:cNvPr>
        <xdr:cNvSpPr/>
      </xdr:nvSpPr>
      <xdr:spPr>
        <a:xfrm>
          <a:off x="8632190" y="1400989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146848</xdr:rowOff>
    </xdr:from>
    <xdr:to>
      <xdr:col>55</xdr:col>
      <xdr:colOff>0</xdr:colOff>
      <xdr:row>81</xdr:row>
      <xdr:rowOff>171341</xdr:rowOff>
    </xdr:to>
    <xdr:cxnSp macro="">
      <xdr:nvCxnSpPr>
        <xdr:cNvPr id="366" name="直線コネクタ 365">
          <a:extLst>
            <a:ext uri="{FF2B5EF4-FFF2-40B4-BE49-F238E27FC236}">
              <a16:creationId xmlns:a16="http://schemas.microsoft.com/office/drawing/2014/main" id="{1E8472F5-E8A4-4E29-8DAE-0A290A06C153}"/>
            </a:ext>
          </a:extLst>
        </xdr:cNvPr>
        <xdr:cNvCxnSpPr/>
      </xdr:nvCxnSpPr>
      <xdr:spPr>
        <a:xfrm flipV="1">
          <a:off x="8686800" y="14032393"/>
          <a:ext cx="74295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21372</xdr:rowOff>
    </xdr:from>
    <xdr:to>
      <xdr:col>46</xdr:col>
      <xdr:colOff>38100</xdr:colOff>
      <xdr:row>82</xdr:row>
      <xdr:rowOff>122972</xdr:rowOff>
    </xdr:to>
    <xdr:sp macro="" textlink="">
      <xdr:nvSpPr>
        <xdr:cNvPr id="367" name="楕円 366">
          <a:extLst>
            <a:ext uri="{FF2B5EF4-FFF2-40B4-BE49-F238E27FC236}">
              <a16:creationId xmlns:a16="http://schemas.microsoft.com/office/drawing/2014/main" id="{01430456-E175-4409-96B6-92AE6DFB3598}"/>
            </a:ext>
          </a:extLst>
        </xdr:cNvPr>
        <xdr:cNvSpPr/>
      </xdr:nvSpPr>
      <xdr:spPr>
        <a:xfrm>
          <a:off x="7846060" y="1407646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171341</xdr:rowOff>
    </xdr:from>
    <xdr:to>
      <xdr:col>50</xdr:col>
      <xdr:colOff>114300</xdr:colOff>
      <xdr:row>82</xdr:row>
      <xdr:rowOff>72172</xdr:rowOff>
    </xdr:to>
    <xdr:cxnSp macro="">
      <xdr:nvCxnSpPr>
        <xdr:cNvPr id="368" name="直線コネクタ 367">
          <a:extLst>
            <a:ext uri="{FF2B5EF4-FFF2-40B4-BE49-F238E27FC236}">
              <a16:creationId xmlns:a16="http://schemas.microsoft.com/office/drawing/2014/main" id="{CC004B24-1747-46B3-8A2B-0B6FF65BF367}"/>
            </a:ext>
          </a:extLst>
        </xdr:cNvPr>
        <xdr:cNvCxnSpPr/>
      </xdr:nvCxnSpPr>
      <xdr:spPr>
        <a:xfrm flipV="1">
          <a:off x="7889240" y="14062601"/>
          <a:ext cx="797560" cy="6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51198</xdr:rowOff>
    </xdr:from>
    <xdr:to>
      <xdr:col>41</xdr:col>
      <xdr:colOff>101600</xdr:colOff>
      <xdr:row>82</xdr:row>
      <xdr:rowOff>152798</xdr:rowOff>
    </xdr:to>
    <xdr:sp macro="" textlink="">
      <xdr:nvSpPr>
        <xdr:cNvPr id="369" name="楕円 368">
          <a:extLst>
            <a:ext uri="{FF2B5EF4-FFF2-40B4-BE49-F238E27FC236}">
              <a16:creationId xmlns:a16="http://schemas.microsoft.com/office/drawing/2014/main" id="{A07F8AA1-8B92-44E9-BF41-58A8BA60810B}"/>
            </a:ext>
          </a:extLst>
        </xdr:cNvPr>
        <xdr:cNvSpPr/>
      </xdr:nvSpPr>
      <xdr:spPr>
        <a:xfrm>
          <a:off x="7029450" y="1411390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72172</xdr:rowOff>
    </xdr:from>
    <xdr:to>
      <xdr:col>45</xdr:col>
      <xdr:colOff>177800</xdr:colOff>
      <xdr:row>82</xdr:row>
      <xdr:rowOff>101998</xdr:rowOff>
    </xdr:to>
    <xdr:cxnSp macro="">
      <xdr:nvCxnSpPr>
        <xdr:cNvPr id="370" name="直線コネクタ 369">
          <a:extLst>
            <a:ext uri="{FF2B5EF4-FFF2-40B4-BE49-F238E27FC236}">
              <a16:creationId xmlns:a16="http://schemas.microsoft.com/office/drawing/2014/main" id="{2A3773A0-A7B2-420D-808F-A2A8E0527982}"/>
            </a:ext>
          </a:extLst>
        </xdr:cNvPr>
        <xdr:cNvCxnSpPr/>
      </xdr:nvCxnSpPr>
      <xdr:spPr>
        <a:xfrm flipV="1">
          <a:off x="7084060" y="14129167"/>
          <a:ext cx="805180" cy="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105192</xdr:rowOff>
    </xdr:from>
    <xdr:to>
      <xdr:col>36</xdr:col>
      <xdr:colOff>165100</xdr:colOff>
      <xdr:row>83</xdr:row>
      <xdr:rowOff>35342</xdr:rowOff>
    </xdr:to>
    <xdr:sp macro="" textlink="">
      <xdr:nvSpPr>
        <xdr:cNvPr id="371" name="楕円 370">
          <a:extLst>
            <a:ext uri="{FF2B5EF4-FFF2-40B4-BE49-F238E27FC236}">
              <a16:creationId xmlns:a16="http://schemas.microsoft.com/office/drawing/2014/main" id="{D2EE18DF-E4CD-4E87-8288-7D4E8E3E063C}"/>
            </a:ext>
          </a:extLst>
        </xdr:cNvPr>
        <xdr:cNvSpPr/>
      </xdr:nvSpPr>
      <xdr:spPr>
        <a:xfrm>
          <a:off x="6231890" y="1416218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101998</xdr:rowOff>
    </xdr:from>
    <xdr:to>
      <xdr:col>41</xdr:col>
      <xdr:colOff>50800</xdr:colOff>
      <xdr:row>82</xdr:row>
      <xdr:rowOff>155992</xdr:rowOff>
    </xdr:to>
    <xdr:cxnSp macro="">
      <xdr:nvCxnSpPr>
        <xdr:cNvPr id="372" name="直線コネクタ 371">
          <a:extLst>
            <a:ext uri="{FF2B5EF4-FFF2-40B4-BE49-F238E27FC236}">
              <a16:creationId xmlns:a16="http://schemas.microsoft.com/office/drawing/2014/main" id="{18F1130F-86E2-4E4B-B5D1-2FDD51186741}"/>
            </a:ext>
          </a:extLst>
        </xdr:cNvPr>
        <xdr:cNvCxnSpPr/>
      </xdr:nvCxnSpPr>
      <xdr:spPr>
        <a:xfrm flipV="1">
          <a:off x="6286500" y="14157088"/>
          <a:ext cx="797560" cy="5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57821</xdr:rowOff>
    </xdr:from>
    <xdr:ext cx="469744" cy="259045"/>
    <xdr:sp macro="" textlink="">
      <xdr:nvSpPr>
        <xdr:cNvPr id="373" name="n_1aveValue【公営住宅】&#10;一人当たり面積">
          <a:extLst>
            <a:ext uri="{FF2B5EF4-FFF2-40B4-BE49-F238E27FC236}">
              <a16:creationId xmlns:a16="http://schemas.microsoft.com/office/drawing/2014/main" id="{A5874150-A835-4FCF-BBA3-88396E80832F}"/>
            </a:ext>
          </a:extLst>
        </xdr:cNvPr>
        <xdr:cNvSpPr txBox="1"/>
      </xdr:nvSpPr>
      <xdr:spPr>
        <a:xfrm>
          <a:off x="8454467" y="1445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30715</xdr:rowOff>
    </xdr:from>
    <xdr:ext cx="469744" cy="259045"/>
    <xdr:sp macro="" textlink="">
      <xdr:nvSpPr>
        <xdr:cNvPr id="374" name="n_2aveValue【公営住宅】&#10;一人当たり面積">
          <a:extLst>
            <a:ext uri="{FF2B5EF4-FFF2-40B4-BE49-F238E27FC236}">
              <a16:creationId xmlns:a16="http://schemas.microsoft.com/office/drawing/2014/main" id="{E10FD70C-F919-47E8-B18F-A1DF2BEF7F9D}"/>
            </a:ext>
          </a:extLst>
        </xdr:cNvPr>
        <xdr:cNvSpPr txBox="1"/>
      </xdr:nvSpPr>
      <xdr:spPr>
        <a:xfrm>
          <a:off x="7673417" y="1443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33980</xdr:rowOff>
    </xdr:from>
    <xdr:ext cx="469744" cy="259045"/>
    <xdr:sp macro="" textlink="">
      <xdr:nvSpPr>
        <xdr:cNvPr id="375" name="n_3aveValue【公営住宅】&#10;一人当たり面積">
          <a:extLst>
            <a:ext uri="{FF2B5EF4-FFF2-40B4-BE49-F238E27FC236}">
              <a16:creationId xmlns:a16="http://schemas.microsoft.com/office/drawing/2014/main" id="{1DBE94C8-9A77-4CAF-A761-32D32F02D17E}"/>
            </a:ext>
          </a:extLst>
        </xdr:cNvPr>
        <xdr:cNvSpPr txBox="1"/>
      </xdr:nvSpPr>
      <xdr:spPr>
        <a:xfrm>
          <a:off x="6866332" y="1443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61848</xdr:rowOff>
    </xdr:from>
    <xdr:ext cx="469744" cy="259045"/>
    <xdr:sp macro="" textlink="">
      <xdr:nvSpPr>
        <xdr:cNvPr id="376" name="n_4aveValue【公営住宅】&#10;一人当たり面積">
          <a:extLst>
            <a:ext uri="{FF2B5EF4-FFF2-40B4-BE49-F238E27FC236}">
              <a16:creationId xmlns:a16="http://schemas.microsoft.com/office/drawing/2014/main" id="{D4FADBC8-5BB5-46EC-9AD2-0B7A7C31FB6B}"/>
            </a:ext>
          </a:extLst>
        </xdr:cNvPr>
        <xdr:cNvSpPr txBox="1"/>
      </xdr:nvSpPr>
      <xdr:spPr>
        <a:xfrm>
          <a:off x="6068772" y="1445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67218</xdr:rowOff>
    </xdr:from>
    <xdr:ext cx="469744" cy="259045"/>
    <xdr:sp macro="" textlink="">
      <xdr:nvSpPr>
        <xdr:cNvPr id="377" name="n_1mainValue【公営住宅】&#10;一人当たり面積">
          <a:extLst>
            <a:ext uri="{FF2B5EF4-FFF2-40B4-BE49-F238E27FC236}">
              <a16:creationId xmlns:a16="http://schemas.microsoft.com/office/drawing/2014/main" id="{D33AE6D6-0455-4C94-B498-957A922A0F0A}"/>
            </a:ext>
          </a:extLst>
        </xdr:cNvPr>
        <xdr:cNvSpPr txBox="1"/>
      </xdr:nvSpPr>
      <xdr:spPr>
        <a:xfrm>
          <a:off x="8454467" y="1378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139499</xdr:rowOff>
    </xdr:from>
    <xdr:ext cx="469744" cy="259045"/>
    <xdr:sp macro="" textlink="">
      <xdr:nvSpPr>
        <xdr:cNvPr id="378" name="n_2mainValue【公営住宅】&#10;一人当たり面積">
          <a:extLst>
            <a:ext uri="{FF2B5EF4-FFF2-40B4-BE49-F238E27FC236}">
              <a16:creationId xmlns:a16="http://schemas.microsoft.com/office/drawing/2014/main" id="{D41DBD3F-4032-488C-8A63-F26CCCBF7BD8}"/>
            </a:ext>
          </a:extLst>
        </xdr:cNvPr>
        <xdr:cNvSpPr txBox="1"/>
      </xdr:nvSpPr>
      <xdr:spPr>
        <a:xfrm>
          <a:off x="7673417" y="1385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169325</xdr:rowOff>
    </xdr:from>
    <xdr:ext cx="469744" cy="259045"/>
    <xdr:sp macro="" textlink="">
      <xdr:nvSpPr>
        <xdr:cNvPr id="379" name="n_3mainValue【公営住宅】&#10;一人当たり面積">
          <a:extLst>
            <a:ext uri="{FF2B5EF4-FFF2-40B4-BE49-F238E27FC236}">
              <a16:creationId xmlns:a16="http://schemas.microsoft.com/office/drawing/2014/main" id="{ECC5D055-6411-4D88-8438-D173BBC2221E}"/>
            </a:ext>
          </a:extLst>
        </xdr:cNvPr>
        <xdr:cNvSpPr txBox="1"/>
      </xdr:nvSpPr>
      <xdr:spPr>
        <a:xfrm>
          <a:off x="6866332" y="1388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51869</xdr:rowOff>
    </xdr:from>
    <xdr:ext cx="469744" cy="259045"/>
    <xdr:sp macro="" textlink="">
      <xdr:nvSpPr>
        <xdr:cNvPr id="380" name="n_4mainValue【公営住宅】&#10;一人当たり面積">
          <a:extLst>
            <a:ext uri="{FF2B5EF4-FFF2-40B4-BE49-F238E27FC236}">
              <a16:creationId xmlns:a16="http://schemas.microsoft.com/office/drawing/2014/main" id="{21045E83-D2C3-4CEC-A0DA-CFB608A8C5FA}"/>
            </a:ext>
          </a:extLst>
        </xdr:cNvPr>
        <xdr:cNvSpPr txBox="1"/>
      </xdr:nvSpPr>
      <xdr:spPr>
        <a:xfrm>
          <a:off x="6068772" y="13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1F7D5E5-8750-4EA3-96D2-8D3EDEF56F4A}"/>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7483A12E-AFDE-4025-8766-3621DF48A61F}"/>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1BFBFA12-6950-4BB6-B440-148849BC2D15}"/>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2C7104DC-4A85-4E50-A651-46BBCA23DD53}"/>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A57912CF-4AE2-4DBD-9D1D-157BB6E797C0}"/>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6FF0DBB5-C38B-473A-8ACA-7511E440F0B1}"/>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96C57A1C-1689-4862-9C4A-37E5634745DA}"/>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35E6391C-4F8C-4D31-88CD-F315A6E46BD5}"/>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438C864E-8E56-4091-B5ED-3E5D198F47D0}"/>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2834AC8C-1AFF-4470-8056-BB3FAB191CAC}"/>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7B50965D-E0AB-4030-B088-71309B27E2C9}"/>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E80552BD-475F-4105-9617-7E3F3E8842A4}"/>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D5543613-AEB5-4C63-B801-A15ED22886FB}"/>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A4DD5B6D-8B35-43F6-889F-89F56AFA362B}"/>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FA1BC063-0673-43AF-9DF4-422B0440F2F2}"/>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9D17BDEA-1555-49B2-8644-03DB8B6AFF0F}"/>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9D51C150-70CF-4D46-BD59-5A1CD52723E5}"/>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C80689B1-6F6C-4B27-9B61-94C38EDF7ABA}"/>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33814AB2-66FE-4981-8C8D-B45F4B4606F8}"/>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DF1452D0-52EA-4E70-AB54-A9D9AA660550}"/>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640A594-C218-4051-8CDE-9EE0680E2E4D}"/>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8010E169-F733-4571-A542-DAB9ABD68D5A}"/>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2C98D7A3-61E0-4104-94B7-A4A3368364F2}"/>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D204CE99-B2B9-4700-8743-0A8A0A20E7B5}"/>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FEC5F531-F315-46E6-90E2-D30197F48E96}"/>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CFAB8370-94DF-4508-B682-C414DB4B96B2}"/>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4E5A129E-D9C4-42D1-81C5-A5A46E77C74D}"/>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25660B49-6283-493E-AD36-52FFB5783D29}"/>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F7B8B2E5-E668-4B95-A65C-5BE0E28767E7}"/>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24341C17-BD06-40E3-8663-E15AD5EBCA1C}"/>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75CF5F5C-4A22-47D5-AE01-A98E92A22D40}"/>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4869F982-ADE0-410A-9454-91F2D2DDF41A}"/>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67D83E79-D3F8-4C1A-AF8F-3C071D91541A}"/>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352C323D-6323-4C1C-BB20-712AA937589E}"/>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D0EE3C6-FDA7-4CA6-9B30-BA828C721935}"/>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DA814A33-6B14-4A49-9D47-823068D932CB}"/>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18477266-A7FB-49CE-8CEC-4919FEA99209}"/>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374361DD-4B55-4A75-8218-182A07401196}"/>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662E7A31-A901-4059-ADBF-7133E69E8AF2}"/>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3D3D48FB-7E89-416B-A2BE-B3AB075D8DDF}"/>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9D113B9E-964D-42B2-9597-AF8608AF4619}"/>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CBCE0DD2-EBB3-438A-8700-E342FD43801A}"/>
            </a:ext>
          </a:extLst>
        </xdr:cNvPr>
        <xdr:cNvCxnSpPr/>
      </xdr:nvCxnSpPr>
      <xdr:spPr>
        <a:xfrm flipV="1">
          <a:off x="14703424" y="5802358"/>
          <a:ext cx="0" cy="149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384A5BCA-B7B3-4308-8235-6315DD9FDEA9}"/>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6E0FCC88-B29A-41A7-B204-67B24ABA8B73}"/>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E536DCF6-8D78-4C92-A9EC-080042C40385}"/>
            </a:ext>
          </a:extLst>
        </xdr:cNvPr>
        <xdr:cNvSpPr txBox="1"/>
      </xdr:nvSpPr>
      <xdr:spPr>
        <a:xfrm>
          <a:off x="14742160" y="55833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69B339DD-B0BD-4A3C-BB5D-2E10A6EF493C}"/>
            </a:ext>
          </a:extLst>
        </xdr:cNvPr>
        <xdr:cNvCxnSpPr/>
      </xdr:nvCxnSpPr>
      <xdr:spPr>
        <a:xfrm>
          <a:off x="14611350" y="58023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E37E9F33-9DFB-44D1-82A5-D87B5FDD5FE6}"/>
            </a:ext>
          </a:extLst>
        </xdr:cNvPr>
        <xdr:cNvSpPr txBox="1"/>
      </xdr:nvSpPr>
      <xdr:spPr>
        <a:xfrm>
          <a:off x="14742160" y="6346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a:extLst>
            <a:ext uri="{FF2B5EF4-FFF2-40B4-BE49-F238E27FC236}">
              <a16:creationId xmlns:a16="http://schemas.microsoft.com/office/drawing/2014/main" id="{E1FF6A84-3123-4E5F-A527-344351688778}"/>
            </a:ext>
          </a:extLst>
        </xdr:cNvPr>
        <xdr:cNvSpPr/>
      </xdr:nvSpPr>
      <xdr:spPr>
        <a:xfrm>
          <a:off x="14649450" y="648960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a:extLst>
            <a:ext uri="{FF2B5EF4-FFF2-40B4-BE49-F238E27FC236}">
              <a16:creationId xmlns:a16="http://schemas.microsoft.com/office/drawing/2014/main" id="{0E6D1186-8462-447F-9E4B-25630BAC58D9}"/>
            </a:ext>
          </a:extLst>
        </xdr:cNvPr>
        <xdr:cNvSpPr/>
      </xdr:nvSpPr>
      <xdr:spPr>
        <a:xfrm>
          <a:off x="13887450" y="6467294"/>
          <a:ext cx="97790" cy="10350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a:extLst>
            <a:ext uri="{FF2B5EF4-FFF2-40B4-BE49-F238E27FC236}">
              <a16:creationId xmlns:a16="http://schemas.microsoft.com/office/drawing/2014/main" id="{CAD81554-F0E4-473B-83E4-D2AE58BAC6B2}"/>
            </a:ext>
          </a:extLst>
        </xdr:cNvPr>
        <xdr:cNvSpPr/>
      </xdr:nvSpPr>
      <xdr:spPr>
        <a:xfrm>
          <a:off x="13089890" y="6440351"/>
          <a:ext cx="10922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a:extLst>
            <a:ext uri="{FF2B5EF4-FFF2-40B4-BE49-F238E27FC236}">
              <a16:creationId xmlns:a16="http://schemas.microsoft.com/office/drawing/2014/main" id="{8424C3C7-82A0-4FB1-B86C-FEB6290F25F3}"/>
            </a:ext>
          </a:extLst>
        </xdr:cNvPr>
        <xdr:cNvSpPr/>
      </xdr:nvSpPr>
      <xdr:spPr>
        <a:xfrm>
          <a:off x="12303760" y="6477907"/>
          <a:ext cx="7874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a:extLst>
            <a:ext uri="{FF2B5EF4-FFF2-40B4-BE49-F238E27FC236}">
              <a16:creationId xmlns:a16="http://schemas.microsoft.com/office/drawing/2014/main" id="{24D0C533-14CE-4C66-BED0-C145AD5218A9}"/>
            </a:ext>
          </a:extLst>
        </xdr:cNvPr>
        <xdr:cNvSpPr/>
      </xdr:nvSpPr>
      <xdr:spPr>
        <a:xfrm>
          <a:off x="11487150" y="647464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7E8B993-9D8C-4A70-851F-68D42261A8D6}"/>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6799828-CF56-49BB-8E66-3F30537B50D1}"/>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E1792A2B-8D1F-44B8-B672-E19008C3E4C2}"/>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6701E283-82BB-45B8-8F2F-C2CCB538E302}"/>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57A91C74-335F-4B47-A65F-3EBDAA6A1FB6}"/>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4173</xdr:rowOff>
    </xdr:from>
    <xdr:to>
      <xdr:col>85</xdr:col>
      <xdr:colOff>177800</xdr:colOff>
      <xdr:row>38</xdr:row>
      <xdr:rowOff>105773</xdr:rowOff>
    </xdr:to>
    <xdr:sp macro="" textlink="">
      <xdr:nvSpPr>
        <xdr:cNvPr id="438" name="楕円 437">
          <a:extLst>
            <a:ext uri="{FF2B5EF4-FFF2-40B4-BE49-F238E27FC236}">
              <a16:creationId xmlns:a16="http://schemas.microsoft.com/office/drawing/2014/main" id="{4FB604EF-8F30-4188-8EF0-7B76F3A8DC8A}"/>
            </a:ext>
          </a:extLst>
        </xdr:cNvPr>
        <xdr:cNvSpPr/>
      </xdr:nvSpPr>
      <xdr:spPr>
        <a:xfrm>
          <a:off x="14649450" y="652117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154050</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CDDD1CCA-BB74-4D64-8EFB-198AD678516B}"/>
            </a:ext>
          </a:extLst>
        </xdr:cNvPr>
        <xdr:cNvSpPr txBox="1"/>
      </xdr:nvSpPr>
      <xdr:spPr>
        <a:xfrm>
          <a:off x="14742160"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136434</xdr:rowOff>
    </xdr:from>
    <xdr:to>
      <xdr:col>81</xdr:col>
      <xdr:colOff>101600</xdr:colOff>
      <xdr:row>38</xdr:row>
      <xdr:rowOff>66584</xdr:rowOff>
    </xdr:to>
    <xdr:sp macro="" textlink="">
      <xdr:nvSpPr>
        <xdr:cNvPr id="440" name="楕円 439">
          <a:extLst>
            <a:ext uri="{FF2B5EF4-FFF2-40B4-BE49-F238E27FC236}">
              <a16:creationId xmlns:a16="http://schemas.microsoft.com/office/drawing/2014/main" id="{C55DE742-20AF-441C-BE36-1318FB88DF6B}"/>
            </a:ext>
          </a:extLst>
        </xdr:cNvPr>
        <xdr:cNvSpPr/>
      </xdr:nvSpPr>
      <xdr:spPr>
        <a:xfrm>
          <a:off x="13887450" y="647627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15784</xdr:rowOff>
    </xdr:from>
    <xdr:to>
      <xdr:col>85</xdr:col>
      <xdr:colOff>127000</xdr:colOff>
      <xdr:row>38</xdr:row>
      <xdr:rowOff>54973</xdr:rowOff>
    </xdr:to>
    <xdr:cxnSp macro="">
      <xdr:nvCxnSpPr>
        <xdr:cNvPr id="441" name="直線コネクタ 440">
          <a:extLst>
            <a:ext uri="{FF2B5EF4-FFF2-40B4-BE49-F238E27FC236}">
              <a16:creationId xmlns:a16="http://schemas.microsoft.com/office/drawing/2014/main" id="{1F5BE0D6-AFB5-4E27-B981-B1CED2F59821}"/>
            </a:ext>
          </a:extLst>
        </xdr:cNvPr>
        <xdr:cNvCxnSpPr/>
      </xdr:nvCxnSpPr>
      <xdr:spPr>
        <a:xfrm>
          <a:off x="13942060" y="6534694"/>
          <a:ext cx="762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90714</xdr:rowOff>
    </xdr:from>
    <xdr:to>
      <xdr:col>76</xdr:col>
      <xdr:colOff>165100</xdr:colOff>
      <xdr:row>38</xdr:row>
      <xdr:rowOff>20864</xdr:rowOff>
    </xdr:to>
    <xdr:sp macro="" textlink="">
      <xdr:nvSpPr>
        <xdr:cNvPr id="442" name="楕円 441">
          <a:extLst>
            <a:ext uri="{FF2B5EF4-FFF2-40B4-BE49-F238E27FC236}">
              <a16:creationId xmlns:a16="http://schemas.microsoft.com/office/drawing/2014/main" id="{C0A51777-401A-4B8C-9922-F2256A156A2F}"/>
            </a:ext>
          </a:extLst>
        </xdr:cNvPr>
        <xdr:cNvSpPr/>
      </xdr:nvSpPr>
      <xdr:spPr>
        <a:xfrm>
          <a:off x="13089890" y="6438174"/>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141514</xdr:rowOff>
    </xdr:from>
    <xdr:to>
      <xdr:col>81</xdr:col>
      <xdr:colOff>50800</xdr:colOff>
      <xdr:row>38</xdr:row>
      <xdr:rowOff>15784</xdr:rowOff>
    </xdr:to>
    <xdr:cxnSp macro="">
      <xdr:nvCxnSpPr>
        <xdr:cNvPr id="443" name="直線コネクタ 442">
          <a:extLst>
            <a:ext uri="{FF2B5EF4-FFF2-40B4-BE49-F238E27FC236}">
              <a16:creationId xmlns:a16="http://schemas.microsoft.com/office/drawing/2014/main" id="{EDF96544-0747-4D66-8FDE-B9E1D702CC0D}"/>
            </a:ext>
          </a:extLst>
        </xdr:cNvPr>
        <xdr:cNvCxnSpPr/>
      </xdr:nvCxnSpPr>
      <xdr:spPr>
        <a:xfrm>
          <a:off x="13144500" y="6483259"/>
          <a:ext cx="7975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46627</xdr:rowOff>
    </xdr:from>
    <xdr:to>
      <xdr:col>72</xdr:col>
      <xdr:colOff>38100</xdr:colOff>
      <xdr:row>37</xdr:row>
      <xdr:rowOff>148227</xdr:rowOff>
    </xdr:to>
    <xdr:sp macro="" textlink="">
      <xdr:nvSpPr>
        <xdr:cNvPr id="444" name="楕円 443">
          <a:extLst>
            <a:ext uri="{FF2B5EF4-FFF2-40B4-BE49-F238E27FC236}">
              <a16:creationId xmlns:a16="http://schemas.microsoft.com/office/drawing/2014/main" id="{AB30E9FD-6A54-4F22-B43C-CC2B12FB6A03}"/>
            </a:ext>
          </a:extLst>
        </xdr:cNvPr>
        <xdr:cNvSpPr/>
      </xdr:nvSpPr>
      <xdr:spPr>
        <a:xfrm>
          <a:off x="12303760" y="63921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97427</xdr:rowOff>
    </xdr:from>
    <xdr:to>
      <xdr:col>76</xdr:col>
      <xdr:colOff>114300</xdr:colOff>
      <xdr:row>37</xdr:row>
      <xdr:rowOff>141514</xdr:rowOff>
    </xdr:to>
    <xdr:cxnSp macro="">
      <xdr:nvCxnSpPr>
        <xdr:cNvPr id="445" name="直線コネクタ 444">
          <a:extLst>
            <a:ext uri="{FF2B5EF4-FFF2-40B4-BE49-F238E27FC236}">
              <a16:creationId xmlns:a16="http://schemas.microsoft.com/office/drawing/2014/main" id="{DC706500-796B-4890-B583-26C49397E677}"/>
            </a:ext>
          </a:extLst>
        </xdr:cNvPr>
        <xdr:cNvCxnSpPr/>
      </xdr:nvCxnSpPr>
      <xdr:spPr>
        <a:xfrm>
          <a:off x="12346940" y="6437267"/>
          <a:ext cx="79756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907</xdr:rowOff>
    </xdr:from>
    <xdr:to>
      <xdr:col>67</xdr:col>
      <xdr:colOff>101600</xdr:colOff>
      <xdr:row>37</xdr:row>
      <xdr:rowOff>102507</xdr:rowOff>
    </xdr:to>
    <xdr:sp macro="" textlink="">
      <xdr:nvSpPr>
        <xdr:cNvPr id="446" name="楕円 445">
          <a:extLst>
            <a:ext uri="{FF2B5EF4-FFF2-40B4-BE49-F238E27FC236}">
              <a16:creationId xmlns:a16="http://schemas.microsoft.com/office/drawing/2014/main" id="{6B0CCD8B-9E25-4DFA-8696-D558E85BA744}"/>
            </a:ext>
          </a:extLst>
        </xdr:cNvPr>
        <xdr:cNvSpPr/>
      </xdr:nvSpPr>
      <xdr:spPr>
        <a:xfrm>
          <a:off x="11487150" y="634455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51707</xdr:rowOff>
    </xdr:from>
    <xdr:to>
      <xdr:col>71</xdr:col>
      <xdr:colOff>177800</xdr:colOff>
      <xdr:row>37</xdr:row>
      <xdr:rowOff>97427</xdr:rowOff>
    </xdr:to>
    <xdr:cxnSp macro="">
      <xdr:nvCxnSpPr>
        <xdr:cNvPr id="447" name="直線コネクタ 446">
          <a:extLst>
            <a:ext uri="{FF2B5EF4-FFF2-40B4-BE49-F238E27FC236}">
              <a16:creationId xmlns:a16="http://schemas.microsoft.com/office/drawing/2014/main" id="{6789EE5C-13A9-4EBE-8EE8-F5C49B563F51}"/>
            </a:ext>
          </a:extLst>
        </xdr:cNvPr>
        <xdr:cNvCxnSpPr/>
      </xdr:nvCxnSpPr>
      <xdr:spPr>
        <a:xfrm>
          <a:off x="11541760" y="6399167"/>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3D324B3E-70A8-47C3-BE57-11488905A570}"/>
            </a:ext>
          </a:extLst>
        </xdr:cNvPr>
        <xdr:cNvSpPr txBox="1"/>
      </xdr:nvSpPr>
      <xdr:spPr>
        <a:xfrm>
          <a:off x="13738234" y="6238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21789</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6253084E-3439-41BF-A56D-1C41DCF55777}"/>
            </a:ext>
          </a:extLst>
        </xdr:cNvPr>
        <xdr:cNvSpPr txBox="1"/>
      </xdr:nvSpPr>
      <xdr:spPr>
        <a:xfrm>
          <a:off x="12957184" y="653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6C287E7F-7558-4774-9C2A-1E89402CDBCE}"/>
            </a:ext>
          </a:extLst>
        </xdr:cNvPr>
        <xdr:cNvSpPr txBox="1"/>
      </xdr:nvSpPr>
      <xdr:spPr>
        <a:xfrm>
          <a:off x="12171054" y="6570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C67C10C5-F61A-429C-A9D5-63CDD52C99DC}"/>
            </a:ext>
          </a:extLst>
        </xdr:cNvPr>
        <xdr:cNvSpPr txBox="1"/>
      </xdr:nvSpPr>
      <xdr:spPr>
        <a:xfrm>
          <a:off x="11354444" y="657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57711</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3DC14C6-06A5-44C1-820F-B1C9F825A878}"/>
            </a:ext>
          </a:extLst>
        </xdr:cNvPr>
        <xdr:cNvSpPr txBox="1"/>
      </xdr:nvSpPr>
      <xdr:spPr>
        <a:xfrm>
          <a:off x="13738234" y="656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37391</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4087BD9A-A613-4AB5-AA9A-2EBE3B644863}"/>
            </a:ext>
          </a:extLst>
        </xdr:cNvPr>
        <xdr:cNvSpPr txBox="1"/>
      </xdr:nvSpPr>
      <xdr:spPr>
        <a:xfrm>
          <a:off x="1295718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164754</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4CF07FB8-4DE6-4966-869E-D2589573E825}"/>
            </a:ext>
          </a:extLst>
        </xdr:cNvPr>
        <xdr:cNvSpPr txBox="1"/>
      </xdr:nvSpPr>
      <xdr:spPr>
        <a:xfrm>
          <a:off x="12171054" y="6169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119034</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195BD489-E291-474F-A751-72A5A3F6CA21}"/>
            </a:ext>
          </a:extLst>
        </xdr:cNvPr>
        <xdr:cNvSpPr txBox="1"/>
      </xdr:nvSpPr>
      <xdr:spPr>
        <a:xfrm>
          <a:off x="11354444" y="61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ACB3B190-0FC0-4A6A-A247-9DC5A0526F6F}"/>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C02BD2DC-6F7B-4EEB-AAA4-6075BDFB6373}"/>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AF1D163A-F102-4086-9A23-E1449542993F}"/>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FC1F9DEE-F59E-4E90-935F-879987F910F7}"/>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A7C495FC-95BC-4EF4-82AC-36FA17FF8D63}"/>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4CCF6111-84A1-43A9-AB62-4559B3886E28}"/>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40316AD3-A795-4A94-8549-32DCEF0099D4}"/>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AE84AD1-0331-4A31-95C7-F664110DAAA5}"/>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F567B6AC-CA5D-4D30-9D2D-BC20C9BC1744}"/>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9CDFF059-0574-4895-B21D-2C8F423D3813}"/>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A637EA30-85C0-4A92-A8F6-2F6EA68A95FB}"/>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AD9714A0-806F-4C3B-801D-579A77DD4C92}"/>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45A3C8E4-06F0-4C19-84EE-2972CED2962B}"/>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5383ECE4-E64B-4667-9471-A1B80563B5E2}"/>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D96C3AD1-9A00-4618-B2E6-F21A6C8EFBBB}"/>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182F498A-A541-4348-BA6F-F3967FA9F936}"/>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95080761-7E65-4E11-8BE2-467F23C46090}"/>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199B3BBC-EE76-4D3D-8C7A-CAD2D1B43DC4}"/>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27EFF5A1-B9A2-44EA-9A59-6C2746519DFA}"/>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BD8D9CD6-2765-4B4B-B6AC-AE21B3F2E305}"/>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DA819D2A-3314-463B-BC9A-78E27C504B8D}"/>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a:extLst>
            <a:ext uri="{FF2B5EF4-FFF2-40B4-BE49-F238E27FC236}">
              <a16:creationId xmlns:a16="http://schemas.microsoft.com/office/drawing/2014/main" id="{3C496053-1FBB-4471-BE36-D71AA3C78BB5}"/>
            </a:ext>
          </a:extLst>
        </xdr:cNvPr>
        <xdr:cNvCxnSpPr/>
      </xdr:nvCxnSpPr>
      <xdr:spPr>
        <a:xfrm flipV="1">
          <a:off x="19947254" y="5685968"/>
          <a:ext cx="0" cy="1436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1465F4F2-4D5E-48B4-A76F-8D06AD8368FC}"/>
            </a:ext>
          </a:extLst>
        </xdr:cNvPr>
        <xdr:cNvSpPr txBox="1"/>
      </xdr:nvSpPr>
      <xdr:spPr>
        <a:xfrm>
          <a:off x="19985990" y="712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a:extLst>
            <a:ext uri="{FF2B5EF4-FFF2-40B4-BE49-F238E27FC236}">
              <a16:creationId xmlns:a16="http://schemas.microsoft.com/office/drawing/2014/main" id="{32168861-C8E6-4C86-ACED-1B8084417E80}"/>
            </a:ext>
          </a:extLst>
        </xdr:cNvPr>
        <xdr:cNvCxnSpPr/>
      </xdr:nvCxnSpPr>
      <xdr:spPr>
        <a:xfrm>
          <a:off x="19885660" y="71227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916551F6-4927-4708-9E0C-A4724523C3B9}"/>
            </a:ext>
          </a:extLst>
        </xdr:cNvPr>
        <xdr:cNvSpPr txBox="1"/>
      </xdr:nvSpPr>
      <xdr:spPr>
        <a:xfrm>
          <a:off x="19985990" y="54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a:extLst>
            <a:ext uri="{FF2B5EF4-FFF2-40B4-BE49-F238E27FC236}">
              <a16:creationId xmlns:a16="http://schemas.microsoft.com/office/drawing/2014/main" id="{22E3E830-AC53-4BFA-956A-3E74C7A7FDDC}"/>
            </a:ext>
          </a:extLst>
        </xdr:cNvPr>
        <xdr:cNvCxnSpPr/>
      </xdr:nvCxnSpPr>
      <xdr:spPr>
        <a:xfrm>
          <a:off x="19885660" y="5685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165676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4436C917-3EC1-477F-97D2-6457E9A8F28D}"/>
            </a:ext>
          </a:extLst>
        </xdr:cNvPr>
        <xdr:cNvSpPr txBox="1"/>
      </xdr:nvSpPr>
      <xdr:spPr>
        <a:xfrm>
          <a:off x="19985990" y="6684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a:extLst>
            <a:ext uri="{FF2B5EF4-FFF2-40B4-BE49-F238E27FC236}">
              <a16:creationId xmlns:a16="http://schemas.microsoft.com/office/drawing/2014/main" id="{9C149A58-E69F-4D3E-93F8-721A57BF9F82}"/>
            </a:ext>
          </a:extLst>
        </xdr:cNvPr>
        <xdr:cNvSpPr/>
      </xdr:nvSpPr>
      <xdr:spPr>
        <a:xfrm>
          <a:off x="19904710" y="670615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a:extLst>
            <a:ext uri="{FF2B5EF4-FFF2-40B4-BE49-F238E27FC236}">
              <a16:creationId xmlns:a16="http://schemas.microsoft.com/office/drawing/2014/main" id="{CE05023A-E6EC-47C2-91CB-F74AA5AAEF5D}"/>
            </a:ext>
          </a:extLst>
        </xdr:cNvPr>
        <xdr:cNvSpPr/>
      </xdr:nvSpPr>
      <xdr:spPr>
        <a:xfrm>
          <a:off x="19161760" y="671507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a:extLst>
            <a:ext uri="{FF2B5EF4-FFF2-40B4-BE49-F238E27FC236}">
              <a16:creationId xmlns:a16="http://schemas.microsoft.com/office/drawing/2014/main" id="{C51DAC86-57EC-44F1-9179-3ABB20A2F741}"/>
            </a:ext>
          </a:extLst>
        </xdr:cNvPr>
        <xdr:cNvSpPr/>
      </xdr:nvSpPr>
      <xdr:spPr>
        <a:xfrm>
          <a:off x="18345150" y="6727952"/>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86" name="フローチャート: 判断 485">
          <a:extLst>
            <a:ext uri="{FF2B5EF4-FFF2-40B4-BE49-F238E27FC236}">
              <a16:creationId xmlns:a16="http://schemas.microsoft.com/office/drawing/2014/main" id="{44A03CF0-7365-42E7-BA5F-0CA7AC5A0938}"/>
            </a:ext>
          </a:extLst>
        </xdr:cNvPr>
        <xdr:cNvSpPr/>
      </xdr:nvSpPr>
      <xdr:spPr>
        <a:xfrm>
          <a:off x="17547590" y="673534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7" name="フローチャート: 判断 486">
          <a:extLst>
            <a:ext uri="{FF2B5EF4-FFF2-40B4-BE49-F238E27FC236}">
              <a16:creationId xmlns:a16="http://schemas.microsoft.com/office/drawing/2014/main" id="{C6518A1C-4412-4110-9081-426CF7867F97}"/>
            </a:ext>
          </a:extLst>
        </xdr:cNvPr>
        <xdr:cNvSpPr/>
      </xdr:nvSpPr>
      <xdr:spPr>
        <a:xfrm>
          <a:off x="16761460" y="6746392"/>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C0E7305-E23B-4D85-97FC-93B5AAE72557}"/>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628DF34-D1E9-47CB-87DB-79C32B7D5D0A}"/>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973E5498-CC06-4A6F-A600-9E00810E7748}"/>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953D1F59-BB4A-4551-A5A5-4590B474F98B}"/>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2EC7AD03-EAAF-4C60-836E-3EC09A18DE92}"/>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113182</xdr:rowOff>
    </xdr:from>
    <xdr:to>
      <xdr:col>116</xdr:col>
      <xdr:colOff>114300</xdr:colOff>
      <xdr:row>39</xdr:row>
      <xdr:rowOff>43332</xdr:rowOff>
    </xdr:to>
    <xdr:sp macro="" textlink="">
      <xdr:nvSpPr>
        <xdr:cNvPr id="493" name="楕円 492">
          <a:extLst>
            <a:ext uri="{FF2B5EF4-FFF2-40B4-BE49-F238E27FC236}">
              <a16:creationId xmlns:a16="http://schemas.microsoft.com/office/drawing/2014/main" id="{7407A162-D5B4-43AD-A287-C1ACCB30AE4F}"/>
            </a:ext>
          </a:extLst>
        </xdr:cNvPr>
        <xdr:cNvSpPr/>
      </xdr:nvSpPr>
      <xdr:spPr>
        <a:xfrm>
          <a:off x="19904710" y="662828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136059</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F820CF28-C0CC-458E-8012-9DE7C7CA8D4E}"/>
            </a:ext>
          </a:extLst>
        </xdr:cNvPr>
        <xdr:cNvSpPr txBox="1"/>
      </xdr:nvSpPr>
      <xdr:spPr>
        <a:xfrm>
          <a:off x="19985990" y="647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126898</xdr:rowOff>
    </xdr:from>
    <xdr:to>
      <xdr:col>112</xdr:col>
      <xdr:colOff>38100</xdr:colOff>
      <xdr:row>39</xdr:row>
      <xdr:rowOff>57048</xdr:rowOff>
    </xdr:to>
    <xdr:sp macro="" textlink="">
      <xdr:nvSpPr>
        <xdr:cNvPr id="495" name="楕円 494">
          <a:extLst>
            <a:ext uri="{FF2B5EF4-FFF2-40B4-BE49-F238E27FC236}">
              <a16:creationId xmlns:a16="http://schemas.microsoft.com/office/drawing/2014/main" id="{535F2725-2301-4361-ABAA-BADC487AD45C}"/>
            </a:ext>
          </a:extLst>
        </xdr:cNvPr>
        <xdr:cNvSpPr/>
      </xdr:nvSpPr>
      <xdr:spPr>
        <a:xfrm>
          <a:off x="19161760" y="66458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163982</xdr:rowOff>
    </xdr:from>
    <xdr:to>
      <xdr:col>116</xdr:col>
      <xdr:colOff>63500</xdr:colOff>
      <xdr:row>39</xdr:row>
      <xdr:rowOff>6248</xdr:rowOff>
    </xdr:to>
    <xdr:cxnSp macro="">
      <xdr:nvCxnSpPr>
        <xdr:cNvPr id="496" name="直線コネクタ 495">
          <a:extLst>
            <a:ext uri="{FF2B5EF4-FFF2-40B4-BE49-F238E27FC236}">
              <a16:creationId xmlns:a16="http://schemas.microsoft.com/office/drawing/2014/main" id="{BA65FD1C-8920-435A-8FDD-A7A164BE16F7}"/>
            </a:ext>
          </a:extLst>
        </xdr:cNvPr>
        <xdr:cNvCxnSpPr/>
      </xdr:nvCxnSpPr>
      <xdr:spPr>
        <a:xfrm flipV="1">
          <a:off x="19204940" y="6682892"/>
          <a:ext cx="74295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139700</xdr:rowOff>
    </xdr:from>
    <xdr:to>
      <xdr:col>107</xdr:col>
      <xdr:colOff>101600</xdr:colOff>
      <xdr:row>39</xdr:row>
      <xdr:rowOff>69850</xdr:rowOff>
    </xdr:to>
    <xdr:sp macro="" textlink="">
      <xdr:nvSpPr>
        <xdr:cNvPr id="497" name="楕円 496">
          <a:extLst>
            <a:ext uri="{FF2B5EF4-FFF2-40B4-BE49-F238E27FC236}">
              <a16:creationId xmlns:a16="http://schemas.microsoft.com/office/drawing/2014/main" id="{02106AAB-2B7A-45B0-8BDB-4D25FCD634D6}"/>
            </a:ext>
          </a:extLst>
        </xdr:cNvPr>
        <xdr:cNvSpPr/>
      </xdr:nvSpPr>
      <xdr:spPr>
        <a:xfrm>
          <a:off x="18345150" y="66509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6248</xdr:rowOff>
    </xdr:from>
    <xdr:to>
      <xdr:col>111</xdr:col>
      <xdr:colOff>177800</xdr:colOff>
      <xdr:row>39</xdr:row>
      <xdr:rowOff>19050</xdr:rowOff>
    </xdr:to>
    <xdr:cxnSp macro="">
      <xdr:nvCxnSpPr>
        <xdr:cNvPr id="498" name="直線コネクタ 497">
          <a:extLst>
            <a:ext uri="{FF2B5EF4-FFF2-40B4-BE49-F238E27FC236}">
              <a16:creationId xmlns:a16="http://schemas.microsoft.com/office/drawing/2014/main" id="{7EAF3E59-5A32-4D23-8DE5-BA3012041533}"/>
            </a:ext>
          </a:extLst>
        </xdr:cNvPr>
        <xdr:cNvCxnSpPr/>
      </xdr:nvCxnSpPr>
      <xdr:spPr>
        <a:xfrm flipV="1">
          <a:off x="18399760" y="6694703"/>
          <a:ext cx="80518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157073</xdr:rowOff>
    </xdr:from>
    <xdr:to>
      <xdr:col>102</xdr:col>
      <xdr:colOff>165100</xdr:colOff>
      <xdr:row>39</xdr:row>
      <xdr:rowOff>87223</xdr:rowOff>
    </xdr:to>
    <xdr:sp macro="" textlink="">
      <xdr:nvSpPr>
        <xdr:cNvPr id="499" name="楕円 498">
          <a:extLst>
            <a:ext uri="{FF2B5EF4-FFF2-40B4-BE49-F238E27FC236}">
              <a16:creationId xmlns:a16="http://schemas.microsoft.com/office/drawing/2014/main" id="{2738ABBA-8993-45C4-8C9E-9E12474D2052}"/>
            </a:ext>
          </a:extLst>
        </xdr:cNvPr>
        <xdr:cNvSpPr/>
      </xdr:nvSpPr>
      <xdr:spPr>
        <a:xfrm>
          <a:off x="17547590" y="6674078"/>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19050</xdr:rowOff>
    </xdr:from>
    <xdr:to>
      <xdr:col>107</xdr:col>
      <xdr:colOff>50800</xdr:colOff>
      <xdr:row>39</xdr:row>
      <xdr:rowOff>36423</xdr:rowOff>
    </xdr:to>
    <xdr:cxnSp macro="">
      <xdr:nvCxnSpPr>
        <xdr:cNvPr id="500" name="直線コネクタ 499">
          <a:extLst>
            <a:ext uri="{FF2B5EF4-FFF2-40B4-BE49-F238E27FC236}">
              <a16:creationId xmlns:a16="http://schemas.microsoft.com/office/drawing/2014/main" id="{0B54D070-7BD4-441E-A913-8F05339FDA0B}"/>
            </a:ext>
          </a:extLst>
        </xdr:cNvPr>
        <xdr:cNvCxnSpPr/>
      </xdr:nvCxnSpPr>
      <xdr:spPr>
        <a:xfrm flipV="1">
          <a:off x="17602200" y="6701790"/>
          <a:ext cx="79756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254</xdr:rowOff>
    </xdr:from>
    <xdr:to>
      <xdr:col>98</xdr:col>
      <xdr:colOff>38100</xdr:colOff>
      <xdr:row>39</xdr:row>
      <xdr:rowOff>101854</xdr:rowOff>
    </xdr:to>
    <xdr:sp macro="" textlink="">
      <xdr:nvSpPr>
        <xdr:cNvPr id="501" name="楕円 500">
          <a:extLst>
            <a:ext uri="{FF2B5EF4-FFF2-40B4-BE49-F238E27FC236}">
              <a16:creationId xmlns:a16="http://schemas.microsoft.com/office/drawing/2014/main" id="{40AF3257-2AC7-4036-9CD8-7D74F9187B90}"/>
            </a:ext>
          </a:extLst>
        </xdr:cNvPr>
        <xdr:cNvSpPr/>
      </xdr:nvSpPr>
      <xdr:spPr>
        <a:xfrm>
          <a:off x="16761460" y="66868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36423</xdr:rowOff>
    </xdr:from>
    <xdr:to>
      <xdr:col>102</xdr:col>
      <xdr:colOff>114300</xdr:colOff>
      <xdr:row>39</xdr:row>
      <xdr:rowOff>51054</xdr:rowOff>
    </xdr:to>
    <xdr:cxnSp macro="">
      <xdr:nvCxnSpPr>
        <xdr:cNvPr id="502" name="直線コネクタ 501">
          <a:extLst>
            <a:ext uri="{FF2B5EF4-FFF2-40B4-BE49-F238E27FC236}">
              <a16:creationId xmlns:a16="http://schemas.microsoft.com/office/drawing/2014/main" id="{B8A7FAAE-F871-49B7-8C0B-D96BDF167D9B}"/>
            </a:ext>
          </a:extLst>
        </xdr:cNvPr>
        <xdr:cNvCxnSpPr/>
      </xdr:nvCxnSpPr>
      <xdr:spPr>
        <a:xfrm flipV="1">
          <a:off x="16804640" y="6722973"/>
          <a:ext cx="79756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123156</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70B84FBB-C96D-4FF2-83B4-1D80DABD62A1}"/>
            </a:ext>
          </a:extLst>
        </xdr:cNvPr>
        <xdr:cNvSpPr txBox="1"/>
      </xdr:nvSpPr>
      <xdr:spPr>
        <a:xfrm>
          <a:off x="18982132" y="681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134129</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37845EB8-C288-45A7-8EB5-F66D81D65F9B}"/>
            </a:ext>
          </a:extLst>
        </xdr:cNvPr>
        <xdr:cNvSpPr txBox="1"/>
      </xdr:nvSpPr>
      <xdr:spPr>
        <a:xfrm>
          <a:off x="18182032" y="681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139616</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60EA0D89-6BD2-4510-ACF1-CBC6EB54C8B7}"/>
            </a:ext>
          </a:extLst>
        </xdr:cNvPr>
        <xdr:cNvSpPr txBox="1"/>
      </xdr:nvSpPr>
      <xdr:spPr>
        <a:xfrm>
          <a:off x="17384472" y="682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148759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6AEDA313-D9F0-4FD4-A812-9F89C1B2817E}"/>
            </a:ext>
          </a:extLst>
        </xdr:cNvPr>
        <xdr:cNvSpPr txBox="1"/>
      </xdr:nvSpPr>
      <xdr:spPr>
        <a:xfrm>
          <a:off x="1658881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73575</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B4EB1A20-3B62-4A8B-8041-D6B7B6FE997E}"/>
            </a:ext>
          </a:extLst>
        </xdr:cNvPr>
        <xdr:cNvSpPr txBox="1"/>
      </xdr:nvSpPr>
      <xdr:spPr>
        <a:xfrm>
          <a:off x="18982132" y="64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AA8021AC-D0C2-4862-BB07-19B91BF4DAFE}"/>
            </a:ext>
          </a:extLst>
        </xdr:cNvPr>
        <xdr:cNvSpPr txBox="1"/>
      </xdr:nvSpPr>
      <xdr:spPr>
        <a:xfrm>
          <a:off x="18182032" y="643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103751</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32583A21-B307-4169-847A-5B6837098AAB}"/>
            </a:ext>
          </a:extLst>
        </xdr:cNvPr>
        <xdr:cNvSpPr txBox="1"/>
      </xdr:nvSpPr>
      <xdr:spPr>
        <a:xfrm>
          <a:off x="17384472" y="644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118381</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E141F8E8-8FDD-494C-9F9A-C81F5338EEF5}"/>
            </a:ext>
          </a:extLst>
        </xdr:cNvPr>
        <xdr:cNvSpPr txBox="1"/>
      </xdr:nvSpPr>
      <xdr:spPr>
        <a:xfrm>
          <a:off x="16588817" y="646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EE605302-364A-4BD6-B513-B5CD39783C7E}"/>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47B34326-958A-46C5-9F1B-6B05C720526B}"/>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39048B62-79BE-462E-9439-ADF2AE2B0C39}"/>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86A0C5AE-FFB6-4D34-BF23-4BB9FB6E602F}"/>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BAE53B6B-EC73-4D3B-84CA-89F62E820FF5}"/>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F0A2E91F-799F-480F-90EA-D24008535896}"/>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C8FCB77F-59B4-49FE-BF3E-E268B880FA2E}"/>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460CFAA3-A06B-4481-8F71-1C353706CCAF}"/>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72C3903D-0C2D-4222-B2D7-E4D105BC6EB2}"/>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D15AAB86-B618-44E0-8DEF-218101CB5156}"/>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2A950D64-9298-4331-B0A9-A4449E019CBB}"/>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4A1F8610-F842-4F83-98F1-27BDA9F6B490}"/>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332677D5-AF81-4905-97C9-CA8B7BA667F4}"/>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D5F83CFD-D252-4394-9647-52C989221EEC}"/>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2FF32381-C59C-41C1-B7C2-FAD9116C248C}"/>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D9A4DDEC-37A3-49F1-8220-D4F470FF7D42}"/>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913C1CE-C6F2-4EDE-8C5A-C55D82919E4B}"/>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F7509F61-5FF6-42CC-9140-D6FEFB29D1DE}"/>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23C66EB0-2FEC-4CAD-A882-0EA3030B981D}"/>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618785B3-3337-40B1-826E-2FFD1C501430}"/>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32B0B1B2-5F9E-4CA5-BE5D-D1EA1267FEBB}"/>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AC95753D-092F-4529-B8E9-2E68FD8A6F4B}"/>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A622D7D2-126B-4197-A442-8CB522474951}"/>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E341F02E-4E5C-48D9-9F93-F53E6767B5F3}"/>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a:extLst>
            <a:ext uri="{FF2B5EF4-FFF2-40B4-BE49-F238E27FC236}">
              <a16:creationId xmlns:a16="http://schemas.microsoft.com/office/drawing/2014/main" id="{DF5B2244-A8B4-40FE-A30B-67D2C7B1DF01}"/>
            </a:ext>
          </a:extLst>
        </xdr:cNvPr>
        <xdr:cNvCxnSpPr/>
      </xdr:nvCxnSpPr>
      <xdr:spPr>
        <a:xfrm flipV="1">
          <a:off x="14703424" y="944499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6D9D225F-AE18-4C67-9D2F-925A9AEFCECC}"/>
            </a:ext>
          </a:extLst>
        </xdr:cNvPr>
        <xdr:cNvSpPr txBox="1"/>
      </xdr:nvSpPr>
      <xdr:spPr>
        <a:xfrm>
          <a:off x="1474216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a:extLst>
            <a:ext uri="{FF2B5EF4-FFF2-40B4-BE49-F238E27FC236}">
              <a16:creationId xmlns:a16="http://schemas.microsoft.com/office/drawing/2014/main" id="{5ECE7A5B-52BA-498E-8F71-C7F4898AFF16}"/>
            </a:ext>
          </a:extLst>
        </xdr:cNvPr>
        <xdr:cNvCxnSpPr/>
      </xdr:nvCxnSpPr>
      <xdr:spPr>
        <a:xfrm>
          <a:off x="14611350" y="1101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3D19DDCF-F600-4FEE-B77C-0EB5E41F680C}"/>
            </a:ext>
          </a:extLst>
        </xdr:cNvPr>
        <xdr:cNvSpPr txBox="1"/>
      </xdr:nvSpPr>
      <xdr:spPr>
        <a:xfrm>
          <a:off x="1474216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a:extLst>
            <a:ext uri="{FF2B5EF4-FFF2-40B4-BE49-F238E27FC236}">
              <a16:creationId xmlns:a16="http://schemas.microsoft.com/office/drawing/2014/main" id="{4AE43D99-EC9A-45DF-A558-391FBA4BD126}"/>
            </a:ext>
          </a:extLst>
        </xdr:cNvPr>
        <xdr:cNvCxnSpPr/>
      </xdr:nvCxnSpPr>
      <xdr:spPr>
        <a:xfrm>
          <a:off x="14611350" y="944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B5E712C-08B1-47A7-B85E-E1B4AB14353A}"/>
            </a:ext>
          </a:extLst>
        </xdr:cNvPr>
        <xdr:cNvSpPr txBox="1"/>
      </xdr:nvSpPr>
      <xdr:spPr>
        <a:xfrm>
          <a:off x="1474216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a:extLst>
            <a:ext uri="{FF2B5EF4-FFF2-40B4-BE49-F238E27FC236}">
              <a16:creationId xmlns:a16="http://schemas.microsoft.com/office/drawing/2014/main" id="{B77C5F21-D97A-4922-AF65-D76ACDA4A277}"/>
            </a:ext>
          </a:extLst>
        </xdr:cNvPr>
        <xdr:cNvSpPr/>
      </xdr:nvSpPr>
      <xdr:spPr>
        <a:xfrm>
          <a:off x="14649450" y="103066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a:extLst>
            <a:ext uri="{FF2B5EF4-FFF2-40B4-BE49-F238E27FC236}">
              <a16:creationId xmlns:a16="http://schemas.microsoft.com/office/drawing/2014/main" id="{7B2FC369-9C42-4AE1-9416-013F104488E4}"/>
            </a:ext>
          </a:extLst>
        </xdr:cNvPr>
        <xdr:cNvSpPr/>
      </xdr:nvSpPr>
      <xdr:spPr>
        <a:xfrm>
          <a:off x="13887450" y="102971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a:extLst>
            <a:ext uri="{FF2B5EF4-FFF2-40B4-BE49-F238E27FC236}">
              <a16:creationId xmlns:a16="http://schemas.microsoft.com/office/drawing/2014/main" id="{E8D4D447-FB95-4582-ADE6-518BDE59C1CE}"/>
            </a:ext>
          </a:extLst>
        </xdr:cNvPr>
        <xdr:cNvSpPr/>
      </xdr:nvSpPr>
      <xdr:spPr>
        <a:xfrm>
          <a:off x="13089890" y="102704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4" name="フローチャート: 判断 543">
          <a:extLst>
            <a:ext uri="{FF2B5EF4-FFF2-40B4-BE49-F238E27FC236}">
              <a16:creationId xmlns:a16="http://schemas.microsoft.com/office/drawing/2014/main" id="{B8B607D6-52D8-4C0D-8B1E-591EE72D16AB}"/>
            </a:ext>
          </a:extLst>
        </xdr:cNvPr>
        <xdr:cNvSpPr/>
      </xdr:nvSpPr>
      <xdr:spPr>
        <a:xfrm>
          <a:off x="12303760" y="102209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5" name="フローチャート: 判断 544">
          <a:extLst>
            <a:ext uri="{FF2B5EF4-FFF2-40B4-BE49-F238E27FC236}">
              <a16:creationId xmlns:a16="http://schemas.microsoft.com/office/drawing/2014/main" id="{1A69571B-10B6-4D8C-9882-7BAA718AE0B8}"/>
            </a:ext>
          </a:extLst>
        </xdr:cNvPr>
        <xdr:cNvSpPr/>
      </xdr:nvSpPr>
      <xdr:spPr>
        <a:xfrm>
          <a:off x="11487150" y="102076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91F28CC-0621-42F7-92C7-0227587F6C16}"/>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53083D6-E203-442F-A414-F3CA3541D0B1}"/>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91C9C1F-4AC4-48AD-B2DF-2D47A48DC019}"/>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D10EB2D2-C1CE-461F-BD3E-104E59631CC2}"/>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1078A10F-E354-417E-9A53-E97411ED7D10}"/>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69215</xdr:rowOff>
    </xdr:from>
    <xdr:to>
      <xdr:col>85</xdr:col>
      <xdr:colOff>177800</xdr:colOff>
      <xdr:row>62</xdr:row>
      <xdr:rowOff>170815</xdr:rowOff>
    </xdr:to>
    <xdr:sp macro="" textlink="">
      <xdr:nvSpPr>
        <xdr:cNvPr id="551" name="楕円 550">
          <a:extLst>
            <a:ext uri="{FF2B5EF4-FFF2-40B4-BE49-F238E27FC236}">
              <a16:creationId xmlns:a16="http://schemas.microsoft.com/office/drawing/2014/main" id="{9E754CE5-B873-443A-832D-71EC719690DF}"/>
            </a:ext>
          </a:extLst>
        </xdr:cNvPr>
        <xdr:cNvSpPr/>
      </xdr:nvSpPr>
      <xdr:spPr>
        <a:xfrm>
          <a:off x="14649450" y="1069721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47642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E87A2C91-E26A-4A22-91F6-D640C5103218}"/>
            </a:ext>
          </a:extLst>
        </xdr:cNvPr>
        <xdr:cNvSpPr txBox="1"/>
      </xdr:nvSpPr>
      <xdr:spPr>
        <a:xfrm>
          <a:off x="1474216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44450</xdr:rowOff>
    </xdr:from>
    <xdr:to>
      <xdr:col>81</xdr:col>
      <xdr:colOff>101600</xdr:colOff>
      <xdr:row>62</xdr:row>
      <xdr:rowOff>146050</xdr:rowOff>
    </xdr:to>
    <xdr:sp macro="" textlink="">
      <xdr:nvSpPr>
        <xdr:cNvPr id="553" name="楕円 552">
          <a:extLst>
            <a:ext uri="{FF2B5EF4-FFF2-40B4-BE49-F238E27FC236}">
              <a16:creationId xmlns:a16="http://schemas.microsoft.com/office/drawing/2014/main" id="{5A50BDE8-49CE-4C0A-9642-11A051CDED9A}"/>
            </a:ext>
          </a:extLst>
        </xdr:cNvPr>
        <xdr:cNvSpPr/>
      </xdr:nvSpPr>
      <xdr:spPr>
        <a:xfrm>
          <a:off x="13887450" y="1067625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95250</xdr:rowOff>
    </xdr:from>
    <xdr:to>
      <xdr:col>85</xdr:col>
      <xdr:colOff>127000</xdr:colOff>
      <xdr:row>62</xdr:row>
      <xdr:rowOff>120015</xdr:rowOff>
    </xdr:to>
    <xdr:cxnSp macro="">
      <xdr:nvCxnSpPr>
        <xdr:cNvPr id="554" name="直線コネクタ 553">
          <a:extLst>
            <a:ext uri="{FF2B5EF4-FFF2-40B4-BE49-F238E27FC236}">
              <a16:creationId xmlns:a16="http://schemas.microsoft.com/office/drawing/2014/main" id="{C5C37421-14D8-430C-AE55-06AD44EAB0E9}"/>
            </a:ext>
          </a:extLst>
        </xdr:cNvPr>
        <xdr:cNvCxnSpPr/>
      </xdr:nvCxnSpPr>
      <xdr:spPr>
        <a:xfrm>
          <a:off x="13942060" y="10721340"/>
          <a:ext cx="762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31115</xdr:rowOff>
    </xdr:from>
    <xdr:to>
      <xdr:col>76</xdr:col>
      <xdr:colOff>165100</xdr:colOff>
      <xdr:row>62</xdr:row>
      <xdr:rowOff>132715</xdr:rowOff>
    </xdr:to>
    <xdr:sp macro="" textlink="">
      <xdr:nvSpPr>
        <xdr:cNvPr id="555" name="楕円 554">
          <a:extLst>
            <a:ext uri="{FF2B5EF4-FFF2-40B4-BE49-F238E27FC236}">
              <a16:creationId xmlns:a16="http://schemas.microsoft.com/office/drawing/2014/main" id="{58019B0E-E695-4C49-B5DF-02BF2EAF4124}"/>
            </a:ext>
          </a:extLst>
        </xdr:cNvPr>
        <xdr:cNvSpPr/>
      </xdr:nvSpPr>
      <xdr:spPr>
        <a:xfrm>
          <a:off x="13089890" y="1065911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81915</xdr:rowOff>
    </xdr:from>
    <xdr:to>
      <xdr:col>81</xdr:col>
      <xdr:colOff>50800</xdr:colOff>
      <xdr:row>62</xdr:row>
      <xdr:rowOff>95250</xdr:rowOff>
    </xdr:to>
    <xdr:cxnSp macro="">
      <xdr:nvCxnSpPr>
        <xdr:cNvPr id="556" name="直線コネクタ 555">
          <a:extLst>
            <a:ext uri="{FF2B5EF4-FFF2-40B4-BE49-F238E27FC236}">
              <a16:creationId xmlns:a16="http://schemas.microsoft.com/office/drawing/2014/main" id="{93389029-EB6B-4C7A-A1BF-FE6C54D37DA1}"/>
            </a:ext>
          </a:extLst>
        </xdr:cNvPr>
        <xdr:cNvCxnSpPr/>
      </xdr:nvCxnSpPr>
      <xdr:spPr>
        <a:xfrm>
          <a:off x="13144500" y="10713720"/>
          <a:ext cx="7975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10160</xdr:rowOff>
    </xdr:from>
    <xdr:to>
      <xdr:col>72</xdr:col>
      <xdr:colOff>38100</xdr:colOff>
      <xdr:row>62</xdr:row>
      <xdr:rowOff>111760</xdr:rowOff>
    </xdr:to>
    <xdr:sp macro="" textlink="">
      <xdr:nvSpPr>
        <xdr:cNvPr id="557" name="楕円 556">
          <a:extLst>
            <a:ext uri="{FF2B5EF4-FFF2-40B4-BE49-F238E27FC236}">
              <a16:creationId xmlns:a16="http://schemas.microsoft.com/office/drawing/2014/main" id="{4AE59E4F-8861-455D-A77B-39AFFC45C82F}"/>
            </a:ext>
          </a:extLst>
        </xdr:cNvPr>
        <xdr:cNvSpPr/>
      </xdr:nvSpPr>
      <xdr:spPr>
        <a:xfrm>
          <a:off x="12303760" y="1064196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60960</xdr:rowOff>
    </xdr:from>
    <xdr:to>
      <xdr:col>76</xdr:col>
      <xdr:colOff>114300</xdr:colOff>
      <xdr:row>62</xdr:row>
      <xdr:rowOff>81915</xdr:rowOff>
    </xdr:to>
    <xdr:cxnSp macro="">
      <xdr:nvCxnSpPr>
        <xdr:cNvPr id="558" name="直線コネクタ 557">
          <a:extLst>
            <a:ext uri="{FF2B5EF4-FFF2-40B4-BE49-F238E27FC236}">
              <a16:creationId xmlns:a16="http://schemas.microsoft.com/office/drawing/2014/main" id="{2424E8C7-900C-49DF-8E20-28F4CC1A6504}"/>
            </a:ext>
          </a:extLst>
        </xdr:cNvPr>
        <xdr:cNvCxnSpPr/>
      </xdr:nvCxnSpPr>
      <xdr:spPr>
        <a:xfrm>
          <a:off x="12346940" y="10687050"/>
          <a:ext cx="7975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21590</xdr:rowOff>
    </xdr:from>
    <xdr:to>
      <xdr:col>67</xdr:col>
      <xdr:colOff>101600</xdr:colOff>
      <xdr:row>62</xdr:row>
      <xdr:rowOff>123190</xdr:rowOff>
    </xdr:to>
    <xdr:sp macro="" textlink="">
      <xdr:nvSpPr>
        <xdr:cNvPr id="559" name="楕円 558">
          <a:extLst>
            <a:ext uri="{FF2B5EF4-FFF2-40B4-BE49-F238E27FC236}">
              <a16:creationId xmlns:a16="http://schemas.microsoft.com/office/drawing/2014/main" id="{EB810A4F-C81E-4A09-B832-2A6203A57CE2}"/>
            </a:ext>
          </a:extLst>
        </xdr:cNvPr>
        <xdr:cNvSpPr/>
      </xdr:nvSpPr>
      <xdr:spPr>
        <a:xfrm>
          <a:off x="11487150" y="1064768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60960</xdr:rowOff>
    </xdr:from>
    <xdr:to>
      <xdr:col>71</xdr:col>
      <xdr:colOff>177800</xdr:colOff>
      <xdr:row>62</xdr:row>
      <xdr:rowOff>72390</xdr:rowOff>
    </xdr:to>
    <xdr:cxnSp macro="">
      <xdr:nvCxnSpPr>
        <xdr:cNvPr id="560" name="直線コネクタ 559">
          <a:extLst>
            <a:ext uri="{FF2B5EF4-FFF2-40B4-BE49-F238E27FC236}">
              <a16:creationId xmlns:a16="http://schemas.microsoft.com/office/drawing/2014/main" id="{1AAB7B45-94C1-4247-8720-731A22CF6C06}"/>
            </a:ext>
          </a:extLst>
        </xdr:cNvPr>
        <xdr:cNvCxnSpPr/>
      </xdr:nvCxnSpPr>
      <xdr:spPr>
        <a:xfrm flipV="1">
          <a:off x="11541760" y="10687050"/>
          <a:ext cx="80518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1" name="n_1aveValue【学校施設】&#10;有形固定資産減価償却率">
          <a:extLst>
            <a:ext uri="{FF2B5EF4-FFF2-40B4-BE49-F238E27FC236}">
              <a16:creationId xmlns:a16="http://schemas.microsoft.com/office/drawing/2014/main" id="{4E710D09-FE2F-4805-8A1D-BABA0556BD25}"/>
            </a:ext>
          </a:extLst>
        </xdr:cNvPr>
        <xdr:cNvSpPr txBox="1"/>
      </xdr:nvSpPr>
      <xdr:spPr>
        <a:xfrm>
          <a:off x="1373823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2" name="n_2aveValue【学校施設】&#10;有形固定資産減価償却率">
          <a:extLst>
            <a:ext uri="{FF2B5EF4-FFF2-40B4-BE49-F238E27FC236}">
              <a16:creationId xmlns:a16="http://schemas.microsoft.com/office/drawing/2014/main" id="{C7CEAFC7-D369-4478-8BD1-F62B1071E3C5}"/>
            </a:ext>
          </a:extLst>
        </xdr:cNvPr>
        <xdr:cNvSpPr txBox="1"/>
      </xdr:nvSpPr>
      <xdr:spPr>
        <a:xfrm>
          <a:off x="1295718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563" name="n_3aveValue【学校施設】&#10;有形固定資産減価償却率">
          <a:extLst>
            <a:ext uri="{FF2B5EF4-FFF2-40B4-BE49-F238E27FC236}">
              <a16:creationId xmlns:a16="http://schemas.microsoft.com/office/drawing/2014/main" id="{6C8C780C-EF8E-48C6-82BD-FAF158932781}"/>
            </a:ext>
          </a:extLst>
        </xdr:cNvPr>
        <xdr:cNvSpPr txBox="1"/>
      </xdr:nvSpPr>
      <xdr:spPr>
        <a:xfrm>
          <a:off x="1217105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64" name="n_4aveValue【学校施設】&#10;有形固定資産減価償却率">
          <a:extLst>
            <a:ext uri="{FF2B5EF4-FFF2-40B4-BE49-F238E27FC236}">
              <a16:creationId xmlns:a16="http://schemas.microsoft.com/office/drawing/2014/main" id="{DDE0B747-5326-4D60-8A8B-7E503209320C}"/>
            </a:ext>
          </a:extLst>
        </xdr:cNvPr>
        <xdr:cNvSpPr txBox="1"/>
      </xdr:nvSpPr>
      <xdr:spPr>
        <a:xfrm>
          <a:off x="113544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137177</xdr:rowOff>
    </xdr:from>
    <xdr:ext cx="405111" cy="259045"/>
    <xdr:sp macro="" textlink="">
      <xdr:nvSpPr>
        <xdr:cNvPr id="565" name="n_1mainValue【学校施設】&#10;有形固定資産減価償却率">
          <a:extLst>
            <a:ext uri="{FF2B5EF4-FFF2-40B4-BE49-F238E27FC236}">
              <a16:creationId xmlns:a16="http://schemas.microsoft.com/office/drawing/2014/main" id="{BEDEC45D-F572-491C-B5CB-021A57374A0C}"/>
            </a:ext>
          </a:extLst>
        </xdr:cNvPr>
        <xdr:cNvSpPr txBox="1"/>
      </xdr:nvSpPr>
      <xdr:spPr>
        <a:xfrm>
          <a:off x="1373823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123842</xdr:rowOff>
    </xdr:from>
    <xdr:ext cx="405111" cy="259045"/>
    <xdr:sp macro="" textlink="">
      <xdr:nvSpPr>
        <xdr:cNvPr id="566" name="n_2mainValue【学校施設】&#10;有形固定資産減価償却率">
          <a:extLst>
            <a:ext uri="{FF2B5EF4-FFF2-40B4-BE49-F238E27FC236}">
              <a16:creationId xmlns:a16="http://schemas.microsoft.com/office/drawing/2014/main" id="{83E2EE5A-13B9-49D7-AD68-03FCA5FE5505}"/>
            </a:ext>
          </a:extLst>
        </xdr:cNvPr>
        <xdr:cNvSpPr txBox="1"/>
      </xdr:nvSpPr>
      <xdr:spPr>
        <a:xfrm>
          <a:off x="1295718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102887</xdr:rowOff>
    </xdr:from>
    <xdr:ext cx="405111" cy="259045"/>
    <xdr:sp macro="" textlink="">
      <xdr:nvSpPr>
        <xdr:cNvPr id="567" name="n_3mainValue【学校施設】&#10;有形固定資産減価償却率">
          <a:extLst>
            <a:ext uri="{FF2B5EF4-FFF2-40B4-BE49-F238E27FC236}">
              <a16:creationId xmlns:a16="http://schemas.microsoft.com/office/drawing/2014/main" id="{61940B4C-EB95-4C61-9E11-DD60AC681AD1}"/>
            </a:ext>
          </a:extLst>
        </xdr:cNvPr>
        <xdr:cNvSpPr txBox="1"/>
      </xdr:nvSpPr>
      <xdr:spPr>
        <a:xfrm>
          <a:off x="12171054"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114317</xdr:rowOff>
    </xdr:from>
    <xdr:ext cx="405111" cy="259045"/>
    <xdr:sp macro="" textlink="">
      <xdr:nvSpPr>
        <xdr:cNvPr id="568" name="n_4mainValue【学校施設】&#10;有形固定資産減価償却率">
          <a:extLst>
            <a:ext uri="{FF2B5EF4-FFF2-40B4-BE49-F238E27FC236}">
              <a16:creationId xmlns:a16="http://schemas.microsoft.com/office/drawing/2014/main" id="{CD35A74E-5860-4B11-B7A3-934770F37F7E}"/>
            </a:ext>
          </a:extLst>
        </xdr:cNvPr>
        <xdr:cNvSpPr txBox="1"/>
      </xdr:nvSpPr>
      <xdr:spPr>
        <a:xfrm>
          <a:off x="113544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5E761CDD-06E8-4930-829A-45A69AAFAEB7}"/>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7EA68CEA-A105-48CA-B4EF-C36ED0CC5F19}"/>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540760BA-AC51-4BAF-8FCA-1907EC743BA8}"/>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8750648F-A550-4A81-94AE-D1B0AAE69582}"/>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14FB2182-A5E0-4119-94A8-610BA26E4EF0}"/>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DAA27C95-2780-4D2C-8D54-4A1436C27A0A}"/>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5F5B20FF-B3B3-4A88-BC3F-1B44CB13DC8D}"/>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2C7F1FE4-5817-4AAB-B527-829977FBD2CF}"/>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D9F52D74-C409-4B9F-B15F-F82EEA080FCD}"/>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902CFC92-01DA-4D05-81A3-88D292E0C03D}"/>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2B5D92D5-DB37-471C-A436-9B3EFE212D6B}"/>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76100F7B-7CB0-4F17-B53C-BA467A2C2E49}"/>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42628279-4DA4-4D61-AEF2-84739BA182BA}"/>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857AE270-EDD6-4155-AD9B-3F672F3B8E79}"/>
            </a:ext>
          </a:extLst>
        </xdr:cNvPr>
        <xdr:cNvSpPr txBox="1"/>
      </xdr:nvSpPr>
      <xdr:spPr>
        <a:xfrm>
          <a:off x="15985051" y="1037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CF66D19B-74FB-4A51-9BA0-512A7B36FFB4}"/>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F99F8230-C071-4815-99AC-3C978536AFCB}"/>
            </a:ext>
          </a:extLst>
        </xdr:cNvPr>
        <xdr:cNvSpPr txBox="1"/>
      </xdr:nvSpPr>
      <xdr:spPr>
        <a:xfrm>
          <a:off x="15985051" y="99142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3564CDB1-F845-4F42-A8CE-47C51899BBF2}"/>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188D605C-F4E3-491C-8D7A-4A2D6217D3AE}"/>
            </a:ext>
          </a:extLst>
        </xdr:cNvPr>
        <xdr:cNvSpPr txBox="1"/>
      </xdr:nvSpPr>
      <xdr:spPr>
        <a:xfrm>
          <a:off x="15985051" y="94570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14F87F2C-31C8-4F20-8FBF-7F406C666186}"/>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111D78CA-DFD1-47D1-82C9-B6D4D0D0C6CC}"/>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DCAA9A76-9008-4459-AE75-43963CCA51D6}"/>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a:extLst>
            <a:ext uri="{FF2B5EF4-FFF2-40B4-BE49-F238E27FC236}">
              <a16:creationId xmlns:a16="http://schemas.microsoft.com/office/drawing/2014/main" id="{6027FEAA-970F-4636-A99A-B35F60BE3596}"/>
            </a:ext>
          </a:extLst>
        </xdr:cNvPr>
        <xdr:cNvCxnSpPr/>
      </xdr:nvCxnSpPr>
      <xdr:spPr>
        <a:xfrm flipV="1">
          <a:off x="19947254" y="9664172"/>
          <a:ext cx="0" cy="126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a:extLst>
            <a:ext uri="{FF2B5EF4-FFF2-40B4-BE49-F238E27FC236}">
              <a16:creationId xmlns:a16="http://schemas.microsoft.com/office/drawing/2014/main" id="{D7042149-9441-40D2-A431-32B5631C4C1A}"/>
            </a:ext>
          </a:extLst>
        </xdr:cNvPr>
        <xdr:cNvSpPr txBox="1"/>
      </xdr:nvSpPr>
      <xdr:spPr>
        <a:xfrm>
          <a:off x="19985990" y="1093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a:extLst>
            <a:ext uri="{FF2B5EF4-FFF2-40B4-BE49-F238E27FC236}">
              <a16:creationId xmlns:a16="http://schemas.microsoft.com/office/drawing/2014/main" id="{4025773E-6D32-4A64-9DD7-9C8C358B63D5}"/>
            </a:ext>
          </a:extLst>
        </xdr:cNvPr>
        <xdr:cNvCxnSpPr/>
      </xdr:nvCxnSpPr>
      <xdr:spPr>
        <a:xfrm>
          <a:off x="19885660" y="109324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a:extLst>
            <a:ext uri="{FF2B5EF4-FFF2-40B4-BE49-F238E27FC236}">
              <a16:creationId xmlns:a16="http://schemas.microsoft.com/office/drawing/2014/main" id="{2DE61E8C-E9A6-4672-856A-E2386DAE28A8}"/>
            </a:ext>
          </a:extLst>
        </xdr:cNvPr>
        <xdr:cNvSpPr txBox="1"/>
      </xdr:nvSpPr>
      <xdr:spPr>
        <a:xfrm>
          <a:off x="19985990" y="94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a:extLst>
            <a:ext uri="{FF2B5EF4-FFF2-40B4-BE49-F238E27FC236}">
              <a16:creationId xmlns:a16="http://schemas.microsoft.com/office/drawing/2014/main" id="{686AAC82-9319-4E12-A8A7-658B259CC9A7}"/>
            </a:ext>
          </a:extLst>
        </xdr:cNvPr>
        <xdr:cNvCxnSpPr/>
      </xdr:nvCxnSpPr>
      <xdr:spPr>
        <a:xfrm>
          <a:off x="19885660" y="9664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67622</xdr:rowOff>
    </xdr:from>
    <xdr:ext cx="469744" cy="259045"/>
    <xdr:sp macro="" textlink="">
      <xdr:nvSpPr>
        <xdr:cNvPr id="595" name="【学校施設】&#10;一人当たり面積平均値テキスト">
          <a:extLst>
            <a:ext uri="{FF2B5EF4-FFF2-40B4-BE49-F238E27FC236}">
              <a16:creationId xmlns:a16="http://schemas.microsoft.com/office/drawing/2014/main" id="{17BE81F6-B157-4E8A-AC08-6E08C32B0956}"/>
            </a:ext>
          </a:extLst>
        </xdr:cNvPr>
        <xdr:cNvSpPr txBox="1"/>
      </xdr:nvSpPr>
      <xdr:spPr>
        <a:xfrm>
          <a:off x="19985990" y="1069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a:extLst>
            <a:ext uri="{FF2B5EF4-FFF2-40B4-BE49-F238E27FC236}">
              <a16:creationId xmlns:a16="http://schemas.microsoft.com/office/drawing/2014/main" id="{FA3822EF-C4CB-484F-9513-C564B36B13AA}"/>
            </a:ext>
          </a:extLst>
        </xdr:cNvPr>
        <xdr:cNvSpPr/>
      </xdr:nvSpPr>
      <xdr:spPr>
        <a:xfrm>
          <a:off x="19904710" y="1072290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a:extLst>
            <a:ext uri="{FF2B5EF4-FFF2-40B4-BE49-F238E27FC236}">
              <a16:creationId xmlns:a16="http://schemas.microsoft.com/office/drawing/2014/main" id="{6D470C44-98E5-42C5-8148-D0E35EEBCAD0}"/>
            </a:ext>
          </a:extLst>
        </xdr:cNvPr>
        <xdr:cNvSpPr/>
      </xdr:nvSpPr>
      <xdr:spPr>
        <a:xfrm>
          <a:off x="19161760" y="1072301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a:extLst>
            <a:ext uri="{FF2B5EF4-FFF2-40B4-BE49-F238E27FC236}">
              <a16:creationId xmlns:a16="http://schemas.microsoft.com/office/drawing/2014/main" id="{CD85F574-6E04-4703-8E8A-048F8ACF27E3}"/>
            </a:ext>
          </a:extLst>
        </xdr:cNvPr>
        <xdr:cNvSpPr/>
      </xdr:nvSpPr>
      <xdr:spPr>
        <a:xfrm>
          <a:off x="18345150" y="1073204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99" name="フローチャート: 判断 598">
          <a:extLst>
            <a:ext uri="{FF2B5EF4-FFF2-40B4-BE49-F238E27FC236}">
              <a16:creationId xmlns:a16="http://schemas.microsoft.com/office/drawing/2014/main" id="{F3A2883C-3407-45E7-87ED-7039092E871A}"/>
            </a:ext>
          </a:extLst>
        </xdr:cNvPr>
        <xdr:cNvSpPr/>
      </xdr:nvSpPr>
      <xdr:spPr>
        <a:xfrm>
          <a:off x="17547590" y="1073447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600" name="フローチャート: 判断 599">
          <a:extLst>
            <a:ext uri="{FF2B5EF4-FFF2-40B4-BE49-F238E27FC236}">
              <a16:creationId xmlns:a16="http://schemas.microsoft.com/office/drawing/2014/main" id="{DAB9DD47-9CDC-45C7-9498-DFEE2232E347}"/>
            </a:ext>
          </a:extLst>
        </xdr:cNvPr>
        <xdr:cNvSpPr/>
      </xdr:nvSpPr>
      <xdr:spPr>
        <a:xfrm>
          <a:off x="16761460" y="107223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678B6831-C86D-467D-8410-D3E93DDA252C}"/>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542E1F09-822A-40D3-A862-98C92AA4D9EB}"/>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13F9A4B-1AD0-4613-9DD0-27CE94CE30DC}"/>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3BE9E2E-133C-49A8-9467-FE7A3215E336}"/>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10BD18F-08BB-4D17-921A-89EB9D360139}"/>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165136</xdr:rowOff>
    </xdr:from>
    <xdr:to>
      <xdr:col>116</xdr:col>
      <xdr:colOff>114300</xdr:colOff>
      <xdr:row>62</xdr:row>
      <xdr:rowOff>95286</xdr:rowOff>
    </xdr:to>
    <xdr:sp macro="" textlink="">
      <xdr:nvSpPr>
        <xdr:cNvPr id="606" name="楕円 605">
          <a:extLst>
            <a:ext uri="{FF2B5EF4-FFF2-40B4-BE49-F238E27FC236}">
              <a16:creationId xmlns:a16="http://schemas.microsoft.com/office/drawing/2014/main" id="{C8643CE4-01B4-4AC1-B0FD-EC223ABB6F5D}"/>
            </a:ext>
          </a:extLst>
        </xdr:cNvPr>
        <xdr:cNvSpPr/>
      </xdr:nvSpPr>
      <xdr:spPr>
        <a:xfrm>
          <a:off x="19904710" y="1062739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16563</xdr:rowOff>
    </xdr:from>
    <xdr:ext cx="469744" cy="259045"/>
    <xdr:sp macro="" textlink="">
      <xdr:nvSpPr>
        <xdr:cNvPr id="607" name="【学校施設】&#10;一人当たり面積該当値テキスト">
          <a:extLst>
            <a:ext uri="{FF2B5EF4-FFF2-40B4-BE49-F238E27FC236}">
              <a16:creationId xmlns:a16="http://schemas.microsoft.com/office/drawing/2014/main" id="{759216CC-6294-4DFC-BA94-5C805234D8FB}"/>
            </a:ext>
          </a:extLst>
        </xdr:cNvPr>
        <xdr:cNvSpPr txBox="1"/>
      </xdr:nvSpPr>
      <xdr:spPr>
        <a:xfrm>
          <a:off x="19985990" y="104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2007</xdr:rowOff>
    </xdr:from>
    <xdr:to>
      <xdr:col>112</xdr:col>
      <xdr:colOff>38100</xdr:colOff>
      <xdr:row>62</xdr:row>
      <xdr:rowOff>103607</xdr:rowOff>
    </xdr:to>
    <xdr:sp macro="" textlink="">
      <xdr:nvSpPr>
        <xdr:cNvPr id="608" name="楕円 607">
          <a:extLst>
            <a:ext uri="{FF2B5EF4-FFF2-40B4-BE49-F238E27FC236}">
              <a16:creationId xmlns:a16="http://schemas.microsoft.com/office/drawing/2014/main" id="{486C87B3-B5B3-43B5-A55C-FFD9E9117A09}"/>
            </a:ext>
          </a:extLst>
        </xdr:cNvPr>
        <xdr:cNvSpPr/>
      </xdr:nvSpPr>
      <xdr:spPr>
        <a:xfrm>
          <a:off x="19161760" y="10631907"/>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44486</xdr:rowOff>
    </xdr:from>
    <xdr:to>
      <xdr:col>116</xdr:col>
      <xdr:colOff>63500</xdr:colOff>
      <xdr:row>62</xdr:row>
      <xdr:rowOff>52807</xdr:rowOff>
    </xdr:to>
    <xdr:cxnSp macro="">
      <xdr:nvCxnSpPr>
        <xdr:cNvPr id="609" name="直線コネクタ 608">
          <a:extLst>
            <a:ext uri="{FF2B5EF4-FFF2-40B4-BE49-F238E27FC236}">
              <a16:creationId xmlns:a16="http://schemas.microsoft.com/office/drawing/2014/main" id="{0F49D08E-5D18-499B-85EC-FABB0745865A}"/>
            </a:ext>
          </a:extLst>
        </xdr:cNvPr>
        <xdr:cNvCxnSpPr/>
      </xdr:nvCxnSpPr>
      <xdr:spPr>
        <a:xfrm flipV="1">
          <a:off x="19204940" y="10676291"/>
          <a:ext cx="742950" cy="1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10054</xdr:rowOff>
    </xdr:from>
    <xdr:to>
      <xdr:col>107</xdr:col>
      <xdr:colOff>101600</xdr:colOff>
      <xdr:row>62</xdr:row>
      <xdr:rowOff>111654</xdr:rowOff>
    </xdr:to>
    <xdr:sp macro="" textlink="">
      <xdr:nvSpPr>
        <xdr:cNvPr id="610" name="楕円 609">
          <a:extLst>
            <a:ext uri="{FF2B5EF4-FFF2-40B4-BE49-F238E27FC236}">
              <a16:creationId xmlns:a16="http://schemas.microsoft.com/office/drawing/2014/main" id="{835BDD04-1D24-4BF8-A825-45EC55B6448D}"/>
            </a:ext>
          </a:extLst>
        </xdr:cNvPr>
        <xdr:cNvSpPr/>
      </xdr:nvSpPr>
      <xdr:spPr>
        <a:xfrm>
          <a:off x="18345150" y="1064185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52807</xdr:rowOff>
    </xdr:from>
    <xdr:to>
      <xdr:col>111</xdr:col>
      <xdr:colOff>177800</xdr:colOff>
      <xdr:row>62</xdr:row>
      <xdr:rowOff>60854</xdr:rowOff>
    </xdr:to>
    <xdr:cxnSp macro="">
      <xdr:nvCxnSpPr>
        <xdr:cNvPr id="611" name="直線コネクタ 610">
          <a:extLst>
            <a:ext uri="{FF2B5EF4-FFF2-40B4-BE49-F238E27FC236}">
              <a16:creationId xmlns:a16="http://schemas.microsoft.com/office/drawing/2014/main" id="{51188A9C-0BCB-409D-A1A6-96ADA81BFA46}"/>
            </a:ext>
          </a:extLst>
        </xdr:cNvPr>
        <xdr:cNvCxnSpPr/>
      </xdr:nvCxnSpPr>
      <xdr:spPr>
        <a:xfrm flipV="1">
          <a:off x="18399760" y="10686517"/>
          <a:ext cx="805180" cy="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20843</xdr:rowOff>
    </xdr:from>
    <xdr:to>
      <xdr:col>102</xdr:col>
      <xdr:colOff>165100</xdr:colOff>
      <xdr:row>62</xdr:row>
      <xdr:rowOff>122443</xdr:rowOff>
    </xdr:to>
    <xdr:sp macro="" textlink="">
      <xdr:nvSpPr>
        <xdr:cNvPr id="612" name="楕円 611">
          <a:extLst>
            <a:ext uri="{FF2B5EF4-FFF2-40B4-BE49-F238E27FC236}">
              <a16:creationId xmlns:a16="http://schemas.microsoft.com/office/drawing/2014/main" id="{26F055E8-3E20-4412-B281-E0A2C339D20C}"/>
            </a:ext>
          </a:extLst>
        </xdr:cNvPr>
        <xdr:cNvSpPr/>
      </xdr:nvSpPr>
      <xdr:spPr>
        <a:xfrm>
          <a:off x="17547590" y="1064693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60854</xdr:rowOff>
    </xdr:from>
    <xdr:to>
      <xdr:col>107</xdr:col>
      <xdr:colOff>50800</xdr:colOff>
      <xdr:row>62</xdr:row>
      <xdr:rowOff>71643</xdr:rowOff>
    </xdr:to>
    <xdr:cxnSp macro="">
      <xdr:nvCxnSpPr>
        <xdr:cNvPr id="613" name="直線コネクタ 612">
          <a:extLst>
            <a:ext uri="{FF2B5EF4-FFF2-40B4-BE49-F238E27FC236}">
              <a16:creationId xmlns:a16="http://schemas.microsoft.com/office/drawing/2014/main" id="{59DD61BF-902E-4B26-BDE3-E61DD1E2EE94}"/>
            </a:ext>
          </a:extLst>
        </xdr:cNvPr>
        <xdr:cNvCxnSpPr/>
      </xdr:nvCxnSpPr>
      <xdr:spPr>
        <a:xfrm flipV="1">
          <a:off x="17602200" y="10686944"/>
          <a:ext cx="797560" cy="1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29896</xdr:rowOff>
    </xdr:from>
    <xdr:to>
      <xdr:col>98</xdr:col>
      <xdr:colOff>38100</xdr:colOff>
      <xdr:row>62</xdr:row>
      <xdr:rowOff>131496</xdr:rowOff>
    </xdr:to>
    <xdr:sp macro="" textlink="">
      <xdr:nvSpPr>
        <xdr:cNvPr id="614" name="楕円 613">
          <a:extLst>
            <a:ext uri="{FF2B5EF4-FFF2-40B4-BE49-F238E27FC236}">
              <a16:creationId xmlns:a16="http://schemas.microsoft.com/office/drawing/2014/main" id="{1946A607-41A4-4E30-8CDA-DB34BCE424EC}"/>
            </a:ext>
          </a:extLst>
        </xdr:cNvPr>
        <xdr:cNvSpPr/>
      </xdr:nvSpPr>
      <xdr:spPr>
        <a:xfrm>
          <a:off x="16761460" y="1065789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71643</xdr:rowOff>
    </xdr:from>
    <xdr:to>
      <xdr:col>102</xdr:col>
      <xdr:colOff>114300</xdr:colOff>
      <xdr:row>62</xdr:row>
      <xdr:rowOff>80696</xdr:rowOff>
    </xdr:to>
    <xdr:cxnSp macro="">
      <xdr:nvCxnSpPr>
        <xdr:cNvPr id="615" name="直線コネクタ 614">
          <a:extLst>
            <a:ext uri="{FF2B5EF4-FFF2-40B4-BE49-F238E27FC236}">
              <a16:creationId xmlns:a16="http://schemas.microsoft.com/office/drawing/2014/main" id="{EFD85912-1961-45C7-A725-0B0674188544}"/>
            </a:ext>
          </a:extLst>
        </xdr:cNvPr>
        <xdr:cNvCxnSpPr/>
      </xdr:nvCxnSpPr>
      <xdr:spPr>
        <a:xfrm flipV="1">
          <a:off x="16804640" y="10699638"/>
          <a:ext cx="797560" cy="1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18198</xdr:rowOff>
    </xdr:from>
    <xdr:ext cx="469744" cy="259045"/>
    <xdr:sp macro="" textlink="">
      <xdr:nvSpPr>
        <xdr:cNvPr id="616" name="n_1aveValue【学校施設】&#10;一人当たり面積">
          <a:extLst>
            <a:ext uri="{FF2B5EF4-FFF2-40B4-BE49-F238E27FC236}">
              <a16:creationId xmlns:a16="http://schemas.microsoft.com/office/drawing/2014/main" id="{66DA9A04-8A9D-42D5-87D0-7FAD7B9B4FC1}"/>
            </a:ext>
          </a:extLst>
        </xdr:cNvPr>
        <xdr:cNvSpPr txBox="1"/>
      </xdr:nvSpPr>
      <xdr:spPr>
        <a:xfrm>
          <a:off x="18982132" y="108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25330</xdr:rowOff>
    </xdr:from>
    <xdr:ext cx="469744" cy="259045"/>
    <xdr:sp macro="" textlink="">
      <xdr:nvSpPr>
        <xdr:cNvPr id="617" name="n_2aveValue【学校施設】&#10;一人当たり面積">
          <a:extLst>
            <a:ext uri="{FF2B5EF4-FFF2-40B4-BE49-F238E27FC236}">
              <a16:creationId xmlns:a16="http://schemas.microsoft.com/office/drawing/2014/main" id="{F84938B6-7254-4F95-98E7-91923AF77B81}"/>
            </a:ext>
          </a:extLst>
        </xdr:cNvPr>
        <xdr:cNvSpPr txBox="1"/>
      </xdr:nvSpPr>
      <xdr:spPr>
        <a:xfrm>
          <a:off x="18182032" y="1082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27753</xdr:rowOff>
    </xdr:from>
    <xdr:ext cx="469744" cy="259045"/>
    <xdr:sp macro="" textlink="">
      <xdr:nvSpPr>
        <xdr:cNvPr id="618" name="n_3aveValue【学校施設】&#10;一人当たり面積">
          <a:extLst>
            <a:ext uri="{FF2B5EF4-FFF2-40B4-BE49-F238E27FC236}">
              <a16:creationId xmlns:a16="http://schemas.microsoft.com/office/drawing/2014/main" id="{7361E66D-203C-4599-BF01-207EF3B82271}"/>
            </a:ext>
          </a:extLst>
        </xdr:cNvPr>
        <xdr:cNvSpPr txBox="1"/>
      </xdr:nvSpPr>
      <xdr:spPr>
        <a:xfrm>
          <a:off x="17384472" y="1082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17512</xdr:rowOff>
    </xdr:from>
    <xdr:ext cx="469744" cy="259045"/>
    <xdr:sp macro="" textlink="">
      <xdr:nvSpPr>
        <xdr:cNvPr id="619" name="n_4aveValue【学校施設】&#10;一人当たり面積">
          <a:extLst>
            <a:ext uri="{FF2B5EF4-FFF2-40B4-BE49-F238E27FC236}">
              <a16:creationId xmlns:a16="http://schemas.microsoft.com/office/drawing/2014/main" id="{79ECB52E-B896-44BB-A3C1-9DEA4E2E8EF1}"/>
            </a:ext>
          </a:extLst>
        </xdr:cNvPr>
        <xdr:cNvSpPr txBox="1"/>
      </xdr:nvSpPr>
      <xdr:spPr>
        <a:xfrm>
          <a:off x="16588817" y="1082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120134</xdr:rowOff>
    </xdr:from>
    <xdr:ext cx="469744" cy="259045"/>
    <xdr:sp macro="" textlink="">
      <xdr:nvSpPr>
        <xdr:cNvPr id="620" name="n_1mainValue【学校施設】&#10;一人当たり面積">
          <a:extLst>
            <a:ext uri="{FF2B5EF4-FFF2-40B4-BE49-F238E27FC236}">
              <a16:creationId xmlns:a16="http://schemas.microsoft.com/office/drawing/2014/main" id="{EE1FC840-38B6-4AA2-8C0D-0C836E7DB4CA}"/>
            </a:ext>
          </a:extLst>
        </xdr:cNvPr>
        <xdr:cNvSpPr txBox="1"/>
      </xdr:nvSpPr>
      <xdr:spPr>
        <a:xfrm>
          <a:off x="18982132" y="1040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128181</xdr:rowOff>
    </xdr:from>
    <xdr:ext cx="469744" cy="259045"/>
    <xdr:sp macro="" textlink="">
      <xdr:nvSpPr>
        <xdr:cNvPr id="621" name="n_2mainValue【学校施設】&#10;一人当たり面積">
          <a:extLst>
            <a:ext uri="{FF2B5EF4-FFF2-40B4-BE49-F238E27FC236}">
              <a16:creationId xmlns:a16="http://schemas.microsoft.com/office/drawing/2014/main" id="{F17BE089-E94D-4512-BE87-7139A9DA44EC}"/>
            </a:ext>
          </a:extLst>
        </xdr:cNvPr>
        <xdr:cNvSpPr txBox="1"/>
      </xdr:nvSpPr>
      <xdr:spPr>
        <a:xfrm>
          <a:off x="18182032" y="1041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138970</xdr:rowOff>
    </xdr:from>
    <xdr:ext cx="469744" cy="259045"/>
    <xdr:sp macro="" textlink="">
      <xdr:nvSpPr>
        <xdr:cNvPr id="622" name="n_3mainValue【学校施設】&#10;一人当たり面積">
          <a:extLst>
            <a:ext uri="{FF2B5EF4-FFF2-40B4-BE49-F238E27FC236}">
              <a16:creationId xmlns:a16="http://schemas.microsoft.com/office/drawing/2014/main" id="{F209CE11-01A8-4ECA-BE36-8459BD299F41}"/>
            </a:ext>
          </a:extLst>
        </xdr:cNvPr>
        <xdr:cNvSpPr txBox="1"/>
      </xdr:nvSpPr>
      <xdr:spPr>
        <a:xfrm>
          <a:off x="17384472" y="1042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148023</xdr:rowOff>
    </xdr:from>
    <xdr:ext cx="469744" cy="259045"/>
    <xdr:sp macro="" textlink="">
      <xdr:nvSpPr>
        <xdr:cNvPr id="623" name="n_4mainValue【学校施設】&#10;一人当たり面積">
          <a:extLst>
            <a:ext uri="{FF2B5EF4-FFF2-40B4-BE49-F238E27FC236}">
              <a16:creationId xmlns:a16="http://schemas.microsoft.com/office/drawing/2014/main" id="{9E481354-ADDB-494B-A8B9-86477B17EB4C}"/>
            </a:ext>
          </a:extLst>
        </xdr:cNvPr>
        <xdr:cNvSpPr txBox="1"/>
      </xdr:nvSpPr>
      <xdr:spPr>
        <a:xfrm>
          <a:off x="16588817" y="1043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48ACD932-D27B-438E-82E4-62F598B172A5}"/>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1100427D-16EB-4C93-8842-7304E1DAE9FE}"/>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8FA6ED6D-543D-40FA-A561-5102CE9E82FC}"/>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44DE46BE-1565-4DDA-BD4E-3764136AD6CA}"/>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D983DA73-4228-4F5A-95E7-9FA4E8BCC3AF}"/>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A1EAEDC6-1085-433F-9A3F-432CEF939B82}"/>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7DB362CA-2F6D-4A1D-85F4-F93BAE870D23}"/>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10A55BFF-ABF5-4B26-9517-5E261A3F7584}"/>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3975EE8B-A2E0-4BB5-B6C1-86E4AB5DE268}"/>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13C17CCF-F5C0-4C68-B0B6-033102F2BF2C}"/>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CD913866-0B05-46CA-A0FD-8D9EAFB9E6C5}"/>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DC9F8903-AD89-4473-93CC-B88CD957C75A}"/>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D8E03CA0-98B0-457C-A5E2-AF8FD62AF898}"/>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29E954E6-5890-4190-A35C-4D57277BB69F}"/>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08E47D29-5E67-4389-9D89-5ED662486B46}"/>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6EABE5B5-3B46-4C8E-A99A-8E6D14DA8837}"/>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CC762FC4-3BA0-4611-9AC5-CA1DBE980DEE}"/>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64CEB773-A316-4EAE-8E26-EB69087800F3}"/>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C3249629-0AD3-4061-BFAA-EFAE8BE7D607}"/>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4E1B76A7-8782-4E5A-9901-87FEBCC277F2}"/>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FEB15F3D-C571-4821-9E98-F4BD79C3AF44}"/>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AAEA0037-A4C1-4286-9A79-F19723C85803}"/>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D82A9DEE-C073-4CE0-9AB9-17CADC35C684}"/>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675B1A8C-10F2-4BB7-BDD5-A0C66F928582}"/>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7DB2A243-B997-4A1B-BE76-5D98A30A4801}"/>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479609A5-ADC7-4691-9BBB-D8B434E7B598}"/>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7330C437-A5FA-4DFB-B5F0-83266533667F}"/>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9DA50C31-4724-485C-B049-D5C2F4BFE11D}"/>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AF163774-DD45-4F2B-9E45-275F2FF9C78B}"/>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D3EA45C3-EBDD-4CF4-BAD1-A084002EE43E}"/>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3C65B219-04F2-4F6D-B020-9AF0D0C3A458}"/>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BB23BA02-70CF-4A21-A3F7-005D0766512E}"/>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3A3FDB51-89E3-481F-ADCE-E78EFD28BBDC}"/>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B9C52835-09F5-4B39-BE6D-0EB94FBB4C86}"/>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09394F2B-2402-489B-97D1-CE03C6A1CAF4}"/>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A7D1AEB0-E52B-44AB-BF2D-6BC9C2F447F6}"/>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30CA324B-7302-4BCF-88CC-37F0A6F747F7}"/>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6C4FF684-0679-4824-9CB1-CAD415275310}"/>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F113FDAA-ADF4-46A9-9C79-9849CB2620E8}"/>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36477D3B-5336-46EA-8906-206BEF6E1667}"/>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C3C96D9F-02BD-4345-89FE-99227241DB86}"/>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A1B98A85-19D5-4856-8A3A-A34FF78B2B05}"/>
            </a:ext>
          </a:extLst>
        </xdr:cNvPr>
        <xdr:cNvCxnSpPr/>
      </xdr:nvCxnSpPr>
      <xdr:spPr>
        <a:xfrm flipV="1">
          <a:off x="14703424" y="17166228"/>
          <a:ext cx="0" cy="1557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AF613FFE-1477-431E-AAF1-0052A259D2C2}"/>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A5A4E5EB-F8E1-4ED7-8C61-F91A05FB7BAF}"/>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668" name="【公民館】&#10;有形固定資産減価償却率最大値テキスト">
          <a:extLst>
            <a:ext uri="{FF2B5EF4-FFF2-40B4-BE49-F238E27FC236}">
              <a16:creationId xmlns:a16="http://schemas.microsoft.com/office/drawing/2014/main" id="{908E6763-D31D-41FE-A064-5FD4A224F23A}"/>
            </a:ext>
          </a:extLst>
        </xdr:cNvPr>
        <xdr:cNvSpPr txBox="1"/>
      </xdr:nvSpPr>
      <xdr:spPr>
        <a:xfrm>
          <a:off x="14742160" y="169338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669" name="直線コネクタ 668">
          <a:extLst>
            <a:ext uri="{FF2B5EF4-FFF2-40B4-BE49-F238E27FC236}">
              <a16:creationId xmlns:a16="http://schemas.microsoft.com/office/drawing/2014/main" id="{4FFBC42D-046A-40AE-BDFF-B77241F8F9BA}"/>
            </a:ext>
          </a:extLst>
        </xdr:cNvPr>
        <xdr:cNvCxnSpPr/>
      </xdr:nvCxnSpPr>
      <xdr:spPr>
        <a:xfrm>
          <a:off x="14611350" y="17166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108693</xdr:rowOff>
    </xdr:from>
    <xdr:ext cx="405111" cy="259045"/>
    <xdr:sp macro="" textlink="">
      <xdr:nvSpPr>
        <xdr:cNvPr id="670" name="【公民館】&#10;有形固定資産減価償却率平均値テキスト">
          <a:extLst>
            <a:ext uri="{FF2B5EF4-FFF2-40B4-BE49-F238E27FC236}">
              <a16:creationId xmlns:a16="http://schemas.microsoft.com/office/drawing/2014/main" id="{4E8678BC-5ECD-4CD9-B64B-2DF47CC41376}"/>
            </a:ext>
          </a:extLst>
        </xdr:cNvPr>
        <xdr:cNvSpPr txBox="1"/>
      </xdr:nvSpPr>
      <xdr:spPr>
        <a:xfrm>
          <a:off x="14742160" y="17937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671" name="フローチャート: 判断 670">
          <a:extLst>
            <a:ext uri="{FF2B5EF4-FFF2-40B4-BE49-F238E27FC236}">
              <a16:creationId xmlns:a16="http://schemas.microsoft.com/office/drawing/2014/main" id="{FC210735-D8AC-463A-8DF9-ABF310F8BA92}"/>
            </a:ext>
          </a:extLst>
        </xdr:cNvPr>
        <xdr:cNvSpPr/>
      </xdr:nvSpPr>
      <xdr:spPr>
        <a:xfrm>
          <a:off x="14649450" y="1808997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672" name="フローチャート: 判断 671">
          <a:extLst>
            <a:ext uri="{FF2B5EF4-FFF2-40B4-BE49-F238E27FC236}">
              <a16:creationId xmlns:a16="http://schemas.microsoft.com/office/drawing/2014/main" id="{EFE9742A-BAD6-4A68-B9F9-E5B0C2396310}"/>
            </a:ext>
          </a:extLst>
        </xdr:cNvPr>
        <xdr:cNvSpPr/>
      </xdr:nvSpPr>
      <xdr:spPr>
        <a:xfrm>
          <a:off x="13887450" y="18063028"/>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73" name="フローチャート: 判断 672">
          <a:extLst>
            <a:ext uri="{FF2B5EF4-FFF2-40B4-BE49-F238E27FC236}">
              <a16:creationId xmlns:a16="http://schemas.microsoft.com/office/drawing/2014/main" id="{1D8084F2-99B4-44DC-9556-EBFED3C4ECCC}"/>
            </a:ext>
          </a:extLst>
        </xdr:cNvPr>
        <xdr:cNvSpPr/>
      </xdr:nvSpPr>
      <xdr:spPr>
        <a:xfrm>
          <a:off x="13089890" y="1809840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74" name="フローチャート: 判断 673">
          <a:extLst>
            <a:ext uri="{FF2B5EF4-FFF2-40B4-BE49-F238E27FC236}">
              <a16:creationId xmlns:a16="http://schemas.microsoft.com/office/drawing/2014/main" id="{55ED8124-6DE8-48D5-9F4D-54A6B4897232}"/>
            </a:ext>
          </a:extLst>
        </xdr:cNvPr>
        <xdr:cNvSpPr/>
      </xdr:nvSpPr>
      <xdr:spPr>
        <a:xfrm>
          <a:off x="12303760" y="1812752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675" name="フローチャート: 判断 674">
          <a:extLst>
            <a:ext uri="{FF2B5EF4-FFF2-40B4-BE49-F238E27FC236}">
              <a16:creationId xmlns:a16="http://schemas.microsoft.com/office/drawing/2014/main" id="{36C9ADA8-4808-42A4-9F79-2D5E8AEDE79A}"/>
            </a:ext>
          </a:extLst>
        </xdr:cNvPr>
        <xdr:cNvSpPr/>
      </xdr:nvSpPr>
      <xdr:spPr>
        <a:xfrm>
          <a:off x="11487150" y="1805649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47F1F296-226A-49B5-9358-460A09E92C70}"/>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BBAD9B7B-26DB-42E2-9808-83C676E1AFAF}"/>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EC6D2D85-3297-423F-9406-05C60DD6B605}"/>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D46FAFFA-344C-46EC-9526-BE07DD0DF9DC}"/>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66DAF1D6-830E-467A-9638-38EED5455EAF}"/>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54792</xdr:rowOff>
    </xdr:from>
    <xdr:to>
      <xdr:col>85</xdr:col>
      <xdr:colOff>177800</xdr:colOff>
      <xdr:row>108</xdr:row>
      <xdr:rowOff>156392</xdr:rowOff>
    </xdr:to>
    <xdr:sp macro="" textlink="">
      <xdr:nvSpPr>
        <xdr:cNvPr id="681" name="楕円 680">
          <a:extLst>
            <a:ext uri="{FF2B5EF4-FFF2-40B4-BE49-F238E27FC236}">
              <a16:creationId xmlns:a16="http://schemas.microsoft.com/office/drawing/2014/main" id="{872FAD3A-6B95-4323-8F3F-EAC1F7CFFA86}"/>
            </a:ext>
          </a:extLst>
        </xdr:cNvPr>
        <xdr:cNvSpPr/>
      </xdr:nvSpPr>
      <xdr:spPr>
        <a:xfrm>
          <a:off x="14649450" y="1857520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141169</xdr:rowOff>
    </xdr:from>
    <xdr:ext cx="405111" cy="259045"/>
    <xdr:sp macro="" textlink="">
      <xdr:nvSpPr>
        <xdr:cNvPr id="682" name="【公民館】&#10;有形固定資産減価償却率該当値テキスト">
          <a:extLst>
            <a:ext uri="{FF2B5EF4-FFF2-40B4-BE49-F238E27FC236}">
              <a16:creationId xmlns:a16="http://schemas.microsoft.com/office/drawing/2014/main" id="{493A9F2C-6478-4B8A-BC43-B8020924D7FD}"/>
            </a:ext>
          </a:extLst>
        </xdr:cNvPr>
        <xdr:cNvSpPr txBox="1"/>
      </xdr:nvSpPr>
      <xdr:spPr>
        <a:xfrm>
          <a:off x="14742160" y="1848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51526</xdr:rowOff>
    </xdr:from>
    <xdr:to>
      <xdr:col>81</xdr:col>
      <xdr:colOff>101600</xdr:colOff>
      <xdr:row>108</xdr:row>
      <xdr:rowOff>153126</xdr:rowOff>
    </xdr:to>
    <xdr:sp macro="" textlink="">
      <xdr:nvSpPr>
        <xdr:cNvPr id="683" name="楕円 682">
          <a:extLst>
            <a:ext uri="{FF2B5EF4-FFF2-40B4-BE49-F238E27FC236}">
              <a16:creationId xmlns:a16="http://schemas.microsoft.com/office/drawing/2014/main" id="{A3AF3473-DE00-4A14-B378-1603260044EB}"/>
            </a:ext>
          </a:extLst>
        </xdr:cNvPr>
        <xdr:cNvSpPr/>
      </xdr:nvSpPr>
      <xdr:spPr>
        <a:xfrm>
          <a:off x="13887450" y="1857193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102326</xdr:rowOff>
    </xdr:from>
    <xdr:to>
      <xdr:col>85</xdr:col>
      <xdr:colOff>127000</xdr:colOff>
      <xdr:row>108</xdr:row>
      <xdr:rowOff>105592</xdr:rowOff>
    </xdr:to>
    <xdr:cxnSp macro="">
      <xdr:nvCxnSpPr>
        <xdr:cNvPr id="684" name="直線コネクタ 683">
          <a:extLst>
            <a:ext uri="{FF2B5EF4-FFF2-40B4-BE49-F238E27FC236}">
              <a16:creationId xmlns:a16="http://schemas.microsoft.com/office/drawing/2014/main" id="{26316AEB-17A5-468A-885F-E236C17EEBD0}"/>
            </a:ext>
          </a:extLst>
        </xdr:cNvPr>
        <xdr:cNvCxnSpPr/>
      </xdr:nvCxnSpPr>
      <xdr:spPr>
        <a:xfrm>
          <a:off x="13942060" y="18615116"/>
          <a:ext cx="762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46627</xdr:rowOff>
    </xdr:from>
    <xdr:to>
      <xdr:col>76</xdr:col>
      <xdr:colOff>165100</xdr:colOff>
      <xdr:row>108</xdr:row>
      <xdr:rowOff>148227</xdr:rowOff>
    </xdr:to>
    <xdr:sp macro="" textlink="">
      <xdr:nvSpPr>
        <xdr:cNvPr id="685" name="楕円 684">
          <a:extLst>
            <a:ext uri="{FF2B5EF4-FFF2-40B4-BE49-F238E27FC236}">
              <a16:creationId xmlns:a16="http://schemas.microsoft.com/office/drawing/2014/main" id="{DD78810D-567F-4857-827F-E2061A40F10A}"/>
            </a:ext>
          </a:extLst>
        </xdr:cNvPr>
        <xdr:cNvSpPr/>
      </xdr:nvSpPr>
      <xdr:spPr>
        <a:xfrm>
          <a:off x="13089890" y="1856513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97427</xdr:rowOff>
    </xdr:from>
    <xdr:to>
      <xdr:col>81</xdr:col>
      <xdr:colOff>50800</xdr:colOff>
      <xdr:row>108</xdr:row>
      <xdr:rowOff>102326</xdr:rowOff>
    </xdr:to>
    <xdr:cxnSp macro="">
      <xdr:nvCxnSpPr>
        <xdr:cNvPr id="686" name="直線コネクタ 685">
          <a:extLst>
            <a:ext uri="{FF2B5EF4-FFF2-40B4-BE49-F238E27FC236}">
              <a16:creationId xmlns:a16="http://schemas.microsoft.com/office/drawing/2014/main" id="{18163F6B-27E0-4E40-8634-2605581DDAB2}"/>
            </a:ext>
          </a:extLst>
        </xdr:cNvPr>
        <xdr:cNvCxnSpPr/>
      </xdr:nvCxnSpPr>
      <xdr:spPr>
        <a:xfrm>
          <a:off x="13144500" y="18610217"/>
          <a:ext cx="79756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43362</xdr:rowOff>
    </xdr:from>
    <xdr:to>
      <xdr:col>72</xdr:col>
      <xdr:colOff>38100</xdr:colOff>
      <xdr:row>108</xdr:row>
      <xdr:rowOff>144962</xdr:rowOff>
    </xdr:to>
    <xdr:sp macro="" textlink="">
      <xdr:nvSpPr>
        <xdr:cNvPr id="687" name="楕円 686">
          <a:extLst>
            <a:ext uri="{FF2B5EF4-FFF2-40B4-BE49-F238E27FC236}">
              <a16:creationId xmlns:a16="http://schemas.microsoft.com/office/drawing/2014/main" id="{78D23B02-28E4-47AB-9706-031B58823876}"/>
            </a:ext>
          </a:extLst>
        </xdr:cNvPr>
        <xdr:cNvSpPr/>
      </xdr:nvSpPr>
      <xdr:spPr>
        <a:xfrm>
          <a:off x="12303760" y="185618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94162</xdr:rowOff>
    </xdr:from>
    <xdr:to>
      <xdr:col>76</xdr:col>
      <xdr:colOff>114300</xdr:colOff>
      <xdr:row>108</xdr:row>
      <xdr:rowOff>97427</xdr:rowOff>
    </xdr:to>
    <xdr:cxnSp macro="">
      <xdr:nvCxnSpPr>
        <xdr:cNvPr id="688" name="直線コネクタ 687">
          <a:extLst>
            <a:ext uri="{FF2B5EF4-FFF2-40B4-BE49-F238E27FC236}">
              <a16:creationId xmlns:a16="http://schemas.microsoft.com/office/drawing/2014/main" id="{1AD8B1BB-3B54-47DF-BC4E-AFE99735A690}"/>
            </a:ext>
          </a:extLst>
        </xdr:cNvPr>
        <xdr:cNvCxnSpPr/>
      </xdr:nvCxnSpPr>
      <xdr:spPr>
        <a:xfrm>
          <a:off x="12346940" y="1861457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38463</xdr:rowOff>
    </xdr:from>
    <xdr:to>
      <xdr:col>67</xdr:col>
      <xdr:colOff>101600</xdr:colOff>
      <xdr:row>108</xdr:row>
      <xdr:rowOff>140063</xdr:rowOff>
    </xdr:to>
    <xdr:sp macro="" textlink="">
      <xdr:nvSpPr>
        <xdr:cNvPr id="689" name="楕円 688">
          <a:extLst>
            <a:ext uri="{FF2B5EF4-FFF2-40B4-BE49-F238E27FC236}">
              <a16:creationId xmlns:a16="http://schemas.microsoft.com/office/drawing/2014/main" id="{05995813-F77E-4008-8503-CC51F942C46F}"/>
            </a:ext>
          </a:extLst>
        </xdr:cNvPr>
        <xdr:cNvSpPr/>
      </xdr:nvSpPr>
      <xdr:spPr>
        <a:xfrm>
          <a:off x="11487150" y="1855506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89263</xdr:rowOff>
    </xdr:from>
    <xdr:to>
      <xdr:col>71</xdr:col>
      <xdr:colOff>177800</xdr:colOff>
      <xdr:row>108</xdr:row>
      <xdr:rowOff>94162</xdr:rowOff>
    </xdr:to>
    <xdr:cxnSp macro="">
      <xdr:nvCxnSpPr>
        <xdr:cNvPr id="690" name="直線コネクタ 689">
          <a:extLst>
            <a:ext uri="{FF2B5EF4-FFF2-40B4-BE49-F238E27FC236}">
              <a16:creationId xmlns:a16="http://schemas.microsoft.com/office/drawing/2014/main" id="{8E8E0AEF-C5D0-46A4-8976-4BC282AB633A}"/>
            </a:ext>
          </a:extLst>
        </xdr:cNvPr>
        <xdr:cNvCxnSpPr/>
      </xdr:nvCxnSpPr>
      <xdr:spPr>
        <a:xfrm>
          <a:off x="11541760" y="18609673"/>
          <a:ext cx="80518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11265</xdr:rowOff>
    </xdr:from>
    <xdr:ext cx="405111" cy="259045"/>
    <xdr:sp macro="" textlink="">
      <xdr:nvSpPr>
        <xdr:cNvPr id="691" name="n_1aveValue【公民館】&#10;有形固定資産減価償却率">
          <a:extLst>
            <a:ext uri="{FF2B5EF4-FFF2-40B4-BE49-F238E27FC236}">
              <a16:creationId xmlns:a16="http://schemas.microsoft.com/office/drawing/2014/main" id="{F627831E-E854-4D7A-A394-2C85D62E15E5}"/>
            </a:ext>
          </a:extLst>
        </xdr:cNvPr>
        <xdr:cNvSpPr txBox="1"/>
      </xdr:nvSpPr>
      <xdr:spPr>
        <a:xfrm>
          <a:off x="13738234" y="178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692" name="n_2aveValue【公民館】&#10;有形固定資産減価償却率">
          <a:extLst>
            <a:ext uri="{FF2B5EF4-FFF2-40B4-BE49-F238E27FC236}">
              <a16:creationId xmlns:a16="http://schemas.microsoft.com/office/drawing/2014/main" id="{6A98CE50-A75D-4E2A-B436-84509DB94E90}"/>
            </a:ext>
          </a:extLst>
        </xdr:cNvPr>
        <xdr:cNvSpPr txBox="1"/>
      </xdr:nvSpPr>
      <xdr:spPr>
        <a:xfrm>
          <a:off x="1295718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693" name="n_3aveValue【公民館】&#10;有形固定資産減価償却率">
          <a:extLst>
            <a:ext uri="{FF2B5EF4-FFF2-40B4-BE49-F238E27FC236}">
              <a16:creationId xmlns:a16="http://schemas.microsoft.com/office/drawing/2014/main" id="{A29326B5-2A35-4E98-84DA-C9F5778488E0}"/>
            </a:ext>
          </a:extLst>
        </xdr:cNvPr>
        <xdr:cNvSpPr txBox="1"/>
      </xdr:nvSpPr>
      <xdr:spPr>
        <a:xfrm>
          <a:off x="12171054" y="1789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694" name="n_4aveValue【公民館】&#10;有形固定資産減価償却率">
          <a:extLst>
            <a:ext uri="{FF2B5EF4-FFF2-40B4-BE49-F238E27FC236}">
              <a16:creationId xmlns:a16="http://schemas.microsoft.com/office/drawing/2014/main" id="{F22E4CDF-C396-47D8-8838-102CFB9DE572}"/>
            </a:ext>
          </a:extLst>
        </xdr:cNvPr>
        <xdr:cNvSpPr txBox="1"/>
      </xdr:nvSpPr>
      <xdr:spPr>
        <a:xfrm>
          <a:off x="11354444" y="1783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144253</xdr:rowOff>
    </xdr:from>
    <xdr:ext cx="405111" cy="259045"/>
    <xdr:sp macro="" textlink="">
      <xdr:nvSpPr>
        <xdr:cNvPr id="695" name="n_1mainValue【公民館】&#10;有形固定資産減価償却率">
          <a:extLst>
            <a:ext uri="{FF2B5EF4-FFF2-40B4-BE49-F238E27FC236}">
              <a16:creationId xmlns:a16="http://schemas.microsoft.com/office/drawing/2014/main" id="{9FAEE36C-8333-4E47-9721-84D7B4E6D870}"/>
            </a:ext>
          </a:extLst>
        </xdr:cNvPr>
        <xdr:cNvSpPr txBox="1"/>
      </xdr:nvSpPr>
      <xdr:spPr>
        <a:xfrm>
          <a:off x="13738234" y="18658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139354</xdr:rowOff>
    </xdr:from>
    <xdr:ext cx="405111" cy="259045"/>
    <xdr:sp macro="" textlink="">
      <xdr:nvSpPr>
        <xdr:cNvPr id="696" name="n_2mainValue【公民館】&#10;有形固定資産減価償却率">
          <a:extLst>
            <a:ext uri="{FF2B5EF4-FFF2-40B4-BE49-F238E27FC236}">
              <a16:creationId xmlns:a16="http://schemas.microsoft.com/office/drawing/2014/main" id="{CCBAC0C3-A4C8-4C29-B1B8-2C2A270FA8D1}"/>
            </a:ext>
          </a:extLst>
        </xdr:cNvPr>
        <xdr:cNvSpPr txBox="1"/>
      </xdr:nvSpPr>
      <xdr:spPr>
        <a:xfrm>
          <a:off x="12957184" y="1865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136089</xdr:rowOff>
    </xdr:from>
    <xdr:ext cx="405111" cy="259045"/>
    <xdr:sp macro="" textlink="">
      <xdr:nvSpPr>
        <xdr:cNvPr id="697" name="n_3mainValue【公民館】&#10;有形固定資産減価償却率">
          <a:extLst>
            <a:ext uri="{FF2B5EF4-FFF2-40B4-BE49-F238E27FC236}">
              <a16:creationId xmlns:a16="http://schemas.microsoft.com/office/drawing/2014/main" id="{502779B9-3A5E-40FD-9B13-E3A5A8FFCFFF}"/>
            </a:ext>
          </a:extLst>
        </xdr:cNvPr>
        <xdr:cNvSpPr txBox="1"/>
      </xdr:nvSpPr>
      <xdr:spPr>
        <a:xfrm>
          <a:off x="12171054" y="1864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131190</xdr:rowOff>
    </xdr:from>
    <xdr:ext cx="405111" cy="259045"/>
    <xdr:sp macro="" textlink="">
      <xdr:nvSpPr>
        <xdr:cNvPr id="698" name="n_4mainValue【公民館】&#10;有形固定資産減価償却率">
          <a:extLst>
            <a:ext uri="{FF2B5EF4-FFF2-40B4-BE49-F238E27FC236}">
              <a16:creationId xmlns:a16="http://schemas.microsoft.com/office/drawing/2014/main" id="{5E41DD2B-FF3B-4DCA-B6DC-D9F98CE17F63}"/>
            </a:ext>
          </a:extLst>
        </xdr:cNvPr>
        <xdr:cNvSpPr txBox="1"/>
      </xdr:nvSpPr>
      <xdr:spPr>
        <a:xfrm>
          <a:off x="11354444" y="186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59DA5DF5-1F16-4A55-8816-C5C89991A2CE}"/>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6EE65471-85B2-4D3B-A3FC-476623BD2361}"/>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C9D11357-F5DD-4D92-8102-45E068E2E20C}"/>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293E390F-8E26-455E-93E9-BBCA606CBE95}"/>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D738DD6B-ADD0-4988-928F-F5F0D1FD420D}"/>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D5EF015A-78CA-4E32-A7DD-17D7D8FE23B0}"/>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16942CFD-507C-4773-B65B-4B7B71597ACE}"/>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1AA41EF0-16E0-434A-81C7-9D435F102B43}"/>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6233E138-44EC-44E2-A1EA-1665494CD199}"/>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494D2450-1415-4FBC-B6DB-D7C0458E1F9F}"/>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BCCC40D5-BF61-483B-BA3B-BF2D6271CC74}"/>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0A3D3DAD-E6AC-4272-825E-9CE9C58E9FC5}"/>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EE9B7A21-36CB-4E99-819F-E54F5B5304A8}"/>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05AE2FB8-5F92-4AD6-B994-E6C9FE1E9801}"/>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9A7D7F5D-A870-47AC-BD53-4D3D293A788E}"/>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AD0EECDB-4DA1-4C56-ABE2-69F831550423}"/>
            </a:ext>
          </a:extLst>
        </xdr:cNvPr>
        <xdr:cNvSpPr txBox="1"/>
      </xdr:nvSpPr>
      <xdr:spPr>
        <a:xfrm>
          <a:off x="15985051" y="17762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2B60E296-4BEA-4473-ADB4-896089E6F02A}"/>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92B00442-D6EA-4710-85BF-C90B9FF7F96F}"/>
            </a:ext>
          </a:extLst>
        </xdr:cNvPr>
        <xdr:cNvSpPr txBox="1"/>
      </xdr:nvSpPr>
      <xdr:spPr>
        <a:xfrm>
          <a:off x="15985051" y="17381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B88EEF2B-B2BF-44DD-AA6C-87CCCC799F24}"/>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B61540D0-EDC1-4B13-9E5B-E66FB7C45D26}"/>
            </a:ext>
          </a:extLst>
        </xdr:cNvPr>
        <xdr:cNvSpPr txBox="1"/>
      </xdr:nvSpPr>
      <xdr:spPr>
        <a:xfrm>
          <a:off x="15985051" y="17000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B819A431-FF02-4BAE-A07C-542F0AA25F7D}"/>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CAABFCC2-1775-453E-B1D3-6F6AE5DC8564}"/>
            </a:ext>
          </a:extLst>
        </xdr:cNvPr>
        <xdr:cNvSpPr txBox="1"/>
      </xdr:nvSpPr>
      <xdr:spPr>
        <a:xfrm>
          <a:off x="15985051" y="1662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AE28C986-0ADE-4980-9B16-59526B172DDA}"/>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722" name="直線コネクタ 721">
          <a:extLst>
            <a:ext uri="{FF2B5EF4-FFF2-40B4-BE49-F238E27FC236}">
              <a16:creationId xmlns:a16="http://schemas.microsoft.com/office/drawing/2014/main" id="{AE8A6257-9001-47D6-9C98-57D96131890A}"/>
            </a:ext>
          </a:extLst>
        </xdr:cNvPr>
        <xdr:cNvCxnSpPr/>
      </xdr:nvCxnSpPr>
      <xdr:spPr>
        <a:xfrm flipV="1">
          <a:off x="19947254" y="17291075"/>
          <a:ext cx="0" cy="1376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723" name="【公民館】&#10;一人当たり面積最小値テキスト">
          <a:extLst>
            <a:ext uri="{FF2B5EF4-FFF2-40B4-BE49-F238E27FC236}">
              <a16:creationId xmlns:a16="http://schemas.microsoft.com/office/drawing/2014/main" id="{6F96D699-0193-4960-852E-CE9BD84A625A}"/>
            </a:ext>
          </a:extLst>
        </xdr:cNvPr>
        <xdr:cNvSpPr txBox="1"/>
      </xdr:nvSpPr>
      <xdr:spPr>
        <a:xfrm>
          <a:off x="1998599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724" name="直線コネクタ 723">
          <a:extLst>
            <a:ext uri="{FF2B5EF4-FFF2-40B4-BE49-F238E27FC236}">
              <a16:creationId xmlns:a16="http://schemas.microsoft.com/office/drawing/2014/main" id="{0604C5D6-235B-411B-8BE8-92FE48BAB925}"/>
            </a:ext>
          </a:extLst>
        </xdr:cNvPr>
        <xdr:cNvCxnSpPr/>
      </xdr:nvCxnSpPr>
      <xdr:spPr>
        <a:xfrm>
          <a:off x="19885660" y="186675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725" name="【公民館】&#10;一人当たり面積最大値テキスト">
          <a:extLst>
            <a:ext uri="{FF2B5EF4-FFF2-40B4-BE49-F238E27FC236}">
              <a16:creationId xmlns:a16="http://schemas.microsoft.com/office/drawing/2014/main" id="{FEA398F0-D952-4756-9E69-4FD7278F669B}"/>
            </a:ext>
          </a:extLst>
        </xdr:cNvPr>
        <xdr:cNvSpPr txBox="1"/>
      </xdr:nvSpPr>
      <xdr:spPr>
        <a:xfrm>
          <a:off x="19985990" y="1707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726" name="直線コネクタ 725">
          <a:extLst>
            <a:ext uri="{FF2B5EF4-FFF2-40B4-BE49-F238E27FC236}">
              <a16:creationId xmlns:a16="http://schemas.microsoft.com/office/drawing/2014/main" id="{AC03BCA0-9A6B-4615-93EF-F3B5BB22ADB2}"/>
            </a:ext>
          </a:extLst>
        </xdr:cNvPr>
        <xdr:cNvCxnSpPr/>
      </xdr:nvCxnSpPr>
      <xdr:spPr>
        <a:xfrm>
          <a:off x="19885660" y="17291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727" name="【公民館】&#10;一人当たり面積平均値テキスト">
          <a:extLst>
            <a:ext uri="{FF2B5EF4-FFF2-40B4-BE49-F238E27FC236}">
              <a16:creationId xmlns:a16="http://schemas.microsoft.com/office/drawing/2014/main" id="{29B8D6EA-95F9-43B2-BBAB-5229B85F8266}"/>
            </a:ext>
          </a:extLst>
        </xdr:cNvPr>
        <xdr:cNvSpPr txBox="1"/>
      </xdr:nvSpPr>
      <xdr:spPr>
        <a:xfrm>
          <a:off x="1998599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28" name="フローチャート: 判断 727">
          <a:extLst>
            <a:ext uri="{FF2B5EF4-FFF2-40B4-BE49-F238E27FC236}">
              <a16:creationId xmlns:a16="http://schemas.microsoft.com/office/drawing/2014/main" id="{3EE8EF20-1855-4775-83BA-FD8A41DFE17C}"/>
            </a:ext>
          </a:extLst>
        </xdr:cNvPr>
        <xdr:cNvSpPr/>
      </xdr:nvSpPr>
      <xdr:spPr>
        <a:xfrm>
          <a:off x="19904710" y="1853590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729" name="フローチャート: 判断 728">
          <a:extLst>
            <a:ext uri="{FF2B5EF4-FFF2-40B4-BE49-F238E27FC236}">
              <a16:creationId xmlns:a16="http://schemas.microsoft.com/office/drawing/2014/main" id="{E448A5B2-9C9A-4679-BFAC-327FCB44F803}"/>
            </a:ext>
          </a:extLst>
        </xdr:cNvPr>
        <xdr:cNvSpPr/>
      </xdr:nvSpPr>
      <xdr:spPr>
        <a:xfrm>
          <a:off x="19161760" y="1854329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730" name="フローチャート: 判断 729">
          <a:extLst>
            <a:ext uri="{FF2B5EF4-FFF2-40B4-BE49-F238E27FC236}">
              <a16:creationId xmlns:a16="http://schemas.microsoft.com/office/drawing/2014/main" id="{1D4D640F-3948-4FE3-9862-6806CE0CAF32}"/>
            </a:ext>
          </a:extLst>
        </xdr:cNvPr>
        <xdr:cNvSpPr/>
      </xdr:nvSpPr>
      <xdr:spPr>
        <a:xfrm>
          <a:off x="18345150" y="1854207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731" name="フローチャート: 判断 730">
          <a:extLst>
            <a:ext uri="{FF2B5EF4-FFF2-40B4-BE49-F238E27FC236}">
              <a16:creationId xmlns:a16="http://schemas.microsoft.com/office/drawing/2014/main" id="{D543585C-0366-4A0A-B23E-1EEC5670D0FB}"/>
            </a:ext>
          </a:extLst>
        </xdr:cNvPr>
        <xdr:cNvSpPr/>
      </xdr:nvSpPr>
      <xdr:spPr>
        <a:xfrm>
          <a:off x="17547590" y="1854169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732" name="フローチャート: 判断 731">
          <a:extLst>
            <a:ext uri="{FF2B5EF4-FFF2-40B4-BE49-F238E27FC236}">
              <a16:creationId xmlns:a16="http://schemas.microsoft.com/office/drawing/2014/main" id="{4792B20D-634C-4D43-9377-EBEFE98270CB}"/>
            </a:ext>
          </a:extLst>
        </xdr:cNvPr>
        <xdr:cNvSpPr/>
      </xdr:nvSpPr>
      <xdr:spPr>
        <a:xfrm>
          <a:off x="16761460" y="1853460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E8E41682-99D8-4860-BC30-A984447A4D49}"/>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C2D49621-7D84-44A6-A047-F3F553FA36F7}"/>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F1FA3E90-1C0A-4D4B-AC2E-78495A83BE8A}"/>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B329837F-6C8E-43EB-94FA-D3C0977EE3CD}"/>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481C9898-BC6D-438C-A7B5-20E0EA156068}"/>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171017</xdr:rowOff>
    </xdr:from>
    <xdr:to>
      <xdr:col>116</xdr:col>
      <xdr:colOff>114300</xdr:colOff>
      <xdr:row>108</xdr:row>
      <xdr:rowOff>101167</xdr:rowOff>
    </xdr:to>
    <xdr:sp macro="" textlink="">
      <xdr:nvSpPr>
        <xdr:cNvPr id="738" name="楕円 737">
          <a:extLst>
            <a:ext uri="{FF2B5EF4-FFF2-40B4-BE49-F238E27FC236}">
              <a16:creationId xmlns:a16="http://schemas.microsoft.com/office/drawing/2014/main" id="{86788645-1D5F-46D5-B271-B748B3404046}"/>
            </a:ext>
          </a:extLst>
        </xdr:cNvPr>
        <xdr:cNvSpPr/>
      </xdr:nvSpPr>
      <xdr:spPr>
        <a:xfrm>
          <a:off x="19904710" y="18519977"/>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130394</xdr:rowOff>
    </xdr:from>
    <xdr:ext cx="469744" cy="259045"/>
    <xdr:sp macro="" textlink="">
      <xdr:nvSpPr>
        <xdr:cNvPr id="739" name="【公民館】&#10;一人当たり面積該当値テキスト">
          <a:extLst>
            <a:ext uri="{FF2B5EF4-FFF2-40B4-BE49-F238E27FC236}">
              <a16:creationId xmlns:a16="http://schemas.microsoft.com/office/drawing/2014/main" id="{0735B5EC-7305-4F96-B428-7C966F6A3646}"/>
            </a:ext>
          </a:extLst>
        </xdr:cNvPr>
        <xdr:cNvSpPr txBox="1"/>
      </xdr:nvSpPr>
      <xdr:spPr>
        <a:xfrm>
          <a:off x="19985990" y="1830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2387</xdr:rowOff>
    </xdr:from>
    <xdr:to>
      <xdr:col>112</xdr:col>
      <xdr:colOff>38100</xdr:colOff>
      <xdr:row>108</xdr:row>
      <xdr:rowOff>103987</xdr:rowOff>
    </xdr:to>
    <xdr:sp macro="" textlink="">
      <xdr:nvSpPr>
        <xdr:cNvPr id="740" name="楕円 739">
          <a:extLst>
            <a:ext uri="{FF2B5EF4-FFF2-40B4-BE49-F238E27FC236}">
              <a16:creationId xmlns:a16="http://schemas.microsoft.com/office/drawing/2014/main" id="{B3EB3154-8C89-49EA-9642-1F73B4EC3F92}"/>
            </a:ext>
          </a:extLst>
        </xdr:cNvPr>
        <xdr:cNvSpPr/>
      </xdr:nvSpPr>
      <xdr:spPr>
        <a:xfrm>
          <a:off x="19161760" y="18518987"/>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50367</xdr:rowOff>
    </xdr:from>
    <xdr:to>
      <xdr:col>116</xdr:col>
      <xdr:colOff>63500</xdr:colOff>
      <xdr:row>108</xdr:row>
      <xdr:rowOff>53187</xdr:rowOff>
    </xdr:to>
    <xdr:cxnSp macro="">
      <xdr:nvCxnSpPr>
        <xdr:cNvPr id="741" name="直線コネクタ 740">
          <a:extLst>
            <a:ext uri="{FF2B5EF4-FFF2-40B4-BE49-F238E27FC236}">
              <a16:creationId xmlns:a16="http://schemas.microsoft.com/office/drawing/2014/main" id="{FEBA5798-4B88-4EF7-8E3B-1DB44E7541D7}"/>
            </a:ext>
          </a:extLst>
        </xdr:cNvPr>
        <xdr:cNvCxnSpPr/>
      </xdr:nvCxnSpPr>
      <xdr:spPr>
        <a:xfrm flipV="1">
          <a:off x="19204940" y="18570777"/>
          <a:ext cx="74295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5207</xdr:rowOff>
    </xdr:from>
    <xdr:to>
      <xdr:col>107</xdr:col>
      <xdr:colOff>101600</xdr:colOff>
      <xdr:row>108</xdr:row>
      <xdr:rowOff>106807</xdr:rowOff>
    </xdr:to>
    <xdr:sp macro="" textlink="">
      <xdr:nvSpPr>
        <xdr:cNvPr id="742" name="楕円 741">
          <a:extLst>
            <a:ext uri="{FF2B5EF4-FFF2-40B4-BE49-F238E27FC236}">
              <a16:creationId xmlns:a16="http://schemas.microsoft.com/office/drawing/2014/main" id="{95D72F4C-C720-4ADB-A38E-E3C0AFDBD84B}"/>
            </a:ext>
          </a:extLst>
        </xdr:cNvPr>
        <xdr:cNvSpPr/>
      </xdr:nvSpPr>
      <xdr:spPr>
        <a:xfrm>
          <a:off x="18345150" y="1852371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53187</xdr:rowOff>
    </xdr:from>
    <xdr:to>
      <xdr:col>111</xdr:col>
      <xdr:colOff>177800</xdr:colOff>
      <xdr:row>108</xdr:row>
      <xdr:rowOff>56007</xdr:rowOff>
    </xdr:to>
    <xdr:cxnSp macro="">
      <xdr:nvCxnSpPr>
        <xdr:cNvPr id="743" name="直線コネクタ 742">
          <a:extLst>
            <a:ext uri="{FF2B5EF4-FFF2-40B4-BE49-F238E27FC236}">
              <a16:creationId xmlns:a16="http://schemas.microsoft.com/office/drawing/2014/main" id="{941C106C-66CA-4ED7-8316-266DE02530F4}"/>
            </a:ext>
          </a:extLst>
        </xdr:cNvPr>
        <xdr:cNvCxnSpPr/>
      </xdr:nvCxnSpPr>
      <xdr:spPr>
        <a:xfrm flipV="1">
          <a:off x="18399760" y="18573597"/>
          <a:ext cx="80518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8865</xdr:rowOff>
    </xdr:from>
    <xdr:to>
      <xdr:col>102</xdr:col>
      <xdr:colOff>165100</xdr:colOff>
      <xdr:row>108</xdr:row>
      <xdr:rowOff>110465</xdr:rowOff>
    </xdr:to>
    <xdr:sp macro="" textlink="">
      <xdr:nvSpPr>
        <xdr:cNvPr id="744" name="楕円 743">
          <a:extLst>
            <a:ext uri="{FF2B5EF4-FFF2-40B4-BE49-F238E27FC236}">
              <a16:creationId xmlns:a16="http://schemas.microsoft.com/office/drawing/2014/main" id="{35C8C5DF-438C-4DCF-BC4D-B759496896DC}"/>
            </a:ext>
          </a:extLst>
        </xdr:cNvPr>
        <xdr:cNvSpPr/>
      </xdr:nvSpPr>
      <xdr:spPr>
        <a:xfrm>
          <a:off x="17547590" y="1852737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56007</xdr:rowOff>
    </xdr:from>
    <xdr:to>
      <xdr:col>107</xdr:col>
      <xdr:colOff>50800</xdr:colOff>
      <xdr:row>108</xdr:row>
      <xdr:rowOff>59665</xdr:rowOff>
    </xdr:to>
    <xdr:cxnSp macro="">
      <xdr:nvCxnSpPr>
        <xdr:cNvPr id="745" name="直線コネクタ 744">
          <a:extLst>
            <a:ext uri="{FF2B5EF4-FFF2-40B4-BE49-F238E27FC236}">
              <a16:creationId xmlns:a16="http://schemas.microsoft.com/office/drawing/2014/main" id="{55E33A83-4790-4FEA-9B8F-0DAB575A2B1B}"/>
            </a:ext>
          </a:extLst>
        </xdr:cNvPr>
        <xdr:cNvCxnSpPr/>
      </xdr:nvCxnSpPr>
      <xdr:spPr>
        <a:xfrm flipV="1">
          <a:off x="17602200" y="1857641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11988</xdr:rowOff>
    </xdr:from>
    <xdr:to>
      <xdr:col>98</xdr:col>
      <xdr:colOff>38100</xdr:colOff>
      <xdr:row>108</xdr:row>
      <xdr:rowOff>113588</xdr:rowOff>
    </xdr:to>
    <xdr:sp macro="" textlink="">
      <xdr:nvSpPr>
        <xdr:cNvPr id="746" name="楕円 745">
          <a:extLst>
            <a:ext uri="{FF2B5EF4-FFF2-40B4-BE49-F238E27FC236}">
              <a16:creationId xmlns:a16="http://schemas.microsoft.com/office/drawing/2014/main" id="{561EF7AE-289D-4E1C-8CD9-D71E902FFEA9}"/>
            </a:ext>
          </a:extLst>
        </xdr:cNvPr>
        <xdr:cNvSpPr/>
      </xdr:nvSpPr>
      <xdr:spPr>
        <a:xfrm>
          <a:off x="16761460" y="185323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59665</xdr:rowOff>
    </xdr:from>
    <xdr:to>
      <xdr:col>102</xdr:col>
      <xdr:colOff>114300</xdr:colOff>
      <xdr:row>108</xdr:row>
      <xdr:rowOff>62788</xdr:rowOff>
    </xdr:to>
    <xdr:cxnSp macro="">
      <xdr:nvCxnSpPr>
        <xdr:cNvPr id="747" name="直線コネクタ 746">
          <a:extLst>
            <a:ext uri="{FF2B5EF4-FFF2-40B4-BE49-F238E27FC236}">
              <a16:creationId xmlns:a16="http://schemas.microsoft.com/office/drawing/2014/main" id="{75EAEF82-5195-4AC5-B96E-75BDD8372F57}"/>
            </a:ext>
          </a:extLst>
        </xdr:cNvPr>
        <xdr:cNvCxnSpPr/>
      </xdr:nvCxnSpPr>
      <xdr:spPr>
        <a:xfrm flipV="1">
          <a:off x="16804640" y="18572455"/>
          <a:ext cx="797560" cy="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121327</xdr:rowOff>
    </xdr:from>
    <xdr:ext cx="469744" cy="259045"/>
    <xdr:sp macro="" textlink="">
      <xdr:nvSpPr>
        <xdr:cNvPr id="748" name="n_1aveValue【公民館】&#10;一人当たり面積">
          <a:extLst>
            <a:ext uri="{FF2B5EF4-FFF2-40B4-BE49-F238E27FC236}">
              <a16:creationId xmlns:a16="http://schemas.microsoft.com/office/drawing/2014/main" id="{A08E22B6-578D-4B64-9BC2-77F08652D47D}"/>
            </a:ext>
          </a:extLst>
        </xdr:cNvPr>
        <xdr:cNvSpPr txBox="1"/>
      </xdr:nvSpPr>
      <xdr:spPr>
        <a:xfrm>
          <a:off x="18982132" y="1863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120108</xdr:rowOff>
    </xdr:from>
    <xdr:ext cx="469744" cy="259045"/>
    <xdr:sp macro="" textlink="">
      <xdr:nvSpPr>
        <xdr:cNvPr id="749" name="n_2aveValue【公民館】&#10;一人当たり面積">
          <a:extLst>
            <a:ext uri="{FF2B5EF4-FFF2-40B4-BE49-F238E27FC236}">
              <a16:creationId xmlns:a16="http://schemas.microsoft.com/office/drawing/2014/main" id="{F346AE54-E288-4A5B-9EF8-F996CFA82EE3}"/>
            </a:ext>
          </a:extLst>
        </xdr:cNvPr>
        <xdr:cNvSpPr txBox="1"/>
      </xdr:nvSpPr>
      <xdr:spPr>
        <a:xfrm>
          <a:off x="18182032" y="1863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119727</xdr:rowOff>
    </xdr:from>
    <xdr:ext cx="469744" cy="259045"/>
    <xdr:sp macro="" textlink="">
      <xdr:nvSpPr>
        <xdr:cNvPr id="750" name="n_3aveValue【公民館】&#10;一人当たり面積">
          <a:extLst>
            <a:ext uri="{FF2B5EF4-FFF2-40B4-BE49-F238E27FC236}">
              <a16:creationId xmlns:a16="http://schemas.microsoft.com/office/drawing/2014/main" id="{872AE516-6A40-4C46-866D-3AB8C337B422}"/>
            </a:ext>
          </a:extLst>
        </xdr:cNvPr>
        <xdr:cNvSpPr txBox="1"/>
      </xdr:nvSpPr>
      <xdr:spPr>
        <a:xfrm>
          <a:off x="17384472" y="186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114546</xdr:rowOff>
    </xdr:from>
    <xdr:ext cx="469744" cy="259045"/>
    <xdr:sp macro="" textlink="">
      <xdr:nvSpPr>
        <xdr:cNvPr id="751" name="n_4aveValue【公民館】&#10;一人当たり面積">
          <a:extLst>
            <a:ext uri="{FF2B5EF4-FFF2-40B4-BE49-F238E27FC236}">
              <a16:creationId xmlns:a16="http://schemas.microsoft.com/office/drawing/2014/main" id="{CCB9BFCD-FBE2-48AB-A987-5E60AD809317}"/>
            </a:ext>
          </a:extLst>
        </xdr:cNvPr>
        <xdr:cNvSpPr txBox="1"/>
      </xdr:nvSpPr>
      <xdr:spPr>
        <a:xfrm>
          <a:off x="16588817" y="1863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120514</xdr:rowOff>
    </xdr:from>
    <xdr:ext cx="469744" cy="259045"/>
    <xdr:sp macro="" textlink="">
      <xdr:nvSpPr>
        <xdr:cNvPr id="752" name="n_1mainValue【公民館】&#10;一人当たり面積">
          <a:extLst>
            <a:ext uri="{FF2B5EF4-FFF2-40B4-BE49-F238E27FC236}">
              <a16:creationId xmlns:a16="http://schemas.microsoft.com/office/drawing/2014/main" id="{87B77AAB-4C87-4B86-BDFB-D30C3A0EF1F5}"/>
            </a:ext>
          </a:extLst>
        </xdr:cNvPr>
        <xdr:cNvSpPr txBox="1"/>
      </xdr:nvSpPr>
      <xdr:spPr>
        <a:xfrm>
          <a:off x="18982132" y="1829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123334</xdr:rowOff>
    </xdr:from>
    <xdr:ext cx="469744" cy="259045"/>
    <xdr:sp macro="" textlink="">
      <xdr:nvSpPr>
        <xdr:cNvPr id="753" name="n_2mainValue【公民館】&#10;一人当たり面積">
          <a:extLst>
            <a:ext uri="{FF2B5EF4-FFF2-40B4-BE49-F238E27FC236}">
              <a16:creationId xmlns:a16="http://schemas.microsoft.com/office/drawing/2014/main" id="{AC227CD3-FFB6-4BDE-93A1-33E07B9804F4}"/>
            </a:ext>
          </a:extLst>
        </xdr:cNvPr>
        <xdr:cNvSpPr txBox="1"/>
      </xdr:nvSpPr>
      <xdr:spPr>
        <a:xfrm>
          <a:off x="18182032" y="1829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126992</xdr:rowOff>
    </xdr:from>
    <xdr:ext cx="469744" cy="259045"/>
    <xdr:sp macro="" textlink="">
      <xdr:nvSpPr>
        <xdr:cNvPr id="754" name="n_3mainValue【公民館】&#10;一人当たり面積">
          <a:extLst>
            <a:ext uri="{FF2B5EF4-FFF2-40B4-BE49-F238E27FC236}">
              <a16:creationId xmlns:a16="http://schemas.microsoft.com/office/drawing/2014/main" id="{6D4AF47C-C9BD-4931-8A29-948983270CEE}"/>
            </a:ext>
          </a:extLst>
        </xdr:cNvPr>
        <xdr:cNvSpPr txBox="1"/>
      </xdr:nvSpPr>
      <xdr:spPr>
        <a:xfrm>
          <a:off x="17384472" y="1830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130115</xdr:rowOff>
    </xdr:from>
    <xdr:ext cx="469744" cy="259045"/>
    <xdr:sp macro="" textlink="">
      <xdr:nvSpPr>
        <xdr:cNvPr id="755" name="n_4mainValue【公民館】&#10;一人当たり面積">
          <a:extLst>
            <a:ext uri="{FF2B5EF4-FFF2-40B4-BE49-F238E27FC236}">
              <a16:creationId xmlns:a16="http://schemas.microsoft.com/office/drawing/2014/main" id="{5C1444F7-D363-40A8-AF18-5DEDA571D5E0}"/>
            </a:ext>
          </a:extLst>
        </xdr:cNvPr>
        <xdr:cNvSpPr txBox="1"/>
      </xdr:nvSpPr>
      <xdr:spPr>
        <a:xfrm>
          <a:off x="16588817" y="1830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E5527645-99CF-46FD-93BA-F95FDE9B2A73}"/>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6EB4C921-44A1-4CEF-9236-7C68D22D44CC}"/>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E37866CA-FED1-438F-9F0C-577F29C39BED}"/>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施設において有形固定資産減価償却率が類似団体平均を上回っている。これは、過去に建設された施設の老朽化が進んでいることが要因であり、今後は施設の建て替えや統合、廃止等も含めて計画的に維持管理を進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橋りょうについては、公共施設等総合管理計画に基づき長寿命化のための点検、改修等を進めており、道路に関しても計画的な改良、補修を進めていく。特に有形固定資産減価償却率が高い公民館においては、築５０年以上経過しており検討委員会を組織し、改修等に向けて協議を進めているところであるが、他の公共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の兼ね合いもあり継続協議となっている。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7EF327C-0D3C-45E2-AD8D-3CA4A73917D4}"/>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83A7F1E-F958-447D-B917-6055EAE6A3B4}"/>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93CD00D-B48A-40A7-8B26-B0B13211B035}"/>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FBBBB36-C8FB-43F4-9588-1822CC91B54A}"/>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C4C5273-9093-473C-84D1-34AAC1AA3C6C}"/>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6A75929-6B93-4DA5-BB09-8E27C440D968}"/>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AA9C669-A6EC-48E2-A5FE-176D9E4DDC2B}"/>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2C1507D-F9AB-4BC0-93EC-BC713FA46605}"/>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BEE8989-50FD-43EA-9550-090A04E368FF}"/>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2C2402D-E85A-4B49-A3AC-9D49C900E8A7}"/>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1,499
1,497
187.56
4,239,928
3,975,254
75,021
2,113,898
2,653,228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D9A4E21-FA60-49E0-A66B-50143AADF7E6}"/>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8280035-1CFC-487A-B373-58A73D2C4CBF}"/>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327697D-71CF-434E-A98E-01830AE2F171}"/>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5403A17-3A90-4FD8-A2CC-E1C46BECBFD3}"/>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343AB54-8E3B-4568-8968-847BCA9E2C27}"/>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A34BC9A-C9CB-4892-BF02-23E6203623C8}"/>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869DA33-8632-41CE-92A4-B70C45518F72}"/>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2AEAA80-55EE-49B4-A641-CC678548DFDF}"/>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39D6CFC-8757-4E49-88B7-EE80A4E959F2}"/>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8EB42C5-8FEC-4C46-86C6-3389CB880345}"/>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7E1B203-B67B-4A56-8D28-6822A040A6EE}"/>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5AE19B9-E02D-4893-BAEB-60B798B29684}"/>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4AC6202-E305-4E54-95DA-301E4873BEDB}"/>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59E8D97-55E7-45C4-A9D8-1FEE4A05A23F}"/>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BA968B7-08BD-4AEB-A042-06FDF300F66F}"/>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004B231-A5AB-4E38-BD0B-3E97508D6FB6}"/>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94B935E-4953-434A-8282-5896B9635341}"/>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3BA043F-16C9-4B87-A27F-BC04073F690C}"/>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68B65F7-DC84-4DEA-AA63-20FACAC53232}"/>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658AFBB-3A1E-40D4-945F-73C95AD31DB0}"/>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5B3345E-D22E-447E-8E48-9505D8E9A7E5}"/>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6C35CBD-CBF3-4DD5-9EEA-353569186A4C}"/>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444393C-2A9B-4BBF-89E5-A99F5DBAB506}"/>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46D7DEC-5EDC-44D2-8601-4C4ADBF6ECD1}"/>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6C8AEF7-6B81-4373-8A83-32D691B66B8A}"/>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DC48A16-0976-4D11-B568-9671E50AE570}"/>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3A2F61D-60AC-433D-B1E5-C7655CA4C2C4}"/>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91659C3-33A3-458F-ADE1-756B66C37867}"/>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0690479-9F55-4FEE-B415-3F3F40B5AD1B}"/>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3A603B4-C50E-4B60-B7D8-546AB2A80ED5}"/>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DA0F7DA-39AA-4AF3-84A1-2879AE5960B4}"/>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B94956CA-544E-4218-81E3-7E3DD8557927}"/>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B89B8A2-7D78-46AE-89C7-FA472A8AE03C}"/>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57B87FE-E617-460C-A608-945F38445D03}"/>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827E806-9160-4034-B815-8498AADF3DAA}"/>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EDD9168-3B81-4BBB-94EF-7ACFA7B49161}"/>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218E385-F6F5-4FC9-91A9-9AE85AACBBEF}"/>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E394C28-07C9-4305-909A-819BE9D5FB38}"/>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85D2AEFF-3B77-46D9-B00D-DEBEAB887255}"/>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A9CB17E-0208-4FF8-954B-30D624830058}"/>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AE4303C7-800E-4127-813E-254275179F6D}"/>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708BB4B-3951-4705-AFB1-75CE991FB19E}"/>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7684E12-33CB-453B-A0DF-393E0DC9F66C}"/>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AE989E9C-0BDA-4B45-8A40-ACE723A17011}"/>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3A0E7C93-D960-4607-A496-D7DFC3B7BD8F}"/>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F419BEB6-E580-406F-93F1-3605C7C5E207}"/>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CC58FF32-27E7-4326-86E9-3FEB966735E4}"/>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614FB677-1CDB-411E-A61C-8A4E548517BA}"/>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CB3FDD49-8F7C-4FE5-BB28-619A20E02086}"/>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FD1181E9-2503-40A4-A801-ADA38EB3F767}"/>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347FAA9-4BF5-4EE9-BD78-14574D4A3AF9}"/>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C7D173F-B5B3-4A25-94C4-638C1C9226D9}"/>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2497D34F-6D10-45E0-8084-D2FE4019C252}"/>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43C21F0F-E5B0-45E6-9A7E-58399FF4C95F}"/>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6FEDFC5D-1F9E-401A-8E0E-2254DC0BFB52}"/>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C4381A24-1AE7-4610-BC0D-B794EA2D650F}"/>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AF03DC35-5562-4D45-A6F6-9C4FC497268F}"/>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FDBE2E93-D6CA-4DC5-BF16-255B24B797C1}"/>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785DA5AE-7DFC-4F63-A0BF-C8416ACC876D}"/>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B36C002E-D133-4C89-AD87-625C34A4D11D}"/>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824E227B-243D-4205-9620-017ABEB1A7B0}"/>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4F6FEAB4-5CF6-4CAC-9A18-D69687C163BC}"/>
            </a:ext>
          </a:extLst>
        </xdr:cNvPr>
        <xdr:cNvCxnSpPr/>
      </xdr:nvCxnSpPr>
      <xdr:spPr>
        <a:xfrm flipV="1">
          <a:off x="4173855" y="94792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67C8176C-EF98-4F91-94A6-5C2BB2E286D7}"/>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AB31BE8E-A4BC-40A3-848E-7313A9281DEC}"/>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8D73B340-7EE6-47DD-A803-04496117E0EF}"/>
            </a:ext>
          </a:extLst>
        </xdr:cNvPr>
        <xdr:cNvSpPr txBox="1"/>
      </xdr:nvSpPr>
      <xdr:spPr>
        <a:xfrm>
          <a:off x="4212590" y="925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a:extLst>
            <a:ext uri="{FF2B5EF4-FFF2-40B4-BE49-F238E27FC236}">
              <a16:creationId xmlns:a16="http://schemas.microsoft.com/office/drawing/2014/main" id="{8997C49B-5CA5-4B8A-9C67-F4115D8E2565}"/>
            </a:ext>
          </a:extLst>
        </xdr:cNvPr>
        <xdr:cNvCxnSpPr/>
      </xdr:nvCxnSpPr>
      <xdr:spPr>
        <a:xfrm>
          <a:off x="4112260" y="9479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D562146B-238B-43AA-9494-7C93578AE48C}"/>
            </a:ext>
          </a:extLst>
        </xdr:cNvPr>
        <xdr:cNvSpPr txBox="1"/>
      </xdr:nvSpPr>
      <xdr:spPr>
        <a:xfrm>
          <a:off x="4212590" y="10276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a:extLst>
            <a:ext uri="{FF2B5EF4-FFF2-40B4-BE49-F238E27FC236}">
              <a16:creationId xmlns:a16="http://schemas.microsoft.com/office/drawing/2014/main" id="{FB539AA2-0B19-466D-B2DF-AD63B87F2D1D}"/>
            </a:ext>
          </a:extLst>
        </xdr:cNvPr>
        <xdr:cNvSpPr/>
      </xdr:nvSpPr>
      <xdr:spPr>
        <a:xfrm>
          <a:off x="4131310" y="104190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a:extLst>
            <a:ext uri="{FF2B5EF4-FFF2-40B4-BE49-F238E27FC236}">
              <a16:creationId xmlns:a16="http://schemas.microsoft.com/office/drawing/2014/main" id="{5C18A66E-34DD-45F2-9E1A-E289C7D58D65}"/>
            </a:ext>
          </a:extLst>
        </xdr:cNvPr>
        <xdr:cNvSpPr/>
      </xdr:nvSpPr>
      <xdr:spPr>
        <a:xfrm>
          <a:off x="3388360" y="1041908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a:extLst>
            <a:ext uri="{FF2B5EF4-FFF2-40B4-BE49-F238E27FC236}">
              <a16:creationId xmlns:a16="http://schemas.microsoft.com/office/drawing/2014/main" id="{46B7009E-8194-477E-A32C-31C2FAFC5DFC}"/>
            </a:ext>
          </a:extLst>
        </xdr:cNvPr>
        <xdr:cNvSpPr/>
      </xdr:nvSpPr>
      <xdr:spPr>
        <a:xfrm>
          <a:off x="2571750" y="104190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a:extLst>
            <a:ext uri="{FF2B5EF4-FFF2-40B4-BE49-F238E27FC236}">
              <a16:creationId xmlns:a16="http://schemas.microsoft.com/office/drawing/2014/main" id="{FA955F2F-39E3-42F1-9039-91C7EA46DD10}"/>
            </a:ext>
          </a:extLst>
        </xdr:cNvPr>
        <xdr:cNvSpPr/>
      </xdr:nvSpPr>
      <xdr:spPr>
        <a:xfrm>
          <a:off x="1774190" y="1045718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a:extLst>
            <a:ext uri="{FF2B5EF4-FFF2-40B4-BE49-F238E27FC236}">
              <a16:creationId xmlns:a16="http://schemas.microsoft.com/office/drawing/2014/main" id="{ECFCEFC3-9E2C-4C1B-A366-18F9873196B6}"/>
            </a:ext>
          </a:extLst>
        </xdr:cNvPr>
        <xdr:cNvSpPr/>
      </xdr:nvSpPr>
      <xdr:spPr>
        <a:xfrm>
          <a:off x="988060" y="1040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8BA9A067-D4FC-4870-A71C-81AB81EB955E}"/>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E381A40-FA68-4A27-B08B-1AF96A8CEEBA}"/>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6DF3EA6-7E20-435C-A75C-6AF131F64867}"/>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158F9D1-2A24-464A-A484-CAB3D078A20C}"/>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D5D53B95-64C8-4401-B998-86564CC39D39}"/>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141605</xdr:rowOff>
    </xdr:from>
    <xdr:to>
      <xdr:col>24</xdr:col>
      <xdr:colOff>114300</xdr:colOff>
      <xdr:row>64</xdr:row>
      <xdr:rowOff>71755</xdr:rowOff>
    </xdr:to>
    <xdr:sp macro="" textlink="">
      <xdr:nvSpPr>
        <xdr:cNvPr id="89" name="楕円 88">
          <a:extLst>
            <a:ext uri="{FF2B5EF4-FFF2-40B4-BE49-F238E27FC236}">
              <a16:creationId xmlns:a16="http://schemas.microsoft.com/office/drawing/2014/main" id="{7F151D80-E447-439E-8DF5-31E3497A9A38}"/>
            </a:ext>
          </a:extLst>
        </xdr:cNvPr>
        <xdr:cNvSpPr/>
      </xdr:nvSpPr>
      <xdr:spPr>
        <a:xfrm>
          <a:off x="4131310" y="109410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56532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D3FCE730-1206-4227-B47A-6C0EEA1D8DE9}"/>
            </a:ext>
          </a:extLst>
        </xdr:cNvPr>
        <xdr:cNvSpPr txBox="1"/>
      </xdr:nvSpPr>
      <xdr:spPr>
        <a:xfrm>
          <a:off x="4212590" y="1086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109220</xdr:rowOff>
    </xdr:from>
    <xdr:to>
      <xdr:col>20</xdr:col>
      <xdr:colOff>38100</xdr:colOff>
      <xdr:row>64</xdr:row>
      <xdr:rowOff>39370</xdr:rowOff>
    </xdr:to>
    <xdr:sp macro="" textlink="">
      <xdr:nvSpPr>
        <xdr:cNvPr id="91" name="楕円 90">
          <a:extLst>
            <a:ext uri="{FF2B5EF4-FFF2-40B4-BE49-F238E27FC236}">
              <a16:creationId xmlns:a16="http://schemas.microsoft.com/office/drawing/2014/main" id="{43473E13-84AC-4030-8FDA-AD019AFC3810}"/>
            </a:ext>
          </a:extLst>
        </xdr:cNvPr>
        <xdr:cNvSpPr/>
      </xdr:nvSpPr>
      <xdr:spPr>
        <a:xfrm>
          <a:off x="3388360" y="109086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160020</xdr:rowOff>
    </xdr:from>
    <xdr:to>
      <xdr:col>24</xdr:col>
      <xdr:colOff>63500</xdr:colOff>
      <xdr:row>64</xdr:row>
      <xdr:rowOff>20955</xdr:rowOff>
    </xdr:to>
    <xdr:cxnSp macro="">
      <xdr:nvCxnSpPr>
        <xdr:cNvPr id="92" name="直線コネクタ 91">
          <a:extLst>
            <a:ext uri="{FF2B5EF4-FFF2-40B4-BE49-F238E27FC236}">
              <a16:creationId xmlns:a16="http://schemas.microsoft.com/office/drawing/2014/main" id="{802DA3E1-8416-412A-8A4E-12FE801CB427}"/>
            </a:ext>
          </a:extLst>
        </xdr:cNvPr>
        <xdr:cNvCxnSpPr/>
      </xdr:nvCxnSpPr>
      <xdr:spPr>
        <a:xfrm>
          <a:off x="3431540" y="10963275"/>
          <a:ext cx="7429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73025</xdr:rowOff>
    </xdr:from>
    <xdr:to>
      <xdr:col>15</xdr:col>
      <xdr:colOff>101600</xdr:colOff>
      <xdr:row>64</xdr:row>
      <xdr:rowOff>3175</xdr:rowOff>
    </xdr:to>
    <xdr:sp macro="" textlink="">
      <xdr:nvSpPr>
        <xdr:cNvPr id="93" name="楕円 92">
          <a:extLst>
            <a:ext uri="{FF2B5EF4-FFF2-40B4-BE49-F238E27FC236}">
              <a16:creationId xmlns:a16="http://schemas.microsoft.com/office/drawing/2014/main" id="{D19EF59D-09E7-406A-904F-DC260EEA415A}"/>
            </a:ext>
          </a:extLst>
        </xdr:cNvPr>
        <xdr:cNvSpPr/>
      </xdr:nvSpPr>
      <xdr:spPr>
        <a:xfrm>
          <a:off x="2571750" y="108743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123825</xdr:rowOff>
    </xdr:from>
    <xdr:to>
      <xdr:col>19</xdr:col>
      <xdr:colOff>177800</xdr:colOff>
      <xdr:row>63</xdr:row>
      <xdr:rowOff>160020</xdr:rowOff>
    </xdr:to>
    <xdr:cxnSp macro="">
      <xdr:nvCxnSpPr>
        <xdr:cNvPr id="94" name="直線コネクタ 93">
          <a:extLst>
            <a:ext uri="{FF2B5EF4-FFF2-40B4-BE49-F238E27FC236}">
              <a16:creationId xmlns:a16="http://schemas.microsoft.com/office/drawing/2014/main" id="{F644B7FA-6F81-4A3E-8176-CD7DA81FCD12}"/>
            </a:ext>
          </a:extLst>
        </xdr:cNvPr>
        <xdr:cNvCxnSpPr/>
      </xdr:nvCxnSpPr>
      <xdr:spPr>
        <a:xfrm>
          <a:off x="2626360" y="10927080"/>
          <a:ext cx="80518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38735</xdr:rowOff>
    </xdr:from>
    <xdr:to>
      <xdr:col>10</xdr:col>
      <xdr:colOff>165100</xdr:colOff>
      <xdr:row>63</xdr:row>
      <xdr:rowOff>140335</xdr:rowOff>
    </xdr:to>
    <xdr:sp macro="" textlink="">
      <xdr:nvSpPr>
        <xdr:cNvPr id="95" name="楕円 94">
          <a:extLst>
            <a:ext uri="{FF2B5EF4-FFF2-40B4-BE49-F238E27FC236}">
              <a16:creationId xmlns:a16="http://schemas.microsoft.com/office/drawing/2014/main" id="{D475F08A-2302-4EAA-9959-7CA21A8BC59B}"/>
            </a:ext>
          </a:extLst>
        </xdr:cNvPr>
        <xdr:cNvSpPr/>
      </xdr:nvSpPr>
      <xdr:spPr>
        <a:xfrm>
          <a:off x="1774190" y="1084008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89535</xdr:rowOff>
    </xdr:from>
    <xdr:to>
      <xdr:col>15</xdr:col>
      <xdr:colOff>50800</xdr:colOff>
      <xdr:row>63</xdr:row>
      <xdr:rowOff>123825</xdr:rowOff>
    </xdr:to>
    <xdr:cxnSp macro="">
      <xdr:nvCxnSpPr>
        <xdr:cNvPr id="96" name="直線コネクタ 95">
          <a:extLst>
            <a:ext uri="{FF2B5EF4-FFF2-40B4-BE49-F238E27FC236}">
              <a16:creationId xmlns:a16="http://schemas.microsoft.com/office/drawing/2014/main" id="{8EE228E9-181F-4CF0-A931-99A4D8195C51}"/>
            </a:ext>
          </a:extLst>
        </xdr:cNvPr>
        <xdr:cNvCxnSpPr/>
      </xdr:nvCxnSpPr>
      <xdr:spPr>
        <a:xfrm>
          <a:off x="1828800" y="10894695"/>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170180</xdr:rowOff>
    </xdr:from>
    <xdr:to>
      <xdr:col>6</xdr:col>
      <xdr:colOff>38100</xdr:colOff>
      <xdr:row>63</xdr:row>
      <xdr:rowOff>100330</xdr:rowOff>
    </xdr:to>
    <xdr:sp macro="" textlink="">
      <xdr:nvSpPr>
        <xdr:cNvPr id="97" name="楕円 96">
          <a:extLst>
            <a:ext uri="{FF2B5EF4-FFF2-40B4-BE49-F238E27FC236}">
              <a16:creationId xmlns:a16="http://schemas.microsoft.com/office/drawing/2014/main" id="{865967A4-6B31-4D48-887A-EE544FC86B2A}"/>
            </a:ext>
          </a:extLst>
        </xdr:cNvPr>
        <xdr:cNvSpPr/>
      </xdr:nvSpPr>
      <xdr:spPr>
        <a:xfrm>
          <a:off x="988060" y="108038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49530</xdr:rowOff>
    </xdr:from>
    <xdr:to>
      <xdr:col>10</xdr:col>
      <xdr:colOff>114300</xdr:colOff>
      <xdr:row>63</xdr:row>
      <xdr:rowOff>89535</xdr:rowOff>
    </xdr:to>
    <xdr:cxnSp macro="">
      <xdr:nvCxnSpPr>
        <xdr:cNvPr id="98" name="直線コネクタ 97">
          <a:extLst>
            <a:ext uri="{FF2B5EF4-FFF2-40B4-BE49-F238E27FC236}">
              <a16:creationId xmlns:a16="http://schemas.microsoft.com/office/drawing/2014/main" id="{67A7A5D6-3A94-47AD-A1C0-5F2B15A12A7E}"/>
            </a:ext>
          </a:extLst>
        </xdr:cNvPr>
        <xdr:cNvCxnSpPr/>
      </xdr:nvCxnSpPr>
      <xdr:spPr>
        <a:xfrm>
          <a:off x="1031240" y="10854690"/>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99" name="n_1aveValue【体育館・プール】&#10;有形固定資産減価償却率">
          <a:extLst>
            <a:ext uri="{FF2B5EF4-FFF2-40B4-BE49-F238E27FC236}">
              <a16:creationId xmlns:a16="http://schemas.microsoft.com/office/drawing/2014/main" id="{F7939284-D328-4D63-8F86-3AAE246473C2}"/>
            </a:ext>
          </a:extLst>
        </xdr:cNvPr>
        <xdr:cNvSpPr txBox="1"/>
      </xdr:nvSpPr>
      <xdr:spPr>
        <a:xfrm>
          <a:off x="32391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100" name="n_2aveValue【体育館・プール】&#10;有形固定資産減価償却率">
          <a:extLst>
            <a:ext uri="{FF2B5EF4-FFF2-40B4-BE49-F238E27FC236}">
              <a16:creationId xmlns:a16="http://schemas.microsoft.com/office/drawing/2014/main" id="{64716660-636E-4D33-8086-A5777C4EF874}"/>
            </a:ext>
          </a:extLst>
        </xdr:cNvPr>
        <xdr:cNvSpPr txBox="1"/>
      </xdr:nvSpPr>
      <xdr:spPr>
        <a:xfrm>
          <a:off x="2439044"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101" name="n_3aveValue【体育館・プール】&#10;有形固定資産減価償却率">
          <a:extLst>
            <a:ext uri="{FF2B5EF4-FFF2-40B4-BE49-F238E27FC236}">
              <a16:creationId xmlns:a16="http://schemas.microsoft.com/office/drawing/2014/main" id="{6AD13875-C15E-476C-A476-278413122BC8}"/>
            </a:ext>
          </a:extLst>
        </xdr:cNvPr>
        <xdr:cNvSpPr txBox="1"/>
      </xdr:nvSpPr>
      <xdr:spPr>
        <a:xfrm>
          <a:off x="164148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65422</xdr:rowOff>
    </xdr:from>
    <xdr:ext cx="405111" cy="259045"/>
    <xdr:sp macro="" textlink="">
      <xdr:nvSpPr>
        <xdr:cNvPr id="102" name="n_4aveValue【体育館・プール】&#10;有形固定資産減価償却率">
          <a:extLst>
            <a:ext uri="{FF2B5EF4-FFF2-40B4-BE49-F238E27FC236}">
              <a16:creationId xmlns:a16="http://schemas.microsoft.com/office/drawing/2014/main" id="{F9C87F05-4D25-498A-BE84-693E46E5CA0A}"/>
            </a:ext>
          </a:extLst>
        </xdr:cNvPr>
        <xdr:cNvSpPr txBox="1"/>
      </xdr:nvSpPr>
      <xdr:spPr>
        <a:xfrm>
          <a:off x="855354"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30497</xdr:rowOff>
    </xdr:from>
    <xdr:ext cx="405111" cy="259045"/>
    <xdr:sp macro="" textlink="">
      <xdr:nvSpPr>
        <xdr:cNvPr id="103" name="n_1mainValue【体育館・プール】&#10;有形固定資産減価償却率">
          <a:extLst>
            <a:ext uri="{FF2B5EF4-FFF2-40B4-BE49-F238E27FC236}">
              <a16:creationId xmlns:a16="http://schemas.microsoft.com/office/drawing/2014/main" id="{DFBF11F1-C93E-46E6-9FE3-0145A059FE5D}"/>
            </a:ext>
          </a:extLst>
        </xdr:cNvPr>
        <xdr:cNvSpPr txBox="1"/>
      </xdr:nvSpPr>
      <xdr:spPr>
        <a:xfrm>
          <a:off x="3239144"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165752</xdr:rowOff>
    </xdr:from>
    <xdr:ext cx="405111" cy="259045"/>
    <xdr:sp macro="" textlink="">
      <xdr:nvSpPr>
        <xdr:cNvPr id="104" name="n_2mainValue【体育館・プール】&#10;有形固定資産減価償却率">
          <a:extLst>
            <a:ext uri="{FF2B5EF4-FFF2-40B4-BE49-F238E27FC236}">
              <a16:creationId xmlns:a16="http://schemas.microsoft.com/office/drawing/2014/main" id="{31461EE0-73C1-4528-AA98-890758BDD9B4}"/>
            </a:ext>
          </a:extLst>
        </xdr:cNvPr>
        <xdr:cNvSpPr txBox="1"/>
      </xdr:nvSpPr>
      <xdr:spPr>
        <a:xfrm>
          <a:off x="2439044"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131462</xdr:rowOff>
    </xdr:from>
    <xdr:ext cx="405111" cy="259045"/>
    <xdr:sp macro="" textlink="">
      <xdr:nvSpPr>
        <xdr:cNvPr id="105" name="n_3mainValue【体育館・プール】&#10;有形固定資産減価償却率">
          <a:extLst>
            <a:ext uri="{FF2B5EF4-FFF2-40B4-BE49-F238E27FC236}">
              <a16:creationId xmlns:a16="http://schemas.microsoft.com/office/drawing/2014/main" id="{7C087B2C-0C4C-4BFA-A810-02CEB37276EA}"/>
            </a:ext>
          </a:extLst>
        </xdr:cNvPr>
        <xdr:cNvSpPr txBox="1"/>
      </xdr:nvSpPr>
      <xdr:spPr>
        <a:xfrm>
          <a:off x="1641484"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91457</xdr:rowOff>
    </xdr:from>
    <xdr:ext cx="405111" cy="259045"/>
    <xdr:sp macro="" textlink="">
      <xdr:nvSpPr>
        <xdr:cNvPr id="106" name="n_4mainValue【体育館・プール】&#10;有形固定資産減価償却率">
          <a:extLst>
            <a:ext uri="{FF2B5EF4-FFF2-40B4-BE49-F238E27FC236}">
              <a16:creationId xmlns:a16="http://schemas.microsoft.com/office/drawing/2014/main" id="{7B5C5B42-38B7-41FA-99F1-6DCE111781C1}"/>
            </a:ext>
          </a:extLst>
        </xdr:cNvPr>
        <xdr:cNvSpPr txBox="1"/>
      </xdr:nvSpPr>
      <xdr:spPr>
        <a:xfrm>
          <a:off x="85535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DFF81EC8-264E-43FB-84CB-1CF3A7849105}"/>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701FCD51-0342-4C10-A239-37E3748B0181}"/>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5FB784BA-5826-4945-A62A-EC5DD84287EF}"/>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30EB113C-094E-47D8-9177-AB73035365F7}"/>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D1792BBF-D622-4252-A028-FD62E9F587A7}"/>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D618B652-D322-4122-8607-395D25CD988F}"/>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86659794-C20D-49E1-8859-18783BDA1023}"/>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90EA50C6-3082-4465-876A-0D6BF862CD25}"/>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5B117807-7FDA-41E8-B35D-3FCD9FFBB08D}"/>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370ED37D-073A-4B1E-A29B-B3D911955A61}"/>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79F93A3C-5DDE-4F80-B5B4-461B3D49926B}"/>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AD1BAC56-534C-43F7-A123-8E452761EFEE}"/>
            </a:ext>
          </a:extLst>
        </xdr:cNvPr>
        <xdr:cNvSpPr txBox="1"/>
      </xdr:nvSpPr>
      <xdr:spPr>
        <a:xfrm>
          <a:off x="552722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EC354394-345B-406D-BE18-41AD6A76DA2A}"/>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F6812A32-9A52-4FBA-B7A5-0559962E8699}"/>
            </a:ext>
          </a:extLst>
        </xdr:cNvPr>
        <xdr:cNvSpPr txBox="1"/>
      </xdr:nvSpPr>
      <xdr:spPr>
        <a:xfrm>
          <a:off x="5527221"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8D7AA44B-36E7-4A97-BC03-D2DF51C8F08A}"/>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C89282EF-8419-46D7-88B2-7B9F5976D39B}"/>
            </a:ext>
          </a:extLst>
        </xdr:cNvPr>
        <xdr:cNvSpPr txBox="1"/>
      </xdr:nvSpPr>
      <xdr:spPr>
        <a:xfrm>
          <a:off x="5527221"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D23CB375-9176-41D1-84A4-F17EFA4D7AC7}"/>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2D847AF9-7E5B-435D-9300-E1E6E7B576B7}"/>
            </a:ext>
          </a:extLst>
        </xdr:cNvPr>
        <xdr:cNvSpPr txBox="1"/>
      </xdr:nvSpPr>
      <xdr:spPr>
        <a:xfrm>
          <a:off x="55272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84F70B94-4206-4460-BB17-D6C405CFE696}"/>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B1A079DF-6593-4A09-8C2F-5FBA8DC4DAA4}"/>
            </a:ext>
          </a:extLst>
        </xdr:cNvPr>
        <xdr:cNvSpPr txBox="1"/>
      </xdr:nvSpPr>
      <xdr:spPr>
        <a:xfrm>
          <a:off x="5527221"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8B0996DB-AE24-42A4-92E3-7C2DABA0D89B}"/>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16348BD4-7B65-4313-BAEC-D5C6C9DB1311}"/>
            </a:ext>
          </a:extLst>
        </xdr:cNvPr>
        <xdr:cNvSpPr txBox="1"/>
      </xdr:nvSpPr>
      <xdr:spPr>
        <a:xfrm>
          <a:off x="5527221"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F234F1B-5B73-4CB3-9E7E-665E9890107C}"/>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12BE14D2-DA58-4195-9134-91D76FA00A78}"/>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F6D68DE9-CC4C-446D-8C83-AC9B6AFF09B3}"/>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a:extLst>
            <a:ext uri="{FF2B5EF4-FFF2-40B4-BE49-F238E27FC236}">
              <a16:creationId xmlns:a16="http://schemas.microsoft.com/office/drawing/2014/main" id="{46E2BEC2-4E22-4E17-8D5C-B3180FB2DE83}"/>
            </a:ext>
          </a:extLst>
        </xdr:cNvPr>
        <xdr:cNvCxnSpPr/>
      </xdr:nvCxnSpPr>
      <xdr:spPr>
        <a:xfrm flipV="1">
          <a:off x="9429115" y="9503882"/>
          <a:ext cx="0" cy="1564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a:extLst>
            <a:ext uri="{FF2B5EF4-FFF2-40B4-BE49-F238E27FC236}">
              <a16:creationId xmlns:a16="http://schemas.microsoft.com/office/drawing/2014/main" id="{3C1E0483-7083-4247-86AF-395B39555863}"/>
            </a:ext>
          </a:extLst>
        </xdr:cNvPr>
        <xdr:cNvSpPr txBox="1"/>
      </xdr:nvSpPr>
      <xdr:spPr>
        <a:xfrm>
          <a:off x="9467850" y="1107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a:extLst>
            <a:ext uri="{FF2B5EF4-FFF2-40B4-BE49-F238E27FC236}">
              <a16:creationId xmlns:a16="http://schemas.microsoft.com/office/drawing/2014/main" id="{9D42175A-69D1-4187-8A7E-13F13B80105A}"/>
            </a:ext>
          </a:extLst>
        </xdr:cNvPr>
        <xdr:cNvCxnSpPr/>
      </xdr:nvCxnSpPr>
      <xdr:spPr>
        <a:xfrm>
          <a:off x="9356090" y="1106826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a:extLst>
            <a:ext uri="{FF2B5EF4-FFF2-40B4-BE49-F238E27FC236}">
              <a16:creationId xmlns:a16="http://schemas.microsoft.com/office/drawing/2014/main" id="{548003F4-3DF1-4648-86FA-B8EB2E544F41}"/>
            </a:ext>
          </a:extLst>
        </xdr:cNvPr>
        <xdr:cNvSpPr txBox="1"/>
      </xdr:nvSpPr>
      <xdr:spPr>
        <a:xfrm>
          <a:off x="9467850" y="927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a:extLst>
            <a:ext uri="{FF2B5EF4-FFF2-40B4-BE49-F238E27FC236}">
              <a16:creationId xmlns:a16="http://schemas.microsoft.com/office/drawing/2014/main" id="{EACEF430-30E9-4F2A-A4F4-666D2C107D5D}"/>
            </a:ext>
          </a:extLst>
        </xdr:cNvPr>
        <xdr:cNvCxnSpPr/>
      </xdr:nvCxnSpPr>
      <xdr:spPr>
        <a:xfrm>
          <a:off x="9356090" y="950388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55970</xdr:rowOff>
    </xdr:from>
    <xdr:ext cx="469744" cy="259045"/>
    <xdr:sp macro="" textlink="">
      <xdr:nvSpPr>
        <xdr:cNvPr id="137" name="【体育館・プール】&#10;一人当たり面積平均値テキスト">
          <a:extLst>
            <a:ext uri="{FF2B5EF4-FFF2-40B4-BE49-F238E27FC236}">
              <a16:creationId xmlns:a16="http://schemas.microsoft.com/office/drawing/2014/main" id="{F4288EB4-093E-4D3F-98C1-36AB79BA475A}"/>
            </a:ext>
          </a:extLst>
        </xdr:cNvPr>
        <xdr:cNvSpPr txBox="1"/>
      </xdr:nvSpPr>
      <xdr:spPr>
        <a:xfrm>
          <a:off x="9467850" y="10689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a:extLst>
            <a:ext uri="{FF2B5EF4-FFF2-40B4-BE49-F238E27FC236}">
              <a16:creationId xmlns:a16="http://schemas.microsoft.com/office/drawing/2014/main" id="{96E47F72-8981-4A50-ACA9-37B632D045A8}"/>
            </a:ext>
          </a:extLst>
        </xdr:cNvPr>
        <xdr:cNvSpPr/>
      </xdr:nvSpPr>
      <xdr:spPr>
        <a:xfrm>
          <a:off x="9394190" y="10707443"/>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a:extLst>
            <a:ext uri="{FF2B5EF4-FFF2-40B4-BE49-F238E27FC236}">
              <a16:creationId xmlns:a16="http://schemas.microsoft.com/office/drawing/2014/main" id="{823546DA-968B-4AB2-BD10-87B38CAE17CD}"/>
            </a:ext>
          </a:extLst>
        </xdr:cNvPr>
        <xdr:cNvSpPr/>
      </xdr:nvSpPr>
      <xdr:spPr>
        <a:xfrm>
          <a:off x="8632190" y="1072529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a:extLst>
            <a:ext uri="{FF2B5EF4-FFF2-40B4-BE49-F238E27FC236}">
              <a16:creationId xmlns:a16="http://schemas.microsoft.com/office/drawing/2014/main" id="{11899957-7F6B-4F75-97AA-E0AD64E127E1}"/>
            </a:ext>
          </a:extLst>
        </xdr:cNvPr>
        <xdr:cNvSpPr/>
      </xdr:nvSpPr>
      <xdr:spPr>
        <a:xfrm>
          <a:off x="7846060" y="1072692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41" name="フローチャート: 判断 140">
          <a:extLst>
            <a:ext uri="{FF2B5EF4-FFF2-40B4-BE49-F238E27FC236}">
              <a16:creationId xmlns:a16="http://schemas.microsoft.com/office/drawing/2014/main" id="{651A506A-61ED-4DCB-ADC5-0C5BEAC4E555}"/>
            </a:ext>
          </a:extLst>
        </xdr:cNvPr>
        <xdr:cNvSpPr/>
      </xdr:nvSpPr>
      <xdr:spPr>
        <a:xfrm>
          <a:off x="7029450" y="1072660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42" name="フローチャート: 判断 141">
          <a:extLst>
            <a:ext uri="{FF2B5EF4-FFF2-40B4-BE49-F238E27FC236}">
              <a16:creationId xmlns:a16="http://schemas.microsoft.com/office/drawing/2014/main" id="{3A014E82-CBF1-4BE6-8445-0AA9061F035F}"/>
            </a:ext>
          </a:extLst>
        </xdr:cNvPr>
        <xdr:cNvSpPr/>
      </xdr:nvSpPr>
      <xdr:spPr>
        <a:xfrm>
          <a:off x="6231890" y="107071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EF322DF6-BAF9-4461-9E16-DFF2178845A3}"/>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AB1302DF-956B-4A35-9CD1-6D18E562DE7D}"/>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C2BDDA67-6BB9-49EA-A4DB-89D9218F0B71}"/>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A260A67D-D843-46B5-A6A6-A4EBC65789A2}"/>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2EDA6CC9-D162-417F-8C49-E1940AEC7CBE}"/>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70685</xdr:rowOff>
    </xdr:from>
    <xdr:to>
      <xdr:col>55</xdr:col>
      <xdr:colOff>50800</xdr:colOff>
      <xdr:row>62</xdr:row>
      <xdr:rowOff>835</xdr:rowOff>
    </xdr:to>
    <xdr:sp macro="" textlink="">
      <xdr:nvSpPr>
        <xdr:cNvPr id="148" name="楕円 147">
          <a:extLst>
            <a:ext uri="{FF2B5EF4-FFF2-40B4-BE49-F238E27FC236}">
              <a16:creationId xmlns:a16="http://schemas.microsoft.com/office/drawing/2014/main" id="{ADE4CE1F-1E4B-4FE8-B198-94F36C3846BB}"/>
            </a:ext>
          </a:extLst>
        </xdr:cNvPr>
        <xdr:cNvSpPr/>
      </xdr:nvSpPr>
      <xdr:spPr>
        <a:xfrm>
          <a:off x="9394190" y="1052723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93562</xdr:rowOff>
    </xdr:from>
    <xdr:ext cx="469744" cy="259045"/>
    <xdr:sp macro="" textlink="">
      <xdr:nvSpPr>
        <xdr:cNvPr id="149" name="【体育館・プール】&#10;一人当たり面積該当値テキスト">
          <a:extLst>
            <a:ext uri="{FF2B5EF4-FFF2-40B4-BE49-F238E27FC236}">
              <a16:creationId xmlns:a16="http://schemas.microsoft.com/office/drawing/2014/main" id="{5ED2C3BF-BBF4-49EF-9323-D413552D4DBE}"/>
            </a:ext>
          </a:extLst>
        </xdr:cNvPr>
        <xdr:cNvSpPr txBox="1"/>
      </xdr:nvSpPr>
      <xdr:spPr>
        <a:xfrm>
          <a:off x="9467850" y="1038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85380</xdr:rowOff>
    </xdr:from>
    <xdr:to>
      <xdr:col>50</xdr:col>
      <xdr:colOff>165100</xdr:colOff>
      <xdr:row>62</xdr:row>
      <xdr:rowOff>15530</xdr:rowOff>
    </xdr:to>
    <xdr:sp macro="" textlink="">
      <xdr:nvSpPr>
        <xdr:cNvPr id="150" name="楕円 149">
          <a:extLst>
            <a:ext uri="{FF2B5EF4-FFF2-40B4-BE49-F238E27FC236}">
              <a16:creationId xmlns:a16="http://schemas.microsoft.com/office/drawing/2014/main" id="{25932479-C928-4581-99DD-926CCBDEB9BA}"/>
            </a:ext>
          </a:extLst>
        </xdr:cNvPr>
        <xdr:cNvSpPr/>
      </xdr:nvSpPr>
      <xdr:spPr>
        <a:xfrm>
          <a:off x="8632190" y="1054573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121485</xdr:rowOff>
    </xdr:from>
    <xdr:to>
      <xdr:col>55</xdr:col>
      <xdr:colOff>0</xdr:colOff>
      <xdr:row>61</xdr:row>
      <xdr:rowOff>136180</xdr:rowOff>
    </xdr:to>
    <xdr:cxnSp macro="">
      <xdr:nvCxnSpPr>
        <xdr:cNvPr id="151" name="直線コネクタ 150">
          <a:extLst>
            <a:ext uri="{FF2B5EF4-FFF2-40B4-BE49-F238E27FC236}">
              <a16:creationId xmlns:a16="http://schemas.microsoft.com/office/drawing/2014/main" id="{7D8AA0E2-5611-470F-96DC-A48F90A9CEED}"/>
            </a:ext>
          </a:extLst>
        </xdr:cNvPr>
        <xdr:cNvCxnSpPr/>
      </xdr:nvCxnSpPr>
      <xdr:spPr>
        <a:xfrm flipV="1">
          <a:off x="8686800" y="10581840"/>
          <a:ext cx="74295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99423</xdr:rowOff>
    </xdr:from>
    <xdr:to>
      <xdr:col>46</xdr:col>
      <xdr:colOff>38100</xdr:colOff>
      <xdr:row>62</xdr:row>
      <xdr:rowOff>29573</xdr:rowOff>
    </xdr:to>
    <xdr:sp macro="" textlink="">
      <xdr:nvSpPr>
        <xdr:cNvPr id="152" name="楕円 151">
          <a:extLst>
            <a:ext uri="{FF2B5EF4-FFF2-40B4-BE49-F238E27FC236}">
              <a16:creationId xmlns:a16="http://schemas.microsoft.com/office/drawing/2014/main" id="{A11E9FBF-68DF-4DC7-930E-C4C79DF56CE1}"/>
            </a:ext>
          </a:extLst>
        </xdr:cNvPr>
        <xdr:cNvSpPr/>
      </xdr:nvSpPr>
      <xdr:spPr>
        <a:xfrm>
          <a:off x="7846060" y="1055406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136180</xdr:rowOff>
    </xdr:from>
    <xdr:to>
      <xdr:col>50</xdr:col>
      <xdr:colOff>114300</xdr:colOff>
      <xdr:row>61</xdr:row>
      <xdr:rowOff>150223</xdr:rowOff>
    </xdr:to>
    <xdr:cxnSp macro="">
      <xdr:nvCxnSpPr>
        <xdr:cNvPr id="153" name="直線コネクタ 152">
          <a:extLst>
            <a:ext uri="{FF2B5EF4-FFF2-40B4-BE49-F238E27FC236}">
              <a16:creationId xmlns:a16="http://schemas.microsoft.com/office/drawing/2014/main" id="{D7A83857-455A-4683-BCFD-DF114FF69FF3}"/>
            </a:ext>
          </a:extLst>
        </xdr:cNvPr>
        <xdr:cNvCxnSpPr/>
      </xdr:nvCxnSpPr>
      <xdr:spPr>
        <a:xfrm flipV="1">
          <a:off x="7889240" y="10590820"/>
          <a:ext cx="797560" cy="1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118364</xdr:rowOff>
    </xdr:from>
    <xdr:to>
      <xdr:col>41</xdr:col>
      <xdr:colOff>101600</xdr:colOff>
      <xdr:row>62</xdr:row>
      <xdr:rowOff>48514</xdr:rowOff>
    </xdr:to>
    <xdr:sp macro="" textlink="">
      <xdr:nvSpPr>
        <xdr:cNvPr id="154" name="楕円 153">
          <a:extLst>
            <a:ext uri="{FF2B5EF4-FFF2-40B4-BE49-F238E27FC236}">
              <a16:creationId xmlns:a16="http://schemas.microsoft.com/office/drawing/2014/main" id="{DCA55013-DF74-4A23-9539-D68581CAF0C4}"/>
            </a:ext>
          </a:extLst>
        </xdr:cNvPr>
        <xdr:cNvSpPr/>
      </xdr:nvSpPr>
      <xdr:spPr>
        <a:xfrm>
          <a:off x="7029450" y="1057871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150223</xdr:rowOff>
    </xdr:from>
    <xdr:to>
      <xdr:col>45</xdr:col>
      <xdr:colOff>177800</xdr:colOff>
      <xdr:row>61</xdr:row>
      <xdr:rowOff>169164</xdr:rowOff>
    </xdr:to>
    <xdr:cxnSp macro="">
      <xdr:nvCxnSpPr>
        <xdr:cNvPr id="155" name="直線コネクタ 154">
          <a:extLst>
            <a:ext uri="{FF2B5EF4-FFF2-40B4-BE49-F238E27FC236}">
              <a16:creationId xmlns:a16="http://schemas.microsoft.com/office/drawing/2014/main" id="{9755337A-A2BA-42B1-986E-2CA6FB0C8114}"/>
            </a:ext>
          </a:extLst>
        </xdr:cNvPr>
        <xdr:cNvCxnSpPr/>
      </xdr:nvCxnSpPr>
      <xdr:spPr>
        <a:xfrm flipV="1">
          <a:off x="7084060" y="10608673"/>
          <a:ext cx="80518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134039</xdr:rowOff>
    </xdr:from>
    <xdr:to>
      <xdr:col>36</xdr:col>
      <xdr:colOff>165100</xdr:colOff>
      <xdr:row>62</xdr:row>
      <xdr:rowOff>64189</xdr:rowOff>
    </xdr:to>
    <xdr:sp macro="" textlink="">
      <xdr:nvSpPr>
        <xdr:cNvPr id="156" name="楕円 155">
          <a:extLst>
            <a:ext uri="{FF2B5EF4-FFF2-40B4-BE49-F238E27FC236}">
              <a16:creationId xmlns:a16="http://schemas.microsoft.com/office/drawing/2014/main" id="{54D896B4-F54C-4E5B-A8F3-F1F7D5626AAD}"/>
            </a:ext>
          </a:extLst>
        </xdr:cNvPr>
        <xdr:cNvSpPr/>
      </xdr:nvSpPr>
      <xdr:spPr>
        <a:xfrm>
          <a:off x="6231890" y="10588679"/>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169164</xdr:rowOff>
    </xdr:from>
    <xdr:to>
      <xdr:col>41</xdr:col>
      <xdr:colOff>50800</xdr:colOff>
      <xdr:row>62</xdr:row>
      <xdr:rowOff>13389</xdr:rowOff>
    </xdr:to>
    <xdr:cxnSp macro="">
      <xdr:nvCxnSpPr>
        <xdr:cNvPr id="157" name="直線コネクタ 156">
          <a:extLst>
            <a:ext uri="{FF2B5EF4-FFF2-40B4-BE49-F238E27FC236}">
              <a16:creationId xmlns:a16="http://schemas.microsoft.com/office/drawing/2014/main" id="{BF31EB86-4165-49B3-8E5F-7503D1990411}"/>
            </a:ext>
          </a:extLst>
        </xdr:cNvPr>
        <xdr:cNvCxnSpPr/>
      </xdr:nvCxnSpPr>
      <xdr:spPr>
        <a:xfrm flipV="1">
          <a:off x="6286500" y="10631424"/>
          <a:ext cx="79756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12862</xdr:rowOff>
    </xdr:from>
    <xdr:ext cx="469744" cy="259045"/>
    <xdr:sp macro="" textlink="">
      <xdr:nvSpPr>
        <xdr:cNvPr id="158" name="n_1aveValue【体育館・プール】&#10;一人当たり面積">
          <a:extLst>
            <a:ext uri="{FF2B5EF4-FFF2-40B4-BE49-F238E27FC236}">
              <a16:creationId xmlns:a16="http://schemas.microsoft.com/office/drawing/2014/main" id="{49CEEEE5-275E-42A0-9A35-887D82B5F461}"/>
            </a:ext>
          </a:extLst>
        </xdr:cNvPr>
        <xdr:cNvSpPr txBox="1"/>
      </xdr:nvSpPr>
      <xdr:spPr>
        <a:xfrm>
          <a:off x="8454467" y="1081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14495</xdr:rowOff>
    </xdr:from>
    <xdr:ext cx="469744" cy="259045"/>
    <xdr:sp macro="" textlink="">
      <xdr:nvSpPr>
        <xdr:cNvPr id="159" name="n_2aveValue【体育館・プール】&#10;一人当たり面積">
          <a:extLst>
            <a:ext uri="{FF2B5EF4-FFF2-40B4-BE49-F238E27FC236}">
              <a16:creationId xmlns:a16="http://schemas.microsoft.com/office/drawing/2014/main" id="{F60254DE-39E8-4BD9-A63C-4BA14A440E2B}"/>
            </a:ext>
          </a:extLst>
        </xdr:cNvPr>
        <xdr:cNvSpPr txBox="1"/>
      </xdr:nvSpPr>
      <xdr:spPr>
        <a:xfrm>
          <a:off x="7673417" y="1081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14168</xdr:rowOff>
    </xdr:from>
    <xdr:ext cx="469744" cy="259045"/>
    <xdr:sp macro="" textlink="">
      <xdr:nvSpPr>
        <xdr:cNvPr id="160" name="n_3aveValue【体育館・プール】&#10;一人当たり面積">
          <a:extLst>
            <a:ext uri="{FF2B5EF4-FFF2-40B4-BE49-F238E27FC236}">
              <a16:creationId xmlns:a16="http://schemas.microsoft.com/office/drawing/2014/main" id="{7AD9F54A-929A-45AF-8926-960BFFB78F50}"/>
            </a:ext>
          </a:extLst>
        </xdr:cNvPr>
        <xdr:cNvSpPr txBox="1"/>
      </xdr:nvSpPr>
      <xdr:spPr>
        <a:xfrm>
          <a:off x="6866332" y="1081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169943</xdr:rowOff>
    </xdr:from>
    <xdr:ext cx="469744" cy="259045"/>
    <xdr:sp macro="" textlink="">
      <xdr:nvSpPr>
        <xdr:cNvPr id="161" name="n_4aveValue【体育館・プール】&#10;一人当たり面積">
          <a:extLst>
            <a:ext uri="{FF2B5EF4-FFF2-40B4-BE49-F238E27FC236}">
              <a16:creationId xmlns:a16="http://schemas.microsoft.com/office/drawing/2014/main" id="{1524D4C1-625C-46A9-B0C0-E3AE9E752F34}"/>
            </a:ext>
          </a:extLst>
        </xdr:cNvPr>
        <xdr:cNvSpPr txBox="1"/>
      </xdr:nvSpPr>
      <xdr:spPr>
        <a:xfrm>
          <a:off x="6068772"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32057</xdr:rowOff>
    </xdr:from>
    <xdr:ext cx="469744" cy="259045"/>
    <xdr:sp macro="" textlink="">
      <xdr:nvSpPr>
        <xdr:cNvPr id="162" name="n_1mainValue【体育館・プール】&#10;一人当たり面積">
          <a:extLst>
            <a:ext uri="{FF2B5EF4-FFF2-40B4-BE49-F238E27FC236}">
              <a16:creationId xmlns:a16="http://schemas.microsoft.com/office/drawing/2014/main" id="{10F16FBB-C6FE-4A1D-9BEE-D86F5D4ACF55}"/>
            </a:ext>
          </a:extLst>
        </xdr:cNvPr>
        <xdr:cNvSpPr txBox="1"/>
      </xdr:nvSpPr>
      <xdr:spPr>
        <a:xfrm>
          <a:off x="8454467" y="1031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46100</xdr:rowOff>
    </xdr:from>
    <xdr:ext cx="469744" cy="259045"/>
    <xdr:sp macro="" textlink="">
      <xdr:nvSpPr>
        <xdr:cNvPr id="163" name="n_2mainValue【体育館・プール】&#10;一人当たり面積">
          <a:extLst>
            <a:ext uri="{FF2B5EF4-FFF2-40B4-BE49-F238E27FC236}">
              <a16:creationId xmlns:a16="http://schemas.microsoft.com/office/drawing/2014/main" id="{A4435D02-E554-43A5-BC14-793ACD8E3B2F}"/>
            </a:ext>
          </a:extLst>
        </xdr:cNvPr>
        <xdr:cNvSpPr txBox="1"/>
      </xdr:nvSpPr>
      <xdr:spPr>
        <a:xfrm>
          <a:off x="7673417" y="1033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65041</xdr:rowOff>
    </xdr:from>
    <xdr:ext cx="469744" cy="259045"/>
    <xdr:sp macro="" textlink="">
      <xdr:nvSpPr>
        <xdr:cNvPr id="164" name="n_3mainValue【体育館・プール】&#10;一人当たり面積">
          <a:extLst>
            <a:ext uri="{FF2B5EF4-FFF2-40B4-BE49-F238E27FC236}">
              <a16:creationId xmlns:a16="http://schemas.microsoft.com/office/drawing/2014/main" id="{FAA7D477-3879-46AB-8F9D-63F56064A9BF}"/>
            </a:ext>
          </a:extLst>
        </xdr:cNvPr>
        <xdr:cNvSpPr txBox="1"/>
      </xdr:nvSpPr>
      <xdr:spPr>
        <a:xfrm>
          <a:off x="6866332" y="103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80716</xdr:rowOff>
    </xdr:from>
    <xdr:ext cx="469744" cy="259045"/>
    <xdr:sp macro="" textlink="">
      <xdr:nvSpPr>
        <xdr:cNvPr id="165" name="n_4mainValue【体育館・プール】&#10;一人当たり面積">
          <a:extLst>
            <a:ext uri="{FF2B5EF4-FFF2-40B4-BE49-F238E27FC236}">
              <a16:creationId xmlns:a16="http://schemas.microsoft.com/office/drawing/2014/main" id="{333DBDAE-31E7-430D-A15A-56EDE65CC169}"/>
            </a:ext>
          </a:extLst>
        </xdr:cNvPr>
        <xdr:cNvSpPr txBox="1"/>
      </xdr:nvSpPr>
      <xdr:spPr>
        <a:xfrm>
          <a:off x="6068772" y="1036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EE611C33-9B1C-47DD-B3AB-8B251399F957}"/>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E06CB593-6F11-48EC-9468-953CB544E884}"/>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769E16CF-C3B5-4507-92D2-4A544FCFCAAB}"/>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DD524F2F-1A4D-435E-9FB2-2BA2731F4D60}"/>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34026F3-6DD9-4766-A85C-46E0BFEA4355}"/>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844D2AD3-C4B4-4BA6-B0CA-8AF9098DE0F3}"/>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7325C6AE-89FA-47E1-A71B-E0E5DD02C1AF}"/>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8942C850-AFE1-403A-93E0-6FEA64A8BBA7}"/>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1EB0AA5B-C39C-4DC7-9FC6-3043A6344171}"/>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BBA1C8EF-E37B-4DFE-9202-0C72CFEABE73}"/>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51CDC239-8947-469D-A170-18D7D1DF20B7}"/>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D23D11E3-D70C-445D-BF79-2AD07688F7AA}"/>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E2BD3854-C17E-4F9F-9757-A7F47B66B2FE}"/>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FB831AC3-152A-4903-81F1-706DA8F2F7BD}"/>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10B09565-992C-4F0B-B381-594B53EB012B}"/>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B84344E3-1C3D-42BA-82CE-D357FE58C8FF}"/>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8ED22D0B-48E8-4809-A299-53F7104E3508}"/>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E3D0A74D-23E8-40A9-884F-C7560C70B9FE}"/>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5E190219-8B16-4005-86F6-EDE35B193DB2}"/>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EB8950CE-A604-4A66-BEAD-96E4E4FCC878}"/>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5B487D1B-8495-4FC4-9564-EB540FA71632}"/>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6AAC8E11-0F3F-4113-B6F3-AC842B353B82}"/>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E853786C-00FE-4BDC-96EF-2C2F33801DE5}"/>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72DB9676-3DAA-43D6-A7D9-CF247A3E5417}"/>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9C5DCAF1-4259-449C-9E18-DF9ADB53FEA3}"/>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C4BD5F20-71F8-4F5F-BE36-41C4A526CB21}"/>
            </a:ext>
          </a:extLst>
        </xdr:cNvPr>
        <xdr:cNvCxnSpPr/>
      </xdr:nvCxnSpPr>
      <xdr:spPr>
        <a:xfrm flipV="1">
          <a:off x="4173855" y="13426984"/>
          <a:ext cx="0" cy="149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CB0EC154-8349-4FD1-ACB8-4BFA00B86E81}"/>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48C9EAEB-4718-457C-9EBB-1CDD00A0A624}"/>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BDEC4434-7896-4455-8736-3714B111547C}"/>
            </a:ext>
          </a:extLst>
        </xdr:cNvPr>
        <xdr:cNvSpPr txBox="1"/>
      </xdr:nvSpPr>
      <xdr:spPr>
        <a:xfrm>
          <a:off x="4212590" y="132079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195" name="直線コネクタ 194">
          <a:extLst>
            <a:ext uri="{FF2B5EF4-FFF2-40B4-BE49-F238E27FC236}">
              <a16:creationId xmlns:a16="http://schemas.microsoft.com/office/drawing/2014/main" id="{0583B747-5593-49A6-8A05-5AA54F25F592}"/>
            </a:ext>
          </a:extLst>
        </xdr:cNvPr>
        <xdr:cNvCxnSpPr/>
      </xdr:nvCxnSpPr>
      <xdr:spPr>
        <a:xfrm>
          <a:off x="4112260" y="134269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3EEAE6F9-0A20-4C56-AC88-B6146387DBF0}"/>
            </a:ext>
          </a:extLst>
        </xdr:cNvPr>
        <xdr:cNvSpPr txBox="1"/>
      </xdr:nvSpPr>
      <xdr:spPr>
        <a:xfrm>
          <a:off x="4212590" y="140244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7" name="フローチャート: 判断 196">
          <a:extLst>
            <a:ext uri="{FF2B5EF4-FFF2-40B4-BE49-F238E27FC236}">
              <a16:creationId xmlns:a16="http://schemas.microsoft.com/office/drawing/2014/main" id="{1E87B756-6CE2-428B-9A74-C355820589E4}"/>
            </a:ext>
          </a:extLst>
        </xdr:cNvPr>
        <xdr:cNvSpPr/>
      </xdr:nvSpPr>
      <xdr:spPr>
        <a:xfrm>
          <a:off x="4131310" y="141768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198" name="フローチャート: 判断 197">
          <a:extLst>
            <a:ext uri="{FF2B5EF4-FFF2-40B4-BE49-F238E27FC236}">
              <a16:creationId xmlns:a16="http://schemas.microsoft.com/office/drawing/2014/main" id="{CADD2277-9917-4287-8B3D-8591C04001FD}"/>
            </a:ext>
          </a:extLst>
        </xdr:cNvPr>
        <xdr:cNvSpPr/>
      </xdr:nvSpPr>
      <xdr:spPr>
        <a:xfrm>
          <a:off x="3388360" y="1413437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9" name="フローチャート: 判断 198">
          <a:extLst>
            <a:ext uri="{FF2B5EF4-FFF2-40B4-BE49-F238E27FC236}">
              <a16:creationId xmlns:a16="http://schemas.microsoft.com/office/drawing/2014/main" id="{255CD52F-DF6D-4AC6-AA6F-5A4478044894}"/>
            </a:ext>
          </a:extLst>
        </xdr:cNvPr>
        <xdr:cNvSpPr/>
      </xdr:nvSpPr>
      <xdr:spPr>
        <a:xfrm>
          <a:off x="2571750" y="1409355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00" name="フローチャート: 判断 199">
          <a:extLst>
            <a:ext uri="{FF2B5EF4-FFF2-40B4-BE49-F238E27FC236}">
              <a16:creationId xmlns:a16="http://schemas.microsoft.com/office/drawing/2014/main" id="{773D0661-C73A-45CB-A4F0-638240C07B89}"/>
            </a:ext>
          </a:extLst>
        </xdr:cNvPr>
        <xdr:cNvSpPr/>
      </xdr:nvSpPr>
      <xdr:spPr>
        <a:xfrm>
          <a:off x="1774190" y="1407831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01" name="フローチャート: 判断 200">
          <a:extLst>
            <a:ext uri="{FF2B5EF4-FFF2-40B4-BE49-F238E27FC236}">
              <a16:creationId xmlns:a16="http://schemas.microsoft.com/office/drawing/2014/main" id="{E5640C21-ADBA-4EA9-9416-DBC067BACF26}"/>
            </a:ext>
          </a:extLst>
        </xdr:cNvPr>
        <xdr:cNvSpPr/>
      </xdr:nvSpPr>
      <xdr:spPr>
        <a:xfrm>
          <a:off x="988060" y="140364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6601B04B-A38F-44C2-A2D0-3998C642CF8E}"/>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B49BDBAD-728F-4E80-96C7-BA8C8E7F7CD0}"/>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4EDA8E9B-92F7-4BAE-9B63-3B4F1E646BB4}"/>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BFCD36F5-5D61-4EA9-99CA-66997DC0401F}"/>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C740705A-F972-4720-B18B-367A9CA304C8}"/>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07" name="楕円 206">
          <a:extLst>
            <a:ext uri="{FF2B5EF4-FFF2-40B4-BE49-F238E27FC236}">
              <a16:creationId xmlns:a16="http://schemas.microsoft.com/office/drawing/2014/main" id="{AAE8016B-3E8A-448E-A8E0-F7EE65D9C017}"/>
            </a:ext>
          </a:extLst>
        </xdr:cNvPr>
        <xdr:cNvSpPr/>
      </xdr:nvSpPr>
      <xdr:spPr>
        <a:xfrm>
          <a:off x="4131310" y="1434827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96356</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5A7CD671-4B01-4569-A481-3157FBAB0D12}"/>
            </a:ext>
          </a:extLst>
        </xdr:cNvPr>
        <xdr:cNvSpPr txBox="1"/>
      </xdr:nvSpPr>
      <xdr:spPr>
        <a:xfrm>
          <a:off x="4212590" y="1432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99968</xdr:rowOff>
    </xdr:from>
    <xdr:to>
      <xdr:col>20</xdr:col>
      <xdr:colOff>38100</xdr:colOff>
      <xdr:row>84</xdr:row>
      <xdr:rowOff>30118</xdr:rowOff>
    </xdr:to>
    <xdr:sp macro="" textlink="">
      <xdr:nvSpPr>
        <xdr:cNvPr id="209" name="楕円 208">
          <a:extLst>
            <a:ext uri="{FF2B5EF4-FFF2-40B4-BE49-F238E27FC236}">
              <a16:creationId xmlns:a16="http://schemas.microsoft.com/office/drawing/2014/main" id="{97A5D81B-5CCD-4D3C-8343-E793B00BDA14}"/>
            </a:ext>
          </a:extLst>
        </xdr:cNvPr>
        <xdr:cNvSpPr/>
      </xdr:nvSpPr>
      <xdr:spPr>
        <a:xfrm>
          <a:off x="3388360" y="1432650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150768</xdr:rowOff>
    </xdr:from>
    <xdr:to>
      <xdr:col>24</xdr:col>
      <xdr:colOff>63500</xdr:colOff>
      <xdr:row>83</xdr:row>
      <xdr:rowOff>168729</xdr:rowOff>
    </xdr:to>
    <xdr:cxnSp macro="">
      <xdr:nvCxnSpPr>
        <xdr:cNvPr id="210" name="直線コネクタ 209">
          <a:extLst>
            <a:ext uri="{FF2B5EF4-FFF2-40B4-BE49-F238E27FC236}">
              <a16:creationId xmlns:a16="http://schemas.microsoft.com/office/drawing/2014/main" id="{18173A5D-CB5E-4C1A-9F17-910BCDFFC227}"/>
            </a:ext>
          </a:extLst>
        </xdr:cNvPr>
        <xdr:cNvCxnSpPr/>
      </xdr:nvCxnSpPr>
      <xdr:spPr>
        <a:xfrm>
          <a:off x="3431540" y="14381118"/>
          <a:ext cx="74295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60779</xdr:rowOff>
    </xdr:from>
    <xdr:to>
      <xdr:col>15</xdr:col>
      <xdr:colOff>101600</xdr:colOff>
      <xdr:row>83</xdr:row>
      <xdr:rowOff>162379</xdr:rowOff>
    </xdr:to>
    <xdr:sp macro="" textlink="">
      <xdr:nvSpPr>
        <xdr:cNvPr id="211" name="楕円 210">
          <a:extLst>
            <a:ext uri="{FF2B5EF4-FFF2-40B4-BE49-F238E27FC236}">
              <a16:creationId xmlns:a16="http://schemas.microsoft.com/office/drawing/2014/main" id="{B2D85039-F334-4ABB-B465-871429045906}"/>
            </a:ext>
          </a:extLst>
        </xdr:cNvPr>
        <xdr:cNvSpPr/>
      </xdr:nvSpPr>
      <xdr:spPr>
        <a:xfrm>
          <a:off x="2571750" y="1428731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111579</xdr:rowOff>
    </xdr:from>
    <xdr:to>
      <xdr:col>19</xdr:col>
      <xdr:colOff>177800</xdr:colOff>
      <xdr:row>83</xdr:row>
      <xdr:rowOff>150768</xdr:rowOff>
    </xdr:to>
    <xdr:cxnSp macro="">
      <xdr:nvCxnSpPr>
        <xdr:cNvPr id="212" name="直線コネクタ 211">
          <a:extLst>
            <a:ext uri="{FF2B5EF4-FFF2-40B4-BE49-F238E27FC236}">
              <a16:creationId xmlns:a16="http://schemas.microsoft.com/office/drawing/2014/main" id="{E626917B-3C59-43AE-AD5C-606F78F0F406}"/>
            </a:ext>
          </a:extLst>
        </xdr:cNvPr>
        <xdr:cNvCxnSpPr/>
      </xdr:nvCxnSpPr>
      <xdr:spPr>
        <a:xfrm>
          <a:off x="2626360" y="14341929"/>
          <a:ext cx="80518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13" name="楕円 212">
          <a:extLst>
            <a:ext uri="{FF2B5EF4-FFF2-40B4-BE49-F238E27FC236}">
              <a16:creationId xmlns:a16="http://schemas.microsoft.com/office/drawing/2014/main" id="{1C09F256-AA6E-452C-BED9-432236BC9A66}"/>
            </a:ext>
          </a:extLst>
        </xdr:cNvPr>
        <xdr:cNvSpPr/>
      </xdr:nvSpPr>
      <xdr:spPr>
        <a:xfrm>
          <a:off x="1774190" y="1424812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72389</xdr:rowOff>
    </xdr:from>
    <xdr:to>
      <xdr:col>15</xdr:col>
      <xdr:colOff>50800</xdr:colOff>
      <xdr:row>83</xdr:row>
      <xdr:rowOff>111579</xdr:rowOff>
    </xdr:to>
    <xdr:cxnSp macro="">
      <xdr:nvCxnSpPr>
        <xdr:cNvPr id="214" name="直線コネクタ 213">
          <a:extLst>
            <a:ext uri="{FF2B5EF4-FFF2-40B4-BE49-F238E27FC236}">
              <a16:creationId xmlns:a16="http://schemas.microsoft.com/office/drawing/2014/main" id="{C81F1276-5111-4B22-A2D5-CB745CB6B4F9}"/>
            </a:ext>
          </a:extLst>
        </xdr:cNvPr>
        <xdr:cNvCxnSpPr/>
      </xdr:nvCxnSpPr>
      <xdr:spPr>
        <a:xfrm>
          <a:off x="1828800" y="14300834"/>
          <a:ext cx="797560" cy="4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152219</xdr:rowOff>
    </xdr:from>
    <xdr:to>
      <xdr:col>6</xdr:col>
      <xdr:colOff>38100</xdr:colOff>
      <xdr:row>83</xdr:row>
      <xdr:rowOff>82369</xdr:rowOff>
    </xdr:to>
    <xdr:sp macro="" textlink="">
      <xdr:nvSpPr>
        <xdr:cNvPr id="215" name="楕円 214">
          <a:extLst>
            <a:ext uri="{FF2B5EF4-FFF2-40B4-BE49-F238E27FC236}">
              <a16:creationId xmlns:a16="http://schemas.microsoft.com/office/drawing/2014/main" id="{4AC3FE47-1089-450D-9579-AEE5C06B840D}"/>
            </a:ext>
          </a:extLst>
        </xdr:cNvPr>
        <xdr:cNvSpPr/>
      </xdr:nvSpPr>
      <xdr:spPr>
        <a:xfrm>
          <a:off x="988060" y="1421111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31569</xdr:rowOff>
    </xdr:from>
    <xdr:to>
      <xdr:col>10</xdr:col>
      <xdr:colOff>114300</xdr:colOff>
      <xdr:row>83</xdr:row>
      <xdr:rowOff>72389</xdr:rowOff>
    </xdr:to>
    <xdr:cxnSp macro="">
      <xdr:nvCxnSpPr>
        <xdr:cNvPr id="216" name="直線コネクタ 215">
          <a:extLst>
            <a:ext uri="{FF2B5EF4-FFF2-40B4-BE49-F238E27FC236}">
              <a16:creationId xmlns:a16="http://schemas.microsoft.com/office/drawing/2014/main" id="{11DA2C79-036C-4165-BACB-AF848B7798C4}"/>
            </a:ext>
          </a:extLst>
        </xdr:cNvPr>
        <xdr:cNvCxnSpPr/>
      </xdr:nvCxnSpPr>
      <xdr:spPr>
        <a:xfrm>
          <a:off x="1031240" y="14260014"/>
          <a:ext cx="79756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217" name="n_1aveValue【福祉施設】&#10;有形固定資産減価償却率">
          <a:extLst>
            <a:ext uri="{FF2B5EF4-FFF2-40B4-BE49-F238E27FC236}">
              <a16:creationId xmlns:a16="http://schemas.microsoft.com/office/drawing/2014/main" id="{205E7650-61A7-415F-A153-A39147166D20}"/>
            </a:ext>
          </a:extLst>
        </xdr:cNvPr>
        <xdr:cNvSpPr txBox="1"/>
      </xdr:nvSpPr>
      <xdr:spPr>
        <a:xfrm>
          <a:off x="3239144" y="1390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218" name="n_2aveValue【福祉施設】&#10;有形固定資産減価償却率">
          <a:extLst>
            <a:ext uri="{FF2B5EF4-FFF2-40B4-BE49-F238E27FC236}">
              <a16:creationId xmlns:a16="http://schemas.microsoft.com/office/drawing/2014/main" id="{AC33D2B7-00E2-40C1-987F-723017BE8143}"/>
            </a:ext>
          </a:extLst>
        </xdr:cNvPr>
        <xdr:cNvSpPr txBox="1"/>
      </xdr:nvSpPr>
      <xdr:spPr>
        <a:xfrm>
          <a:off x="2439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219" name="n_3aveValue【福祉施設】&#10;有形固定資産減価償却率">
          <a:extLst>
            <a:ext uri="{FF2B5EF4-FFF2-40B4-BE49-F238E27FC236}">
              <a16:creationId xmlns:a16="http://schemas.microsoft.com/office/drawing/2014/main" id="{A32DF01C-E1D4-4A56-92F7-8315373014E4}"/>
            </a:ext>
          </a:extLst>
        </xdr:cNvPr>
        <xdr:cNvSpPr txBox="1"/>
      </xdr:nvSpPr>
      <xdr:spPr>
        <a:xfrm>
          <a:off x="1641484" y="1385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95629</xdr:rowOff>
    </xdr:from>
    <xdr:ext cx="405111" cy="259045"/>
    <xdr:sp macro="" textlink="">
      <xdr:nvSpPr>
        <xdr:cNvPr id="220" name="n_4aveValue【福祉施設】&#10;有形固定資産減価償却率">
          <a:extLst>
            <a:ext uri="{FF2B5EF4-FFF2-40B4-BE49-F238E27FC236}">
              <a16:creationId xmlns:a16="http://schemas.microsoft.com/office/drawing/2014/main" id="{9C77895B-0EF4-44E6-BF55-BC07358B9D52}"/>
            </a:ext>
          </a:extLst>
        </xdr:cNvPr>
        <xdr:cNvSpPr txBox="1"/>
      </xdr:nvSpPr>
      <xdr:spPr>
        <a:xfrm>
          <a:off x="855354" y="138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21245</xdr:rowOff>
    </xdr:from>
    <xdr:ext cx="405111" cy="259045"/>
    <xdr:sp macro="" textlink="">
      <xdr:nvSpPr>
        <xdr:cNvPr id="221" name="n_1mainValue【福祉施設】&#10;有形固定資産減価償却率">
          <a:extLst>
            <a:ext uri="{FF2B5EF4-FFF2-40B4-BE49-F238E27FC236}">
              <a16:creationId xmlns:a16="http://schemas.microsoft.com/office/drawing/2014/main" id="{8F24D59C-7CBE-41CE-AFED-D9AB577744D4}"/>
            </a:ext>
          </a:extLst>
        </xdr:cNvPr>
        <xdr:cNvSpPr txBox="1"/>
      </xdr:nvSpPr>
      <xdr:spPr>
        <a:xfrm>
          <a:off x="3239144" y="14419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153506</xdr:rowOff>
    </xdr:from>
    <xdr:ext cx="405111" cy="259045"/>
    <xdr:sp macro="" textlink="">
      <xdr:nvSpPr>
        <xdr:cNvPr id="222" name="n_2mainValue【福祉施設】&#10;有形固定資産減価償却率">
          <a:extLst>
            <a:ext uri="{FF2B5EF4-FFF2-40B4-BE49-F238E27FC236}">
              <a16:creationId xmlns:a16="http://schemas.microsoft.com/office/drawing/2014/main" id="{EDA5C842-AF8B-4844-A119-D88B01006849}"/>
            </a:ext>
          </a:extLst>
        </xdr:cNvPr>
        <xdr:cNvSpPr txBox="1"/>
      </xdr:nvSpPr>
      <xdr:spPr>
        <a:xfrm>
          <a:off x="24390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223" name="n_3mainValue【福祉施設】&#10;有形固定資産減価償却率">
          <a:extLst>
            <a:ext uri="{FF2B5EF4-FFF2-40B4-BE49-F238E27FC236}">
              <a16:creationId xmlns:a16="http://schemas.microsoft.com/office/drawing/2014/main" id="{B979CA6F-B870-4D02-A693-CCB282ED5695}"/>
            </a:ext>
          </a:extLst>
        </xdr:cNvPr>
        <xdr:cNvSpPr txBox="1"/>
      </xdr:nvSpPr>
      <xdr:spPr>
        <a:xfrm>
          <a:off x="164148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73496</xdr:rowOff>
    </xdr:from>
    <xdr:ext cx="405111" cy="259045"/>
    <xdr:sp macro="" textlink="">
      <xdr:nvSpPr>
        <xdr:cNvPr id="224" name="n_4mainValue【福祉施設】&#10;有形固定資産減価償却率">
          <a:extLst>
            <a:ext uri="{FF2B5EF4-FFF2-40B4-BE49-F238E27FC236}">
              <a16:creationId xmlns:a16="http://schemas.microsoft.com/office/drawing/2014/main" id="{3BD7A81B-86DE-4DF2-B276-9A15C41ECE0D}"/>
            </a:ext>
          </a:extLst>
        </xdr:cNvPr>
        <xdr:cNvSpPr txBox="1"/>
      </xdr:nvSpPr>
      <xdr:spPr>
        <a:xfrm>
          <a:off x="85535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4026A56D-3954-4911-AB94-B1DCBB3D365B}"/>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3C942C9E-6609-4245-9C11-F2148D41113F}"/>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656C0212-380B-4902-97AC-1D85B513E292}"/>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6B76A136-69A1-4E08-9B28-4CA35F69A473}"/>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35145144-CD47-466B-AEAA-D1DD1A464A81}"/>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B7682B77-5D07-46A8-A592-9E2A38EDEE2B}"/>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DC128190-A751-4758-8964-D78ADCA6D761}"/>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481CB3B3-156C-42EC-856A-52F72AF1CEF9}"/>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A96FEBE5-1CD7-4083-92ED-FBF7651772B3}"/>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40411F7C-A573-474F-8E53-613501BDD6EB}"/>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71C5EDCE-5F41-424A-80F1-27CC23A69017}"/>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4BC6408C-D165-4973-B0D0-84350E409BA6}"/>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945B6893-1669-4F63-B4BB-B7BB4B611624}"/>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D027C34E-26AB-404B-83FE-BF9811A7F20A}"/>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D86996C7-AD4E-4D37-BA24-A6A792C954EF}"/>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BABA5A96-15C0-4899-B191-7A1B4BF07AC9}"/>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5AED3558-5DD0-4200-BF51-991DABA2E7B3}"/>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1CC606B1-408D-4E51-9086-8E4B1659ED5F}"/>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8A4F0E30-5B88-4229-8B92-AC73E445AEA9}"/>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447C0B08-B3AE-4E5F-9B99-FBB0EBA6382F}"/>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1E23B4B3-5447-4ABD-9596-D9DE6F3C0960}"/>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CD291C8C-9FB7-499D-A600-A518FECA093B}"/>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A0D3F441-6BA1-4E90-878A-F1F8827FF6CB}"/>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248" name="直線コネクタ 247">
          <a:extLst>
            <a:ext uri="{FF2B5EF4-FFF2-40B4-BE49-F238E27FC236}">
              <a16:creationId xmlns:a16="http://schemas.microsoft.com/office/drawing/2014/main" id="{2B24091F-01FF-400F-9616-F6EA685F5246}"/>
            </a:ext>
          </a:extLst>
        </xdr:cNvPr>
        <xdr:cNvCxnSpPr/>
      </xdr:nvCxnSpPr>
      <xdr:spPr>
        <a:xfrm flipV="1">
          <a:off x="9429115" y="13232892"/>
          <a:ext cx="0" cy="161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49" name="【福祉施設】&#10;一人当たり面積最小値テキスト">
          <a:extLst>
            <a:ext uri="{FF2B5EF4-FFF2-40B4-BE49-F238E27FC236}">
              <a16:creationId xmlns:a16="http://schemas.microsoft.com/office/drawing/2014/main" id="{19F9FAB2-68BC-4E55-AE97-16FF259EBF60}"/>
            </a:ext>
          </a:extLst>
        </xdr:cNvPr>
        <xdr:cNvSpPr txBox="1"/>
      </xdr:nvSpPr>
      <xdr:spPr>
        <a:xfrm>
          <a:off x="9467850" y="1484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50" name="直線コネクタ 249">
          <a:extLst>
            <a:ext uri="{FF2B5EF4-FFF2-40B4-BE49-F238E27FC236}">
              <a16:creationId xmlns:a16="http://schemas.microsoft.com/office/drawing/2014/main" id="{EE20DA6D-9D9F-460E-8353-F002E56E5544}"/>
            </a:ext>
          </a:extLst>
        </xdr:cNvPr>
        <xdr:cNvCxnSpPr/>
      </xdr:nvCxnSpPr>
      <xdr:spPr>
        <a:xfrm>
          <a:off x="9356090" y="1484299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251" name="【福祉施設】&#10;一人当たり面積最大値テキスト">
          <a:extLst>
            <a:ext uri="{FF2B5EF4-FFF2-40B4-BE49-F238E27FC236}">
              <a16:creationId xmlns:a16="http://schemas.microsoft.com/office/drawing/2014/main" id="{E1BD7523-8AA5-411B-A087-1DFE1D44A82A}"/>
            </a:ext>
          </a:extLst>
        </xdr:cNvPr>
        <xdr:cNvSpPr txBox="1"/>
      </xdr:nvSpPr>
      <xdr:spPr>
        <a:xfrm>
          <a:off x="946785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252" name="直線コネクタ 251">
          <a:extLst>
            <a:ext uri="{FF2B5EF4-FFF2-40B4-BE49-F238E27FC236}">
              <a16:creationId xmlns:a16="http://schemas.microsoft.com/office/drawing/2014/main" id="{417C29F4-76EC-42D9-8F18-5E54338C02D8}"/>
            </a:ext>
          </a:extLst>
        </xdr:cNvPr>
        <xdr:cNvCxnSpPr/>
      </xdr:nvCxnSpPr>
      <xdr:spPr>
        <a:xfrm>
          <a:off x="9356090" y="1323289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76598</xdr:rowOff>
    </xdr:from>
    <xdr:ext cx="469744" cy="259045"/>
    <xdr:sp macro="" textlink="">
      <xdr:nvSpPr>
        <xdr:cNvPr id="253" name="【福祉施設】&#10;一人当たり面積平均値テキスト">
          <a:extLst>
            <a:ext uri="{FF2B5EF4-FFF2-40B4-BE49-F238E27FC236}">
              <a16:creationId xmlns:a16="http://schemas.microsoft.com/office/drawing/2014/main" id="{FBA0CFCD-68D7-42C4-83C6-979E98ADF0F5}"/>
            </a:ext>
          </a:extLst>
        </xdr:cNvPr>
        <xdr:cNvSpPr txBox="1"/>
      </xdr:nvSpPr>
      <xdr:spPr>
        <a:xfrm>
          <a:off x="9467850" y="1447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254" name="フローチャート: 判断 253">
          <a:extLst>
            <a:ext uri="{FF2B5EF4-FFF2-40B4-BE49-F238E27FC236}">
              <a16:creationId xmlns:a16="http://schemas.microsoft.com/office/drawing/2014/main" id="{7F7E2F3B-13F3-4BE0-AEDF-44165785CCFE}"/>
            </a:ext>
          </a:extLst>
        </xdr:cNvPr>
        <xdr:cNvSpPr/>
      </xdr:nvSpPr>
      <xdr:spPr>
        <a:xfrm>
          <a:off x="9394190" y="14496161"/>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255" name="フローチャート: 判断 254">
          <a:extLst>
            <a:ext uri="{FF2B5EF4-FFF2-40B4-BE49-F238E27FC236}">
              <a16:creationId xmlns:a16="http://schemas.microsoft.com/office/drawing/2014/main" id="{1D9FF39A-8B68-4E21-A809-BF4589865885}"/>
            </a:ext>
          </a:extLst>
        </xdr:cNvPr>
        <xdr:cNvSpPr/>
      </xdr:nvSpPr>
      <xdr:spPr>
        <a:xfrm>
          <a:off x="8632190" y="1450606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256" name="フローチャート: 判断 255">
          <a:extLst>
            <a:ext uri="{FF2B5EF4-FFF2-40B4-BE49-F238E27FC236}">
              <a16:creationId xmlns:a16="http://schemas.microsoft.com/office/drawing/2014/main" id="{827D8504-D269-4A2F-B654-DD5135A4E5B2}"/>
            </a:ext>
          </a:extLst>
        </xdr:cNvPr>
        <xdr:cNvSpPr/>
      </xdr:nvSpPr>
      <xdr:spPr>
        <a:xfrm>
          <a:off x="7846060" y="1450949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257" name="フローチャート: 判断 256">
          <a:extLst>
            <a:ext uri="{FF2B5EF4-FFF2-40B4-BE49-F238E27FC236}">
              <a16:creationId xmlns:a16="http://schemas.microsoft.com/office/drawing/2014/main" id="{E2147769-DFA5-4451-AB12-459AA9CE054C}"/>
            </a:ext>
          </a:extLst>
        </xdr:cNvPr>
        <xdr:cNvSpPr/>
      </xdr:nvSpPr>
      <xdr:spPr>
        <a:xfrm>
          <a:off x="7029450" y="1446910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58" name="フローチャート: 判断 257">
          <a:extLst>
            <a:ext uri="{FF2B5EF4-FFF2-40B4-BE49-F238E27FC236}">
              <a16:creationId xmlns:a16="http://schemas.microsoft.com/office/drawing/2014/main" id="{54EA9E64-5CE3-4742-AD0C-92662F0EF5E3}"/>
            </a:ext>
          </a:extLst>
        </xdr:cNvPr>
        <xdr:cNvSpPr/>
      </xdr:nvSpPr>
      <xdr:spPr>
        <a:xfrm>
          <a:off x="6231890" y="1445044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7FB99FF0-E935-4145-9192-18E5187548FD}"/>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C0413A81-52EB-4D0A-A563-5E9C90A34EB2}"/>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FE2B2DFB-8ED6-4ADA-ADCD-D193DDF39CB8}"/>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870602CA-70F4-47BB-BD07-951907192FAE}"/>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F3521CB6-83B8-4391-AAE6-825CB47D3ACB}"/>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121413</xdr:rowOff>
    </xdr:from>
    <xdr:to>
      <xdr:col>55</xdr:col>
      <xdr:colOff>50800</xdr:colOff>
      <xdr:row>83</xdr:row>
      <xdr:rowOff>51563</xdr:rowOff>
    </xdr:to>
    <xdr:sp macro="" textlink="">
      <xdr:nvSpPr>
        <xdr:cNvPr id="264" name="楕円 263">
          <a:extLst>
            <a:ext uri="{FF2B5EF4-FFF2-40B4-BE49-F238E27FC236}">
              <a16:creationId xmlns:a16="http://schemas.microsoft.com/office/drawing/2014/main" id="{EEFFAB91-B1B0-4E46-A986-61B87C061290}"/>
            </a:ext>
          </a:extLst>
        </xdr:cNvPr>
        <xdr:cNvSpPr/>
      </xdr:nvSpPr>
      <xdr:spPr>
        <a:xfrm>
          <a:off x="9394190" y="14182218"/>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144290</xdr:rowOff>
    </xdr:from>
    <xdr:ext cx="469744" cy="259045"/>
    <xdr:sp macro="" textlink="">
      <xdr:nvSpPr>
        <xdr:cNvPr id="265" name="【福祉施設】&#10;一人当たり面積該当値テキスト">
          <a:extLst>
            <a:ext uri="{FF2B5EF4-FFF2-40B4-BE49-F238E27FC236}">
              <a16:creationId xmlns:a16="http://schemas.microsoft.com/office/drawing/2014/main" id="{E71B4B2E-E293-4CD2-9642-0DF64AC5C925}"/>
            </a:ext>
          </a:extLst>
        </xdr:cNvPr>
        <xdr:cNvSpPr txBox="1"/>
      </xdr:nvSpPr>
      <xdr:spPr>
        <a:xfrm>
          <a:off x="9467850" y="1402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73406</xdr:rowOff>
    </xdr:from>
    <xdr:to>
      <xdr:col>50</xdr:col>
      <xdr:colOff>165100</xdr:colOff>
      <xdr:row>83</xdr:row>
      <xdr:rowOff>3556</xdr:rowOff>
    </xdr:to>
    <xdr:sp macro="" textlink="">
      <xdr:nvSpPr>
        <xdr:cNvPr id="266" name="楕円 265">
          <a:extLst>
            <a:ext uri="{FF2B5EF4-FFF2-40B4-BE49-F238E27FC236}">
              <a16:creationId xmlns:a16="http://schemas.microsoft.com/office/drawing/2014/main" id="{DFE82E93-DE39-407D-B137-4A4FEC88F7B9}"/>
            </a:ext>
          </a:extLst>
        </xdr:cNvPr>
        <xdr:cNvSpPr/>
      </xdr:nvSpPr>
      <xdr:spPr>
        <a:xfrm>
          <a:off x="8632190" y="1413230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124206</xdr:rowOff>
    </xdr:from>
    <xdr:to>
      <xdr:col>55</xdr:col>
      <xdr:colOff>0</xdr:colOff>
      <xdr:row>83</xdr:row>
      <xdr:rowOff>763</xdr:rowOff>
    </xdr:to>
    <xdr:cxnSp macro="">
      <xdr:nvCxnSpPr>
        <xdr:cNvPr id="267" name="直線コネクタ 266">
          <a:extLst>
            <a:ext uri="{FF2B5EF4-FFF2-40B4-BE49-F238E27FC236}">
              <a16:creationId xmlns:a16="http://schemas.microsoft.com/office/drawing/2014/main" id="{63346ABD-18E2-47A2-A901-3EB34FD61248}"/>
            </a:ext>
          </a:extLst>
        </xdr:cNvPr>
        <xdr:cNvCxnSpPr/>
      </xdr:nvCxnSpPr>
      <xdr:spPr>
        <a:xfrm>
          <a:off x="8686800" y="14185011"/>
          <a:ext cx="742950" cy="4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92075</xdr:rowOff>
    </xdr:from>
    <xdr:to>
      <xdr:col>46</xdr:col>
      <xdr:colOff>38100</xdr:colOff>
      <xdr:row>83</xdr:row>
      <xdr:rowOff>22225</xdr:rowOff>
    </xdr:to>
    <xdr:sp macro="" textlink="">
      <xdr:nvSpPr>
        <xdr:cNvPr id="268" name="楕円 267">
          <a:extLst>
            <a:ext uri="{FF2B5EF4-FFF2-40B4-BE49-F238E27FC236}">
              <a16:creationId xmlns:a16="http://schemas.microsoft.com/office/drawing/2014/main" id="{524FBA71-74CE-48BC-9DDF-BDE714508F34}"/>
            </a:ext>
          </a:extLst>
        </xdr:cNvPr>
        <xdr:cNvSpPr/>
      </xdr:nvSpPr>
      <xdr:spPr>
        <a:xfrm>
          <a:off x="7846060" y="1415478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124206</xdr:rowOff>
    </xdr:from>
    <xdr:to>
      <xdr:col>50</xdr:col>
      <xdr:colOff>114300</xdr:colOff>
      <xdr:row>82</xdr:row>
      <xdr:rowOff>142875</xdr:rowOff>
    </xdr:to>
    <xdr:cxnSp macro="">
      <xdr:nvCxnSpPr>
        <xdr:cNvPr id="269" name="直線コネクタ 268">
          <a:extLst>
            <a:ext uri="{FF2B5EF4-FFF2-40B4-BE49-F238E27FC236}">
              <a16:creationId xmlns:a16="http://schemas.microsoft.com/office/drawing/2014/main" id="{8F28D57F-8238-4A76-8C2A-6A2DB4E850AC}"/>
            </a:ext>
          </a:extLst>
        </xdr:cNvPr>
        <xdr:cNvCxnSpPr/>
      </xdr:nvCxnSpPr>
      <xdr:spPr>
        <a:xfrm flipV="1">
          <a:off x="7889240" y="14185011"/>
          <a:ext cx="79756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117221</xdr:rowOff>
    </xdr:from>
    <xdr:to>
      <xdr:col>41</xdr:col>
      <xdr:colOff>101600</xdr:colOff>
      <xdr:row>83</xdr:row>
      <xdr:rowOff>47371</xdr:rowOff>
    </xdr:to>
    <xdr:sp macro="" textlink="">
      <xdr:nvSpPr>
        <xdr:cNvPr id="270" name="楕円 269">
          <a:extLst>
            <a:ext uri="{FF2B5EF4-FFF2-40B4-BE49-F238E27FC236}">
              <a16:creationId xmlns:a16="http://schemas.microsoft.com/office/drawing/2014/main" id="{D3D25B45-F04C-4E89-B820-A38CAA392770}"/>
            </a:ext>
          </a:extLst>
        </xdr:cNvPr>
        <xdr:cNvSpPr/>
      </xdr:nvSpPr>
      <xdr:spPr>
        <a:xfrm>
          <a:off x="7029450" y="1417612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142875</xdr:rowOff>
    </xdr:from>
    <xdr:to>
      <xdr:col>45</xdr:col>
      <xdr:colOff>177800</xdr:colOff>
      <xdr:row>82</xdr:row>
      <xdr:rowOff>168021</xdr:rowOff>
    </xdr:to>
    <xdr:cxnSp macro="">
      <xdr:nvCxnSpPr>
        <xdr:cNvPr id="271" name="直線コネクタ 270">
          <a:extLst>
            <a:ext uri="{FF2B5EF4-FFF2-40B4-BE49-F238E27FC236}">
              <a16:creationId xmlns:a16="http://schemas.microsoft.com/office/drawing/2014/main" id="{8485BE94-8635-44CE-92EA-6031A2285E73}"/>
            </a:ext>
          </a:extLst>
        </xdr:cNvPr>
        <xdr:cNvCxnSpPr/>
      </xdr:nvCxnSpPr>
      <xdr:spPr>
        <a:xfrm flipV="1">
          <a:off x="7084060" y="14199870"/>
          <a:ext cx="80518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138176</xdr:rowOff>
    </xdr:from>
    <xdr:to>
      <xdr:col>36</xdr:col>
      <xdr:colOff>165100</xdr:colOff>
      <xdr:row>83</xdr:row>
      <xdr:rowOff>68326</xdr:rowOff>
    </xdr:to>
    <xdr:sp macro="" textlink="">
      <xdr:nvSpPr>
        <xdr:cNvPr id="272" name="楕円 271">
          <a:extLst>
            <a:ext uri="{FF2B5EF4-FFF2-40B4-BE49-F238E27FC236}">
              <a16:creationId xmlns:a16="http://schemas.microsoft.com/office/drawing/2014/main" id="{BC19A6DA-3B94-42CC-8754-6146A8B41442}"/>
            </a:ext>
          </a:extLst>
        </xdr:cNvPr>
        <xdr:cNvSpPr/>
      </xdr:nvSpPr>
      <xdr:spPr>
        <a:xfrm>
          <a:off x="6231890" y="1419326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168021</xdr:rowOff>
    </xdr:from>
    <xdr:to>
      <xdr:col>41</xdr:col>
      <xdr:colOff>50800</xdr:colOff>
      <xdr:row>83</xdr:row>
      <xdr:rowOff>17526</xdr:rowOff>
    </xdr:to>
    <xdr:cxnSp macro="">
      <xdr:nvCxnSpPr>
        <xdr:cNvPr id="273" name="直線コネクタ 272">
          <a:extLst>
            <a:ext uri="{FF2B5EF4-FFF2-40B4-BE49-F238E27FC236}">
              <a16:creationId xmlns:a16="http://schemas.microsoft.com/office/drawing/2014/main" id="{8F4A6265-5C84-4DE5-B38C-D940D5C61C7C}"/>
            </a:ext>
          </a:extLst>
        </xdr:cNvPr>
        <xdr:cNvCxnSpPr/>
      </xdr:nvCxnSpPr>
      <xdr:spPr>
        <a:xfrm flipV="1">
          <a:off x="6286500" y="14230731"/>
          <a:ext cx="7975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27449</xdr:rowOff>
    </xdr:from>
    <xdr:ext cx="469744" cy="259045"/>
    <xdr:sp macro="" textlink="">
      <xdr:nvSpPr>
        <xdr:cNvPr id="274" name="n_1aveValue【福祉施設】&#10;一人当たり面積">
          <a:extLst>
            <a:ext uri="{FF2B5EF4-FFF2-40B4-BE49-F238E27FC236}">
              <a16:creationId xmlns:a16="http://schemas.microsoft.com/office/drawing/2014/main" id="{58660F14-70F8-4B7F-9411-C723FB126AD2}"/>
            </a:ext>
          </a:extLst>
        </xdr:cNvPr>
        <xdr:cNvSpPr txBox="1"/>
      </xdr:nvSpPr>
      <xdr:spPr>
        <a:xfrm>
          <a:off x="8454467" y="145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30878</xdr:rowOff>
    </xdr:from>
    <xdr:ext cx="469744" cy="259045"/>
    <xdr:sp macro="" textlink="">
      <xdr:nvSpPr>
        <xdr:cNvPr id="275" name="n_2aveValue【福祉施設】&#10;一人当たり面積">
          <a:extLst>
            <a:ext uri="{FF2B5EF4-FFF2-40B4-BE49-F238E27FC236}">
              <a16:creationId xmlns:a16="http://schemas.microsoft.com/office/drawing/2014/main" id="{6F2CB8B0-7DE8-4253-B0DD-3680AC838A39}"/>
            </a:ext>
          </a:extLst>
        </xdr:cNvPr>
        <xdr:cNvSpPr txBox="1"/>
      </xdr:nvSpPr>
      <xdr:spPr>
        <a:xfrm>
          <a:off x="7673417" y="1460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161941</xdr:rowOff>
    </xdr:from>
    <xdr:ext cx="469744" cy="259045"/>
    <xdr:sp macro="" textlink="">
      <xdr:nvSpPr>
        <xdr:cNvPr id="276" name="n_3aveValue【福祉施設】&#10;一人当たり面積">
          <a:extLst>
            <a:ext uri="{FF2B5EF4-FFF2-40B4-BE49-F238E27FC236}">
              <a16:creationId xmlns:a16="http://schemas.microsoft.com/office/drawing/2014/main" id="{BEADFE52-361F-4B75-B00F-79364DF6FC2C}"/>
            </a:ext>
          </a:extLst>
        </xdr:cNvPr>
        <xdr:cNvSpPr txBox="1"/>
      </xdr:nvSpPr>
      <xdr:spPr>
        <a:xfrm>
          <a:off x="6866332" y="1456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139464</xdr:rowOff>
    </xdr:from>
    <xdr:ext cx="469744" cy="259045"/>
    <xdr:sp macro="" textlink="">
      <xdr:nvSpPr>
        <xdr:cNvPr id="277" name="n_4aveValue【福祉施設】&#10;一人当たり面積">
          <a:extLst>
            <a:ext uri="{FF2B5EF4-FFF2-40B4-BE49-F238E27FC236}">
              <a16:creationId xmlns:a16="http://schemas.microsoft.com/office/drawing/2014/main" id="{25DE1CB8-23D0-49BD-8AD2-B50A9866F285}"/>
            </a:ext>
          </a:extLst>
        </xdr:cNvPr>
        <xdr:cNvSpPr txBox="1"/>
      </xdr:nvSpPr>
      <xdr:spPr>
        <a:xfrm>
          <a:off x="6068772" y="1453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20083</xdr:rowOff>
    </xdr:from>
    <xdr:ext cx="469744" cy="259045"/>
    <xdr:sp macro="" textlink="">
      <xdr:nvSpPr>
        <xdr:cNvPr id="278" name="n_1mainValue【福祉施設】&#10;一人当たり面積">
          <a:extLst>
            <a:ext uri="{FF2B5EF4-FFF2-40B4-BE49-F238E27FC236}">
              <a16:creationId xmlns:a16="http://schemas.microsoft.com/office/drawing/2014/main" id="{85D82AE7-BAB9-4E57-8909-7FE120A71C27}"/>
            </a:ext>
          </a:extLst>
        </xdr:cNvPr>
        <xdr:cNvSpPr txBox="1"/>
      </xdr:nvSpPr>
      <xdr:spPr>
        <a:xfrm>
          <a:off x="8454467" y="1390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38752</xdr:rowOff>
    </xdr:from>
    <xdr:ext cx="469744" cy="259045"/>
    <xdr:sp macro="" textlink="">
      <xdr:nvSpPr>
        <xdr:cNvPr id="279" name="n_2mainValue【福祉施設】&#10;一人当たり面積">
          <a:extLst>
            <a:ext uri="{FF2B5EF4-FFF2-40B4-BE49-F238E27FC236}">
              <a16:creationId xmlns:a16="http://schemas.microsoft.com/office/drawing/2014/main" id="{D9684EC4-5CE2-4FDD-95D9-79C7C6E1AB66}"/>
            </a:ext>
          </a:extLst>
        </xdr:cNvPr>
        <xdr:cNvSpPr txBox="1"/>
      </xdr:nvSpPr>
      <xdr:spPr>
        <a:xfrm>
          <a:off x="7673417" y="1392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63898</xdr:rowOff>
    </xdr:from>
    <xdr:ext cx="469744" cy="259045"/>
    <xdr:sp macro="" textlink="">
      <xdr:nvSpPr>
        <xdr:cNvPr id="280" name="n_3mainValue【福祉施設】&#10;一人当たり面積">
          <a:extLst>
            <a:ext uri="{FF2B5EF4-FFF2-40B4-BE49-F238E27FC236}">
              <a16:creationId xmlns:a16="http://schemas.microsoft.com/office/drawing/2014/main" id="{0F025587-9BB0-418C-9383-A424061DBE60}"/>
            </a:ext>
          </a:extLst>
        </xdr:cNvPr>
        <xdr:cNvSpPr txBox="1"/>
      </xdr:nvSpPr>
      <xdr:spPr>
        <a:xfrm>
          <a:off x="6866332" y="139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84853</xdr:rowOff>
    </xdr:from>
    <xdr:ext cx="469744" cy="259045"/>
    <xdr:sp macro="" textlink="">
      <xdr:nvSpPr>
        <xdr:cNvPr id="281" name="n_4mainValue【福祉施設】&#10;一人当たり面積">
          <a:extLst>
            <a:ext uri="{FF2B5EF4-FFF2-40B4-BE49-F238E27FC236}">
              <a16:creationId xmlns:a16="http://schemas.microsoft.com/office/drawing/2014/main" id="{C2EAC4CB-C79A-4178-8363-E3F2429FDF6C}"/>
            </a:ext>
          </a:extLst>
        </xdr:cNvPr>
        <xdr:cNvSpPr txBox="1"/>
      </xdr:nvSpPr>
      <xdr:spPr>
        <a:xfrm>
          <a:off x="6068772" y="1397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5CC29C1B-05DF-4EFC-B01E-E8866AA3FAA8}"/>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81719709-0558-4960-82F0-94B067A075D0}"/>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6C7D137D-CA37-4D95-ACD0-89D345BD67EA}"/>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532D6FE7-0116-476D-B115-A6911250724C}"/>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24C440BB-B93D-4A6A-928B-6528E2B2915E}"/>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126FCA67-3BE0-4EF7-9D81-686BFBC0412C}"/>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4346C725-F4EE-421E-B46C-9415B0736082}"/>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9269A931-640A-426E-9AA0-CB25F1288DAC}"/>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97E0262A-7A9B-42A1-8A30-AB0E1B65D070}"/>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C53E79CD-D1B4-4027-AA71-061E339941D8}"/>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C54772B7-6B69-46CC-AE22-F54455EDCAE5}"/>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478ABD54-7EE5-4861-AD86-6CB6EC160AC9}"/>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EAB78925-36F2-48AD-943C-9E150278B8DA}"/>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D4EAE511-36F8-45BD-842F-1376EE23AF06}"/>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A0398E80-4ABB-4C78-A411-D4B6B8778F59}"/>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EF8AB86B-2546-4CED-9C95-DFE64503C387}"/>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DC2124D8-F0D0-46CC-8283-323F75E40BC8}"/>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F33A4433-E5F1-4995-A16E-5097D5F2E8FC}"/>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0BCACF18-EF11-450F-8EE3-ABDC074488F9}"/>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DB329928-F723-4444-8B59-16591B6A1B76}"/>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71DB98BD-403E-48AE-A75C-18BC049532FE}"/>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65E18975-F177-4DD4-8739-B0BE3D67659A}"/>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D7657312-9C66-46C2-A1DC-8B03E32D76AB}"/>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2E5D5A06-8D96-486D-82B0-07AC957DA61B}"/>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6354656D-F078-4630-96F3-42B431A9AAF3}"/>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6E229172-4CC6-444C-917B-D845715F0954}"/>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B5768B54-89B3-4CA0-8E91-EF08EC18C515}"/>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9EE48B58-A3D0-417C-833F-45D4A756A88E}"/>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C892AFB3-B922-4D58-B23A-EFA4CB340F0F}"/>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8B3083BC-87C6-4A64-974C-FFCF82313BD5}"/>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80F8BB98-7309-4183-A4C7-DFDD50E79356}"/>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5D5817F9-2F9D-49A3-9D34-5665EE423283}"/>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6BA37B2D-C472-42C7-B107-59EE2B2757F5}"/>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EEA84447-B4A5-476D-AA96-416E4CCBCCAD}"/>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588AE6FC-8631-45F0-B8E5-49D24F9ECB81}"/>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E371FBD5-DC09-4AD9-AA7B-C5EFC220019C}"/>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13166089-729A-4ECA-B300-B29B6F036D30}"/>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F503CC1B-6184-44CA-A8E1-E45ACF95D1C3}"/>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39E4BFAC-EA0B-426B-A871-4581EAF2E011}"/>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66E63BF4-2550-434B-A6D7-A1C0664F6EB8}"/>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B4A74621-AFE2-4155-870A-24E8B6C5175E}"/>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E4023ECB-4C0A-4E3A-81AB-F1653B7D7786}"/>
            </a:ext>
          </a:extLst>
        </xdr:cNvPr>
        <xdr:cNvCxnSpPr/>
      </xdr:nvCxnSpPr>
      <xdr:spPr>
        <a:xfrm flipV="1">
          <a:off x="14703424" y="5759903"/>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70E60A83-3C9B-4FFB-99F0-E629AD979FA3}"/>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8F6DFA9F-270E-45D0-BE1C-C7838D3FADB3}"/>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326" name="【一般廃棄物処理施設】&#10;有形固定資産減価償却率最大値テキスト">
          <a:extLst>
            <a:ext uri="{FF2B5EF4-FFF2-40B4-BE49-F238E27FC236}">
              <a16:creationId xmlns:a16="http://schemas.microsoft.com/office/drawing/2014/main" id="{1127F8A9-94DE-4F8D-B2D3-C8002B7222CD}"/>
            </a:ext>
          </a:extLst>
        </xdr:cNvPr>
        <xdr:cNvSpPr txBox="1"/>
      </xdr:nvSpPr>
      <xdr:spPr>
        <a:xfrm>
          <a:off x="14742160" y="55408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327" name="直線コネクタ 326">
          <a:extLst>
            <a:ext uri="{FF2B5EF4-FFF2-40B4-BE49-F238E27FC236}">
              <a16:creationId xmlns:a16="http://schemas.microsoft.com/office/drawing/2014/main" id="{A2433833-AFD8-4E9D-8182-989493F5269A}"/>
            </a:ext>
          </a:extLst>
        </xdr:cNvPr>
        <xdr:cNvCxnSpPr/>
      </xdr:nvCxnSpPr>
      <xdr:spPr>
        <a:xfrm>
          <a:off x="14611350" y="5759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105427</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F5F44887-F8F3-47A4-9A09-61D21AB520F5}"/>
            </a:ext>
          </a:extLst>
        </xdr:cNvPr>
        <xdr:cNvSpPr txBox="1"/>
      </xdr:nvSpPr>
      <xdr:spPr>
        <a:xfrm>
          <a:off x="14742160" y="644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329" name="フローチャート: 判断 328">
          <a:extLst>
            <a:ext uri="{FF2B5EF4-FFF2-40B4-BE49-F238E27FC236}">
              <a16:creationId xmlns:a16="http://schemas.microsoft.com/office/drawing/2014/main" id="{C71CF311-C2D3-4F64-B89A-B924906534E0}"/>
            </a:ext>
          </a:extLst>
        </xdr:cNvPr>
        <xdr:cNvSpPr/>
      </xdr:nvSpPr>
      <xdr:spPr>
        <a:xfrm>
          <a:off x="14649450" y="65995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330" name="フローチャート: 判断 329">
          <a:extLst>
            <a:ext uri="{FF2B5EF4-FFF2-40B4-BE49-F238E27FC236}">
              <a16:creationId xmlns:a16="http://schemas.microsoft.com/office/drawing/2014/main" id="{AC859F87-38B8-4623-BF3A-F65078943459}"/>
            </a:ext>
          </a:extLst>
        </xdr:cNvPr>
        <xdr:cNvSpPr/>
      </xdr:nvSpPr>
      <xdr:spPr>
        <a:xfrm>
          <a:off x="13887450" y="65377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331" name="フローチャート: 判断 330">
          <a:extLst>
            <a:ext uri="{FF2B5EF4-FFF2-40B4-BE49-F238E27FC236}">
              <a16:creationId xmlns:a16="http://schemas.microsoft.com/office/drawing/2014/main" id="{4378EDC6-E873-47C4-841B-7940E04BB212}"/>
            </a:ext>
          </a:extLst>
        </xdr:cNvPr>
        <xdr:cNvSpPr/>
      </xdr:nvSpPr>
      <xdr:spPr>
        <a:xfrm>
          <a:off x="13089890" y="655029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332" name="フローチャート: 判断 331">
          <a:extLst>
            <a:ext uri="{FF2B5EF4-FFF2-40B4-BE49-F238E27FC236}">
              <a16:creationId xmlns:a16="http://schemas.microsoft.com/office/drawing/2014/main" id="{55621599-82B2-489E-BD0F-23DE3F53B081}"/>
            </a:ext>
          </a:extLst>
        </xdr:cNvPr>
        <xdr:cNvSpPr/>
      </xdr:nvSpPr>
      <xdr:spPr>
        <a:xfrm>
          <a:off x="12303760" y="654349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333" name="フローチャート: 判断 332">
          <a:extLst>
            <a:ext uri="{FF2B5EF4-FFF2-40B4-BE49-F238E27FC236}">
              <a16:creationId xmlns:a16="http://schemas.microsoft.com/office/drawing/2014/main" id="{82D210AC-6716-420D-82A5-78EE17B82F94}"/>
            </a:ext>
          </a:extLst>
        </xdr:cNvPr>
        <xdr:cNvSpPr/>
      </xdr:nvSpPr>
      <xdr:spPr>
        <a:xfrm>
          <a:off x="11487150" y="6503216"/>
          <a:ext cx="9779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D57EC39C-BF49-4508-8AE3-EAC6FC2499CE}"/>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AB97B3BD-1A5B-4BB6-8C83-DE3D46C53041}"/>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A6C33D49-724C-4984-8BC7-066C22E7BBD8}"/>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85F2E495-D037-43EF-83E1-9ED9DF77851B}"/>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F1263784-9BEB-4181-AF1F-5925447D8AC8}"/>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102144</xdr:rowOff>
    </xdr:from>
    <xdr:to>
      <xdr:col>85</xdr:col>
      <xdr:colOff>177800</xdr:colOff>
      <xdr:row>40</xdr:row>
      <xdr:rowOff>32294</xdr:rowOff>
    </xdr:to>
    <xdr:sp macro="" textlink="">
      <xdr:nvSpPr>
        <xdr:cNvPr id="339" name="楕円 338">
          <a:extLst>
            <a:ext uri="{FF2B5EF4-FFF2-40B4-BE49-F238E27FC236}">
              <a16:creationId xmlns:a16="http://schemas.microsoft.com/office/drawing/2014/main" id="{6FF410A6-76FC-46AD-BA82-BC803DFAB5AF}"/>
            </a:ext>
          </a:extLst>
        </xdr:cNvPr>
        <xdr:cNvSpPr/>
      </xdr:nvSpPr>
      <xdr:spPr>
        <a:xfrm>
          <a:off x="14649450" y="678488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80571</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E1F20428-7853-4E41-8F9C-1CFD369D4C92}"/>
            </a:ext>
          </a:extLst>
        </xdr:cNvPr>
        <xdr:cNvSpPr txBox="1"/>
      </xdr:nvSpPr>
      <xdr:spPr>
        <a:xfrm>
          <a:off x="14742160" y="6769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51526</xdr:rowOff>
    </xdr:from>
    <xdr:to>
      <xdr:col>81</xdr:col>
      <xdr:colOff>101600</xdr:colOff>
      <xdr:row>39</xdr:row>
      <xdr:rowOff>153126</xdr:rowOff>
    </xdr:to>
    <xdr:sp macro="" textlink="">
      <xdr:nvSpPr>
        <xdr:cNvPr id="341" name="楕円 340">
          <a:extLst>
            <a:ext uri="{FF2B5EF4-FFF2-40B4-BE49-F238E27FC236}">
              <a16:creationId xmlns:a16="http://schemas.microsoft.com/office/drawing/2014/main" id="{EE05465C-F524-4378-AA98-2B018EAFC766}"/>
            </a:ext>
          </a:extLst>
        </xdr:cNvPr>
        <xdr:cNvSpPr/>
      </xdr:nvSpPr>
      <xdr:spPr>
        <a:xfrm>
          <a:off x="13887450" y="674188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102326</xdr:rowOff>
    </xdr:from>
    <xdr:to>
      <xdr:col>85</xdr:col>
      <xdr:colOff>127000</xdr:colOff>
      <xdr:row>39</xdr:row>
      <xdr:rowOff>152944</xdr:rowOff>
    </xdr:to>
    <xdr:cxnSp macro="">
      <xdr:nvCxnSpPr>
        <xdr:cNvPr id="342" name="直線コネクタ 341">
          <a:extLst>
            <a:ext uri="{FF2B5EF4-FFF2-40B4-BE49-F238E27FC236}">
              <a16:creationId xmlns:a16="http://schemas.microsoft.com/office/drawing/2014/main" id="{F12F6D05-932B-42B4-B4B9-D5B69633B6AB}"/>
            </a:ext>
          </a:extLst>
        </xdr:cNvPr>
        <xdr:cNvCxnSpPr/>
      </xdr:nvCxnSpPr>
      <xdr:spPr>
        <a:xfrm>
          <a:off x="13942060" y="6785066"/>
          <a:ext cx="762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343" name="楕円 342">
          <a:extLst>
            <a:ext uri="{FF2B5EF4-FFF2-40B4-BE49-F238E27FC236}">
              <a16:creationId xmlns:a16="http://schemas.microsoft.com/office/drawing/2014/main" id="{9CA07F10-5898-4609-B033-5E456CEABA2C}"/>
            </a:ext>
          </a:extLst>
        </xdr:cNvPr>
        <xdr:cNvSpPr/>
      </xdr:nvSpPr>
      <xdr:spPr>
        <a:xfrm>
          <a:off x="13089890" y="7242628"/>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102326</xdr:rowOff>
    </xdr:from>
    <xdr:to>
      <xdr:col>81</xdr:col>
      <xdr:colOff>50800</xdr:colOff>
      <xdr:row>42</xdr:row>
      <xdr:rowOff>92528</xdr:rowOff>
    </xdr:to>
    <xdr:cxnSp macro="">
      <xdr:nvCxnSpPr>
        <xdr:cNvPr id="344" name="直線コネクタ 343">
          <a:extLst>
            <a:ext uri="{FF2B5EF4-FFF2-40B4-BE49-F238E27FC236}">
              <a16:creationId xmlns:a16="http://schemas.microsoft.com/office/drawing/2014/main" id="{6649C615-1790-4B7E-BC14-1974E5DA2CEC}"/>
            </a:ext>
          </a:extLst>
        </xdr:cNvPr>
        <xdr:cNvCxnSpPr/>
      </xdr:nvCxnSpPr>
      <xdr:spPr>
        <a:xfrm flipV="1">
          <a:off x="13144500" y="6785066"/>
          <a:ext cx="797560" cy="51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345" name="楕円 344">
          <a:extLst>
            <a:ext uri="{FF2B5EF4-FFF2-40B4-BE49-F238E27FC236}">
              <a16:creationId xmlns:a16="http://schemas.microsoft.com/office/drawing/2014/main" id="{08CFD6C5-0182-4904-8006-E1B3F209EB27}"/>
            </a:ext>
          </a:extLst>
        </xdr:cNvPr>
        <xdr:cNvSpPr/>
      </xdr:nvSpPr>
      <xdr:spPr>
        <a:xfrm>
          <a:off x="12303760" y="7242628"/>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346" name="直線コネクタ 345">
          <a:extLst>
            <a:ext uri="{FF2B5EF4-FFF2-40B4-BE49-F238E27FC236}">
              <a16:creationId xmlns:a16="http://schemas.microsoft.com/office/drawing/2014/main" id="{F8850B56-363B-4F3E-89C7-2BC06C5AD279}"/>
            </a:ext>
          </a:extLst>
        </xdr:cNvPr>
        <xdr:cNvCxnSpPr/>
      </xdr:nvCxnSpPr>
      <xdr:spPr>
        <a:xfrm>
          <a:off x="12346940" y="729723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347" name="楕円 346">
          <a:extLst>
            <a:ext uri="{FF2B5EF4-FFF2-40B4-BE49-F238E27FC236}">
              <a16:creationId xmlns:a16="http://schemas.microsoft.com/office/drawing/2014/main" id="{95ABFA9E-8968-4607-8C27-A22EBDBE982A}"/>
            </a:ext>
          </a:extLst>
        </xdr:cNvPr>
        <xdr:cNvSpPr/>
      </xdr:nvSpPr>
      <xdr:spPr>
        <a:xfrm>
          <a:off x="11487150" y="724262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348" name="直線コネクタ 347">
          <a:extLst>
            <a:ext uri="{FF2B5EF4-FFF2-40B4-BE49-F238E27FC236}">
              <a16:creationId xmlns:a16="http://schemas.microsoft.com/office/drawing/2014/main" id="{7D8F7A2E-970B-4C4A-90D3-C140B1B7EA58}"/>
            </a:ext>
          </a:extLst>
        </xdr:cNvPr>
        <xdr:cNvCxnSpPr/>
      </xdr:nvCxnSpPr>
      <xdr:spPr>
        <a:xfrm>
          <a:off x="11541760" y="7297238"/>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136996</xdr:rowOff>
    </xdr:from>
    <xdr:ext cx="405111" cy="259045"/>
    <xdr:sp macro="" textlink="">
      <xdr:nvSpPr>
        <xdr:cNvPr id="349" name="n_1aveValue【一般廃棄物処理施設】&#10;有形固定資産減価償却率">
          <a:extLst>
            <a:ext uri="{FF2B5EF4-FFF2-40B4-BE49-F238E27FC236}">
              <a16:creationId xmlns:a16="http://schemas.microsoft.com/office/drawing/2014/main" id="{7C0E045B-4E1D-451F-9B34-A80E3D970669}"/>
            </a:ext>
          </a:extLst>
        </xdr:cNvPr>
        <xdr:cNvSpPr txBox="1"/>
      </xdr:nvSpPr>
      <xdr:spPr>
        <a:xfrm>
          <a:off x="13738234" y="6305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350" name="n_2aveValue【一般廃棄物処理施設】&#10;有形固定資産減価償却率">
          <a:extLst>
            <a:ext uri="{FF2B5EF4-FFF2-40B4-BE49-F238E27FC236}">
              <a16:creationId xmlns:a16="http://schemas.microsoft.com/office/drawing/2014/main" id="{6493556E-B907-4B0A-8438-A228A77B4D4C}"/>
            </a:ext>
          </a:extLst>
        </xdr:cNvPr>
        <xdr:cNvSpPr txBox="1"/>
      </xdr:nvSpPr>
      <xdr:spPr>
        <a:xfrm>
          <a:off x="1295718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148426</xdr:rowOff>
    </xdr:from>
    <xdr:ext cx="405111" cy="259045"/>
    <xdr:sp macro="" textlink="">
      <xdr:nvSpPr>
        <xdr:cNvPr id="351" name="n_3aveValue【一般廃棄物処理施設】&#10;有形固定資産減価償却率">
          <a:extLst>
            <a:ext uri="{FF2B5EF4-FFF2-40B4-BE49-F238E27FC236}">
              <a16:creationId xmlns:a16="http://schemas.microsoft.com/office/drawing/2014/main" id="{CE51CEFD-6D7F-45BF-9D72-9553D7AE426D}"/>
            </a:ext>
          </a:extLst>
        </xdr:cNvPr>
        <xdr:cNvSpPr txBox="1"/>
      </xdr:nvSpPr>
      <xdr:spPr>
        <a:xfrm>
          <a:off x="12171054" y="6318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352" name="n_4aveValue【一般廃棄物処理施設】&#10;有形固定資産減価償却率">
          <a:extLst>
            <a:ext uri="{FF2B5EF4-FFF2-40B4-BE49-F238E27FC236}">
              <a16:creationId xmlns:a16="http://schemas.microsoft.com/office/drawing/2014/main" id="{A8C6ABEB-DF23-4926-B505-0980E62D7100}"/>
            </a:ext>
          </a:extLst>
        </xdr:cNvPr>
        <xdr:cNvSpPr txBox="1"/>
      </xdr:nvSpPr>
      <xdr:spPr>
        <a:xfrm>
          <a:off x="11354444" y="627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144253</xdr:rowOff>
    </xdr:from>
    <xdr:ext cx="405111" cy="259045"/>
    <xdr:sp macro="" textlink="">
      <xdr:nvSpPr>
        <xdr:cNvPr id="353" name="n_1mainValue【一般廃棄物処理施設】&#10;有形固定資産減価償却率">
          <a:extLst>
            <a:ext uri="{FF2B5EF4-FFF2-40B4-BE49-F238E27FC236}">
              <a16:creationId xmlns:a16="http://schemas.microsoft.com/office/drawing/2014/main" id="{FB2AD434-7640-462F-857D-6878534F25DA}"/>
            </a:ext>
          </a:extLst>
        </xdr:cNvPr>
        <xdr:cNvSpPr txBox="1"/>
      </xdr:nvSpPr>
      <xdr:spPr>
        <a:xfrm>
          <a:off x="13738234" y="6828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354" name="n_2mainValue【一般廃棄物処理施設】&#10;有形固定資産減価償却率">
          <a:extLst>
            <a:ext uri="{FF2B5EF4-FFF2-40B4-BE49-F238E27FC236}">
              <a16:creationId xmlns:a16="http://schemas.microsoft.com/office/drawing/2014/main" id="{99634434-80A0-4308-AE6E-63B8F76A4663}"/>
            </a:ext>
          </a:extLst>
        </xdr:cNvPr>
        <xdr:cNvSpPr txBox="1"/>
      </xdr:nvSpPr>
      <xdr:spPr>
        <a:xfrm>
          <a:off x="12926772" y="733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355" name="n_3mainValue【一般廃棄物処理施設】&#10;有形固定資産減価償却率">
          <a:extLst>
            <a:ext uri="{FF2B5EF4-FFF2-40B4-BE49-F238E27FC236}">
              <a16:creationId xmlns:a16="http://schemas.microsoft.com/office/drawing/2014/main" id="{F33DF892-B260-4C20-A9D3-9C60E10D532A}"/>
            </a:ext>
          </a:extLst>
        </xdr:cNvPr>
        <xdr:cNvSpPr txBox="1"/>
      </xdr:nvSpPr>
      <xdr:spPr>
        <a:xfrm>
          <a:off x="12131117" y="733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356" name="n_4mainValue【一般廃棄物処理施設】&#10;有形固定資産減価償却率">
          <a:extLst>
            <a:ext uri="{FF2B5EF4-FFF2-40B4-BE49-F238E27FC236}">
              <a16:creationId xmlns:a16="http://schemas.microsoft.com/office/drawing/2014/main" id="{9F906A3E-1F15-4FAF-9FBB-A53C997EC31C}"/>
            </a:ext>
          </a:extLst>
        </xdr:cNvPr>
        <xdr:cNvSpPr txBox="1"/>
      </xdr:nvSpPr>
      <xdr:spPr>
        <a:xfrm>
          <a:off x="11324032" y="733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AE64029D-92C8-412F-8A4E-9B5B1A1E1C27}"/>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E24ED0CB-8419-4EF5-B975-7487940D6C81}"/>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F63856FA-E50B-43EB-8325-6C0BA052EFA1}"/>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5AAA1856-0789-453A-874E-670B740A4C95}"/>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0AE78E60-0BFC-4F80-ADC1-22C7CE8C4BB6}"/>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E032D11C-5A23-4BF7-A75F-0198C1E784DB}"/>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6437A3C5-13F5-4E4C-9F49-BBCBF93E37D0}"/>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495BD8F2-BCD7-49F1-9B3D-70E2A21050C5}"/>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B1C26AF7-A07C-4D97-AFC8-BCFAA2DEFE56}"/>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1086784D-7F3A-440E-B69F-8D13F7A09928}"/>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a:extLst>
            <a:ext uri="{FF2B5EF4-FFF2-40B4-BE49-F238E27FC236}">
              <a16:creationId xmlns:a16="http://schemas.microsoft.com/office/drawing/2014/main" id="{095E4998-B4E3-4492-8DB6-909371FB18A2}"/>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8" name="テキスト ボックス 367">
          <a:extLst>
            <a:ext uri="{FF2B5EF4-FFF2-40B4-BE49-F238E27FC236}">
              <a16:creationId xmlns:a16="http://schemas.microsoft.com/office/drawing/2014/main" id="{2BB7F83E-E28F-4314-8F70-F7F350A31E4C}"/>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a:extLst>
            <a:ext uri="{FF2B5EF4-FFF2-40B4-BE49-F238E27FC236}">
              <a16:creationId xmlns:a16="http://schemas.microsoft.com/office/drawing/2014/main" id="{2909F828-2161-404F-BD55-5794110A67A4}"/>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0" name="テキスト ボックス 369">
          <a:extLst>
            <a:ext uri="{FF2B5EF4-FFF2-40B4-BE49-F238E27FC236}">
              <a16:creationId xmlns:a16="http://schemas.microsoft.com/office/drawing/2014/main" id="{C29FA60E-7C5C-46A1-9354-06284886054B}"/>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a:extLst>
            <a:ext uri="{FF2B5EF4-FFF2-40B4-BE49-F238E27FC236}">
              <a16:creationId xmlns:a16="http://schemas.microsoft.com/office/drawing/2014/main" id="{849C4037-5FCD-44EB-AC4D-A65B84700E01}"/>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72" name="テキスト ボックス 371">
          <a:extLst>
            <a:ext uri="{FF2B5EF4-FFF2-40B4-BE49-F238E27FC236}">
              <a16:creationId xmlns:a16="http://schemas.microsoft.com/office/drawing/2014/main" id="{B9561065-159B-4179-BF7A-27AC96B4B07F}"/>
            </a:ext>
          </a:extLst>
        </xdr:cNvPr>
        <xdr:cNvSpPr txBox="1"/>
      </xdr:nvSpPr>
      <xdr:spPr>
        <a:xfrm>
          <a:off x="15849828" y="61042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a:extLst>
            <a:ext uri="{FF2B5EF4-FFF2-40B4-BE49-F238E27FC236}">
              <a16:creationId xmlns:a16="http://schemas.microsoft.com/office/drawing/2014/main" id="{1231B552-3D79-4A4B-9B2E-0F1FF3D992AE}"/>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74" name="テキスト ボックス 373">
          <a:extLst>
            <a:ext uri="{FF2B5EF4-FFF2-40B4-BE49-F238E27FC236}">
              <a16:creationId xmlns:a16="http://schemas.microsoft.com/office/drawing/2014/main" id="{DEF373B5-920F-41A6-90BE-2F6F28280EDE}"/>
            </a:ext>
          </a:extLst>
        </xdr:cNvPr>
        <xdr:cNvSpPr txBox="1"/>
      </xdr:nvSpPr>
      <xdr:spPr>
        <a:xfrm>
          <a:off x="15849828" y="56508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9201D727-30AC-491F-9AF2-A7D1BD9C9BFE}"/>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6" name="テキスト ボックス 375">
          <a:extLst>
            <a:ext uri="{FF2B5EF4-FFF2-40B4-BE49-F238E27FC236}">
              <a16:creationId xmlns:a16="http://schemas.microsoft.com/office/drawing/2014/main" id="{4DFECF3D-3F8F-45EC-9F69-F36F14A50C1E}"/>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a:extLst>
            <a:ext uri="{FF2B5EF4-FFF2-40B4-BE49-F238E27FC236}">
              <a16:creationId xmlns:a16="http://schemas.microsoft.com/office/drawing/2014/main" id="{4A4D0039-A2F9-41CF-9DD2-DB8F7A6297AA}"/>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378" name="直線コネクタ 377">
          <a:extLst>
            <a:ext uri="{FF2B5EF4-FFF2-40B4-BE49-F238E27FC236}">
              <a16:creationId xmlns:a16="http://schemas.microsoft.com/office/drawing/2014/main" id="{5F864038-3FDD-42D2-8CB3-0256405C1648}"/>
            </a:ext>
          </a:extLst>
        </xdr:cNvPr>
        <xdr:cNvCxnSpPr/>
      </xdr:nvCxnSpPr>
      <xdr:spPr>
        <a:xfrm flipV="1">
          <a:off x="19947254" y="5778889"/>
          <a:ext cx="0" cy="138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379" name="【一般廃棄物処理施設】&#10;一人当たり有形固定資産（償却資産）額最小値テキスト">
          <a:extLst>
            <a:ext uri="{FF2B5EF4-FFF2-40B4-BE49-F238E27FC236}">
              <a16:creationId xmlns:a16="http://schemas.microsoft.com/office/drawing/2014/main" id="{BEDE1BD4-4C9D-4C12-9FBC-BC8F5775F6F1}"/>
            </a:ext>
          </a:extLst>
        </xdr:cNvPr>
        <xdr:cNvSpPr txBox="1"/>
      </xdr:nvSpPr>
      <xdr:spPr>
        <a:xfrm>
          <a:off x="19985990" y="71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380" name="直線コネクタ 379">
          <a:extLst>
            <a:ext uri="{FF2B5EF4-FFF2-40B4-BE49-F238E27FC236}">
              <a16:creationId xmlns:a16="http://schemas.microsoft.com/office/drawing/2014/main" id="{CE07D24C-1EF2-4BC5-9FD4-EDAA089B4A67}"/>
            </a:ext>
          </a:extLst>
        </xdr:cNvPr>
        <xdr:cNvCxnSpPr/>
      </xdr:nvCxnSpPr>
      <xdr:spPr>
        <a:xfrm>
          <a:off x="19885660" y="716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381" name="【一般廃棄物処理施設】&#10;一人当たり有形固定資産（償却資産）額最大値テキスト">
          <a:extLst>
            <a:ext uri="{FF2B5EF4-FFF2-40B4-BE49-F238E27FC236}">
              <a16:creationId xmlns:a16="http://schemas.microsoft.com/office/drawing/2014/main" id="{47EF8F06-5B50-4268-8C55-657A1DC2C70D}"/>
            </a:ext>
          </a:extLst>
        </xdr:cNvPr>
        <xdr:cNvSpPr txBox="1"/>
      </xdr:nvSpPr>
      <xdr:spPr>
        <a:xfrm>
          <a:off x="19985990" y="5550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382" name="直線コネクタ 381">
          <a:extLst>
            <a:ext uri="{FF2B5EF4-FFF2-40B4-BE49-F238E27FC236}">
              <a16:creationId xmlns:a16="http://schemas.microsoft.com/office/drawing/2014/main" id="{7C0E8A8C-0E69-4B36-BCA7-B1C9F43D72E6}"/>
            </a:ext>
          </a:extLst>
        </xdr:cNvPr>
        <xdr:cNvCxnSpPr/>
      </xdr:nvCxnSpPr>
      <xdr:spPr>
        <a:xfrm>
          <a:off x="19885660" y="57788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105956</xdr:rowOff>
    </xdr:from>
    <xdr:ext cx="599010" cy="259045"/>
    <xdr:sp macro="" textlink="">
      <xdr:nvSpPr>
        <xdr:cNvPr id="383" name="【一般廃棄物処理施設】&#10;一人当たり有形固定資産（償却資産）額平均値テキスト">
          <a:extLst>
            <a:ext uri="{FF2B5EF4-FFF2-40B4-BE49-F238E27FC236}">
              <a16:creationId xmlns:a16="http://schemas.microsoft.com/office/drawing/2014/main" id="{0DB0438D-F5D5-4902-B35D-39EB6D353919}"/>
            </a:ext>
          </a:extLst>
        </xdr:cNvPr>
        <xdr:cNvSpPr txBox="1"/>
      </xdr:nvSpPr>
      <xdr:spPr>
        <a:xfrm>
          <a:off x="19985990" y="6790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384" name="フローチャート: 判断 383">
          <a:extLst>
            <a:ext uri="{FF2B5EF4-FFF2-40B4-BE49-F238E27FC236}">
              <a16:creationId xmlns:a16="http://schemas.microsoft.com/office/drawing/2014/main" id="{F6CFCDE8-9E39-4A9C-9FF3-F5A034ABF222}"/>
            </a:ext>
          </a:extLst>
        </xdr:cNvPr>
        <xdr:cNvSpPr/>
      </xdr:nvSpPr>
      <xdr:spPr>
        <a:xfrm>
          <a:off x="19904710" y="69429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385" name="フローチャート: 判断 384">
          <a:extLst>
            <a:ext uri="{FF2B5EF4-FFF2-40B4-BE49-F238E27FC236}">
              <a16:creationId xmlns:a16="http://schemas.microsoft.com/office/drawing/2014/main" id="{2BBCE39F-9707-4280-A2F4-614BB7B1ADB7}"/>
            </a:ext>
          </a:extLst>
        </xdr:cNvPr>
        <xdr:cNvSpPr/>
      </xdr:nvSpPr>
      <xdr:spPr>
        <a:xfrm>
          <a:off x="19161760" y="695496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386" name="フローチャート: 判断 385">
          <a:extLst>
            <a:ext uri="{FF2B5EF4-FFF2-40B4-BE49-F238E27FC236}">
              <a16:creationId xmlns:a16="http://schemas.microsoft.com/office/drawing/2014/main" id="{2272364B-9E9F-481E-9C98-32393C3A931E}"/>
            </a:ext>
          </a:extLst>
        </xdr:cNvPr>
        <xdr:cNvSpPr/>
      </xdr:nvSpPr>
      <xdr:spPr>
        <a:xfrm>
          <a:off x="18345150" y="696878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387" name="フローチャート: 判断 386">
          <a:extLst>
            <a:ext uri="{FF2B5EF4-FFF2-40B4-BE49-F238E27FC236}">
              <a16:creationId xmlns:a16="http://schemas.microsoft.com/office/drawing/2014/main" id="{2546FF00-683A-4FBC-9FDF-CA73A41C7443}"/>
            </a:ext>
          </a:extLst>
        </xdr:cNvPr>
        <xdr:cNvSpPr/>
      </xdr:nvSpPr>
      <xdr:spPr>
        <a:xfrm>
          <a:off x="17547590" y="69661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388" name="フローチャート: 判断 387">
          <a:extLst>
            <a:ext uri="{FF2B5EF4-FFF2-40B4-BE49-F238E27FC236}">
              <a16:creationId xmlns:a16="http://schemas.microsoft.com/office/drawing/2014/main" id="{C1C894C8-2345-442B-9352-361EB0B4D8AB}"/>
            </a:ext>
          </a:extLst>
        </xdr:cNvPr>
        <xdr:cNvSpPr/>
      </xdr:nvSpPr>
      <xdr:spPr>
        <a:xfrm>
          <a:off x="16761460" y="697460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7D41415-8EFB-4C0F-AE75-F9EDED2EDC0D}"/>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788998E3-DD1E-47A5-B7B3-FEA2EEB38A88}"/>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97086EBF-A106-45D4-A60B-2BC5C2A0529C}"/>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77360BC8-5316-48DA-8A50-166658C6F331}"/>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7E9862A8-42D5-4883-B5A0-65A769D771DB}"/>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76629</xdr:rowOff>
    </xdr:from>
    <xdr:to>
      <xdr:col>116</xdr:col>
      <xdr:colOff>114300</xdr:colOff>
      <xdr:row>42</xdr:row>
      <xdr:rowOff>6779</xdr:rowOff>
    </xdr:to>
    <xdr:sp macro="" textlink="">
      <xdr:nvSpPr>
        <xdr:cNvPr id="394" name="楕円 393">
          <a:extLst>
            <a:ext uri="{FF2B5EF4-FFF2-40B4-BE49-F238E27FC236}">
              <a16:creationId xmlns:a16="http://schemas.microsoft.com/office/drawing/2014/main" id="{0045FA8C-CEBE-4A2D-9A6C-280DAC98A46D}"/>
            </a:ext>
          </a:extLst>
        </xdr:cNvPr>
        <xdr:cNvSpPr/>
      </xdr:nvSpPr>
      <xdr:spPr>
        <a:xfrm>
          <a:off x="19904710" y="710607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163006</xdr:rowOff>
    </xdr:from>
    <xdr:ext cx="469744" cy="259045"/>
    <xdr:sp macro="" textlink="">
      <xdr:nvSpPr>
        <xdr:cNvPr id="395" name="【一般廃棄物処理施設】&#10;一人当たり有形固定資産（償却資産）額該当値テキスト">
          <a:extLst>
            <a:ext uri="{FF2B5EF4-FFF2-40B4-BE49-F238E27FC236}">
              <a16:creationId xmlns:a16="http://schemas.microsoft.com/office/drawing/2014/main" id="{7F47F202-A590-4911-86F0-E20F75E14F1E}"/>
            </a:ext>
          </a:extLst>
        </xdr:cNvPr>
        <xdr:cNvSpPr txBox="1"/>
      </xdr:nvSpPr>
      <xdr:spPr>
        <a:xfrm>
          <a:off x="19985990" y="702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76795</xdr:rowOff>
    </xdr:from>
    <xdr:to>
      <xdr:col>112</xdr:col>
      <xdr:colOff>38100</xdr:colOff>
      <xdr:row>42</xdr:row>
      <xdr:rowOff>6945</xdr:rowOff>
    </xdr:to>
    <xdr:sp macro="" textlink="">
      <xdr:nvSpPr>
        <xdr:cNvPr id="396" name="楕円 395">
          <a:extLst>
            <a:ext uri="{FF2B5EF4-FFF2-40B4-BE49-F238E27FC236}">
              <a16:creationId xmlns:a16="http://schemas.microsoft.com/office/drawing/2014/main" id="{E2A0208F-A0A5-42E7-9402-7B6A5D240D1E}"/>
            </a:ext>
          </a:extLst>
        </xdr:cNvPr>
        <xdr:cNvSpPr/>
      </xdr:nvSpPr>
      <xdr:spPr>
        <a:xfrm>
          <a:off x="19161760" y="710624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127429</xdr:rowOff>
    </xdr:from>
    <xdr:to>
      <xdr:col>116</xdr:col>
      <xdr:colOff>63500</xdr:colOff>
      <xdr:row>41</xdr:row>
      <xdr:rowOff>127595</xdr:rowOff>
    </xdr:to>
    <xdr:cxnSp macro="">
      <xdr:nvCxnSpPr>
        <xdr:cNvPr id="397" name="直線コネクタ 396">
          <a:extLst>
            <a:ext uri="{FF2B5EF4-FFF2-40B4-BE49-F238E27FC236}">
              <a16:creationId xmlns:a16="http://schemas.microsoft.com/office/drawing/2014/main" id="{9249251B-BBF0-4F06-A5AD-511B28C4AF35}"/>
            </a:ext>
          </a:extLst>
        </xdr:cNvPr>
        <xdr:cNvCxnSpPr/>
      </xdr:nvCxnSpPr>
      <xdr:spPr>
        <a:xfrm flipV="1">
          <a:off x="19204940" y="7160689"/>
          <a:ext cx="74295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78686</xdr:rowOff>
    </xdr:from>
    <xdr:to>
      <xdr:col>107</xdr:col>
      <xdr:colOff>101600</xdr:colOff>
      <xdr:row>42</xdr:row>
      <xdr:rowOff>8836</xdr:rowOff>
    </xdr:to>
    <xdr:sp macro="" textlink="">
      <xdr:nvSpPr>
        <xdr:cNvPr id="398" name="楕円 397">
          <a:extLst>
            <a:ext uri="{FF2B5EF4-FFF2-40B4-BE49-F238E27FC236}">
              <a16:creationId xmlns:a16="http://schemas.microsoft.com/office/drawing/2014/main" id="{CF6CAFDB-CE74-4700-91DF-FB6A63B4DFDF}"/>
            </a:ext>
          </a:extLst>
        </xdr:cNvPr>
        <xdr:cNvSpPr/>
      </xdr:nvSpPr>
      <xdr:spPr>
        <a:xfrm>
          <a:off x="18345150" y="710813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127595</xdr:rowOff>
    </xdr:from>
    <xdr:to>
      <xdr:col>111</xdr:col>
      <xdr:colOff>177800</xdr:colOff>
      <xdr:row>41</xdr:row>
      <xdr:rowOff>129486</xdr:rowOff>
    </xdr:to>
    <xdr:cxnSp macro="">
      <xdr:nvCxnSpPr>
        <xdr:cNvPr id="399" name="直線コネクタ 398">
          <a:extLst>
            <a:ext uri="{FF2B5EF4-FFF2-40B4-BE49-F238E27FC236}">
              <a16:creationId xmlns:a16="http://schemas.microsoft.com/office/drawing/2014/main" id="{7859C354-DF0E-4570-8D5E-14B183CB72BF}"/>
            </a:ext>
          </a:extLst>
        </xdr:cNvPr>
        <xdr:cNvCxnSpPr/>
      </xdr:nvCxnSpPr>
      <xdr:spPr>
        <a:xfrm flipV="1">
          <a:off x="18399760" y="7160855"/>
          <a:ext cx="805180" cy="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78833</xdr:rowOff>
    </xdr:from>
    <xdr:to>
      <xdr:col>102</xdr:col>
      <xdr:colOff>165100</xdr:colOff>
      <xdr:row>42</xdr:row>
      <xdr:rowOff>8983</xdr:rowOff>
    </xdr:to>
    <xdr:sp macro="" textlink="">
      <xdr:nvSpPr>
        <xdr:cNvPr id="400" name="楕円 399">
          <a:extLst>
            <a:ext uri="{FF2B5EF4-FFF2-40B4-BE49-F238E27FC236}">
              <a16:creationId xmlns:a16="http://schemas.microsoft.com/office/drawing/2014/main" id="{5A277EF8-E6AC-4816-B7DF-7A8050E7F1FD}"/>
            </a:ext>
          </a:extLst>
        </xdr:cNvPr>
        <xdr:cNvSpPr/>
      </xdr:nvSpPr>
      <xdr:spPr>
        <a:xfrm>
          <a:off x="17547590" y="710828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129486</xdr:rowOff>
    </xdr:from>
    <xdr:to>
      <xdr:col>107</xdr:col>
      <xdr:colOff>50800</xdr:colOff>
      <xdr:row>41</xdr:row>
      <xdr:rowOff>129633</xdr:rowOff>
    </xdr:to>
    <xdr:cxnSp macro="">
      <xdr:nvCxnSpPr>
        <xdr:cNvPr id="401" name="直線コネクタ 400">
          <a:extLst>
            <a:ext uri="{FF2B5EF4-FFF2-40B4-BE49-F238E27FC236}">
              <a16:creationId xmlns:a16="http://schemas.microsoft.com/office/drawing/2014/main" id="{1B862698-33AD-44AA-9C67-F8734320D705}"/>
            </a:ext>
          </a:extLst>
        </xdr:cNvPr>
        <xdr:cNvCxnSpPr/>
      </xdr:nvCxnSpPr>
      <xdr:spPr>
        <a:xfrm flipV="1">
          <a:off x="17602200" y="7162746"/>
          <a:ext cx="79756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78957</xdr:rowOff>
    </xdr:from>
    <xdr:to>
      <xdr:col>98</xdr:col>
      <xdr:colOff>38100</xdr:colOff>
      <xdr:row>42</xdr:row>
      <xdr:rowOff>9107</xdr:rowOff>
    </xdr:to>
    <xdr:sp macro="" textlink="">
      <xdr:nvSpPr>
        <xdr:cNvPr id="402" name="楕円 401">
          <a:extLst>
            <a:ext uri="{FF2B5EF4-FFF2-40B4-BE49-F238E27FC236}">
              <a16:creationId xmlns:a16="http://schemas.microsoft.com/office/drawing/2014/main" id="{3233411B-F83D-4A8C-88B1-3700B22D78C5}"/>
            </a:ext>
          </a:extLst>
        </xdr:cNvPr>
        <xdr:cNvSpPr/>
      </xdr:nvSpPr>
      <xdr:spPr>
        <a:xfrm>
          <a:off x="16761460" y="710840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129633</xdr:rowOff>
    </xdr:from>
    <xdr:to>
      <xdr:col>102</xdr:col>
      <xdr:colOff>114300</xdr:colOff>
      <xdr:row>41</xdr:row>
      <xdr:rowOff>129757</xdr:rowOff>
    </xdr:to>
    <xdr:cxnSp macro="">
      <xdr:nvCxnSpPr>
        <xdr:cNvPr id="403" name="直線コネクタ 402">
          <a:extLst>
            <a:ext uri="{FF2B5EF4-FFF2-40B4-BE49-F238E27FC236}">
              <a16:creationId xmlns:a16="http://schemas.microsoft.com/office/drawing/2014/main" id="{062FECDA-8E77-4260-B1AF-2778F165A2E2}"/>
            </a:ext>
          </a:extLst>
        </xdr:cNvPr>
        <xdr:cNvCxnSpPr/>
      </xdr:nvCxnSpPr>
      <xdr:spPr>
        <a:xfrm flipV="1">
          <a:off x="16804640" y="7162893"/>
          <a:ext cx="79756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39833</xdr:rowOff>
    </xdr:from>
    <xdr:ext cx="599010" cy="259045"/>
    <xdr:sp macro="" textlink="">
      <xdr:nvSpPr>
        <xdr:cNvPr id="404" name="n_1aveValue【一般廃棄物処理施設】&#10;一人当たり有形固定資産（償却資産）額">
          <a:extLst>
            <a:ext uri="{FF2B5EF4-FFF2-40B4-BE49-F238E27FC236}">
              <a16:creationId xmlns:a16="http://schemas.microsoft.com/office/drawing/2014/main" id="{42F8C950-E086-4659-850B-59EFC380FA1B}"/>
            </a:ext>
          </a:extLst>
        </xdr:cNvPr>
        <xdr:cNvSpPr txBox="1"/>
      </xdr:nvSpPr>
      <xdr:spPr>
        <a:xfrm>
          <a:off x="18919405" y="672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57466</xdr:rowOff>
    </xdr:from>
    <xdr:ext cx="599010" cy="259045"/>
    <xdr:sp macro="" textlink="">
      <xdr:nvSpPr>
        <xdr:cNvPr id="405" name="n_2aveValue【一般廃棄物処理施設】&#10;一人当たり有形固定資産（償却資産）額">
          <a:extLst>
            <a:ext uri="{FF2B5EF4-FFF2-40B4-BE49-F238E27FC236}">
              <a16:creationId xmlns:a16="http://schemas.microsoft.com/office/drawing/2014/main" id="{22E9BF52-B4CF-447E-A488-7C2C5CF17E29}"/>
            </a:ext>
          </a:extLst>
        </xdr:cNvPr>
        <xdr:cNvSpPr txBox="1"/>
      </xdr:nvSpPr>
      <xdr:spPr>
        <a:xfrm>
          <a:off x="18138355" y="674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56687</xdr:rowOff>
    </xdr:from>
    <xdr:ext cx="599010" cy="259045"/>
    <xdr:sp macro="" textlink="">
      <xdr:nvSpPr>
        <xdr:cNvPr id="406" name="n_3aveValue【一般廃棄物処理施設】&#10;一人当たり有形固定資産（償却資産）額">
          <a:extLst>
            <a:ext uri="{FF2B5EF4-FFF2-40B4-BE49-F238E27FC236}">
              <a16:creationId xmlns:a16="http://schemas.microsoft.com/office/drawing/2014/main" id="{54BE60D9-CD0F-4EBA-A174-B800D324D223}"/>
            </a:ext>
          </a:extLst>
        </xdr:cNvPr>
        <xdr:cNvSpPr txBox="1"/>
      </xdr:nvSpPr>
      <xdr:spPr>
        <a:xfrm>
          <a:off x="17323650" y="674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63283</xdr:rowOff>
    </xdr:from>
    <xdr:ext cx="599010" cy="259045"/>
    <xdr:sp macro="" textlink="">
      <xdr:nvSpPr>
        <xdr:cNvPr id="407" name="n_4aveValue【一般廃棄物処理施設】&#10;一人当たり有形固定資産（償却資産）額">
          <a:extLst>
            <a:ext uri="{FF2B5EF4-FFF2-40B4-BE49-F238E27FC236}">
              <a16:creationId xmlns:a16="http://schemas.microsoft.com/office/drawing/2014/main" id="{FEAE8CBE-A12C-4DB4-B3E3-9682FC660CFE}"/>
            </a:ext>
          </a:extLst>
        </xdr:cNvPr>
        <xdr:cNvSpPr txBox="1"/>
      </xdr:nvSpPr>
      <xdr:spPr>
        <a:xfrm>
          <a:off x="16526090" y="6746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169522</xdr:rowOff>
    </xdr:from>
    <xdr:ext cx="469744" cy="259045"/>
    <xdr:sp macro="" textlink="">
      <xdr:nvSpPr>
        <xdr:cNvPr id="408" name="n_1mainValue【一般廃棄物処理施設】&#10;一人当たり有形固定資産（償却資産）額">
          <a:extLst>
            <a:ext uri="{FF2B5EF4-FFF2-40B4-BE49-F238E27FC236}">
              <a16:creationId xmlns:a16="http://schemas.microsoft.com/office/drawing/2014/main" id="{3200ACA0-1A78-4FD1-B444-C4E71F7D8E93}"/>
            </a:ext>
          </a:extLst>
        </xdr:cNvPr>
        <xdr:cNvSpPr txBox="1"/>
      </xdr:nvSpPr>
      <xdr:spPr>
        <a:xfrm>
          <a:off x="18982133" y="720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171413</xdr:rowOff>
    </xdr:from>
    <xdr:ext cx="469744" cy="259045"/>
    <xdr:sp macro="" textlink="">
      <xdr:nvSpPr>
        <xdr:cNvPr id="409" name="n_2mainValue【一般廃棄物処理施設】&#10;一人当たり有形固定資産（償却資産）額">
          <a:extLst>
            <a:ext uri="{FF2B5EF4-FFF2-40B4-BE49-F238E27FC236}">
              <a16:creationId xmlns:a16="http://schemas.microsoft.com/office/drawing/2014/main" id="{1CB99FE9-D662-4BA8-B21D-D788F08551DD}"/>
            </a:ext>
          </a:extLst>
        </xdr:cNvPr>
        <xdr:cNvSpPr txBox="1"/>
      </xdr:nvSpPr>
      <xdr:spPr>
        <a:xfrm>
          <a:off x="18182033" y="720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110</xdr:rowOff>
    </xdr:from>
    <xdr:ext cx="469744" cy="259045"/>
    <xdr:sp macro="" textlink="">
      <xdr:nvSpPr>
        <xdr:cNvPr id="410" name="n_3mainValue【一般廃棄物処理施設】&#10;一人当たり有形固定資産（償却資産）額">
          <a:extLst>
            <a:ext uri="{FF2B5EF4-FFF2-40B4-BE49-F238E27FC236}">
              <a16:creationId xmlns:a16="http://schemas.microsoft.com/office/drawing/2014/main" id="{69E92034-A454-4FBC-8093-5B090C723FED}"/>
            </a:ext>
          </a:extLst>
        </xdr:cNvPr>
        <xdr:cNvSpPr txBox="1"/>
      </xdr:nvSpPr>
      <xdr:spPr>
        <a:xfrm>
          <a:off x="17384473" y="720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234</xdr:rowOff>
    </xdr:from>
    <xdr:ext cx="469744" cy="259045"/>
    <xdr:sp macro="" textlink="">
      <xdr:nvSpPr>
        <xdr:cNvPr id="411" name="n_4mainValue【一般廃棄物処理施設】&#10;一人当たり有形固定資産（償却資産）額">
          <a:extLst>
            <a:ext uri="{FF2B5EF4-FFF2-40B4-BE49-F238E27FC236}">
              <a16:creationId xmlns:a16="http://schemas.microsoft.com/office/drawing/2014/main" id="{28127AD7-D5F4-4C1E-B22A-70AFBF71400B}"/>
            </a:ext>
          </a:extLst>
        </xdr:cNvPr>
        <xdr:cNvSpPr txBox="1"/>
      </xdr:nvSpPr>
      <xdr:spPr>
        <a:xfrm>
          <a:off x="16588818" y="720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B1D371C5-513A-4A72-BBCC-C84D164725B4}"/>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9B006615-52FF-4BD0-B79D-8E03AAFF9D23}"/>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4EDAF26D-C0F3-4874-BD8F-671043998392}"/>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860BFF35-7D5E-4A20-809A-D30F345F844C}"/>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1BF37C7C-FECB-4A6F-8C8C-82B31AD40739}"/>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B0F9624A-590D-499E-B28D-68F7B45E03C9}"/>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97E076F6-9AFA-4B51-800B-DA621F106E1E}"/>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2AC26665-DD81-492B-876A-F7BF7344F10A}"/>
            </a:ext>
          </a:extLst>
        </xdr:cNvPr>
        <xdr:cNvSpPr/>
      </xdr:nvSpPr>
      <xdr:spPr>
        <a:xfrm>
          <a:off x="1120394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0" name="正方形/長方形 419">
          <a:extLst>
            <a:ext uri="{FF2B5EF4-FFF2-40B4-BE49-F238E27FC236}">
              <a16:creationId xmlns:a16="http://schemas.microsoft.com/office/drawing/2014/main" id="{B5F2A31A-AF80-4C84-98E1-DC59D5256128}"/>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1" name="正方形/長方形 420">
          <a:extLst>
            <a:ext uri="{FF2B5EF4-FFF2-40B4-BE49-F238E27FC236}">
              <a16:creationId xmlns:a16="http://schemas.microsoft.com/office/drawing/2014/main" id="{EB25563C-6D52-4AE6-95C3-BB8A2A1BC293}"/>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2" name="正方形/長方形 421">
          <a:extLst>
            <a:ext uri="{FF2B5EF4-FFF2-40B4-BE49-F238E27FC236}">
              <a16:creationId xmlns:a16="http://schemas.microsoft.com/office/drawing/2014/main" id="{10DCA474-4475-4AB0-AF11-6A3BB6BFA32D}"/>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3" name="正方形/長方形 422">
          <a:extLst>
            <a:ext uri="{FF2B5EF4-FFF2-40B4-BE49-F238E27FC236}">
              <a16:creationId xmlns:a16="http://schemas.microsoft.com/office/drawing/2014/main" id="{CB75F2D4-00AC-4004-BFCC-C3562F95E4F9}"/>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4" name="正方形/長方形 423">
          <a:extLst>
            <a:ext uri="{FF2B5EF4-FFF2-40B4-BE49-F238E27FC236}">
              <a16:creationId xmlns:a16="http://schemas.microsoft.com/office/drawing/2014/main" id="{25BC9FE0-7384-4CDB-A3E4-25C733E592E5}"/>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5" name="正方形/長方形 424">
          <a:extLst>
            <a:ext uri="{FF2B5EF4-FFF2-40B4-BE49-F238E27FC236}">
              <a16:creationId xmlns:a16="http://schemas.microsoft.com/office/drawing/2014/main" id="{CBDDB161-48C9-4D1F-A30A-2090B5469B99}"/>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6" name="正方形/長方形 425">
          <a:extLst>
            <a:ext uri="{FF2B5EF4-FFF2-40B4-BE49-F238E27FC236}">
              <a16:creationId xmlns:a16="http://schemas.microsoft.com/office/drawing/2014/main" id="{2DE28D57-5842-4EDB-AABA-18BE00F21EE1}"/>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a:extLst>
            <a:ext uri="{FF2B5EF4-FFF2-40B4-BE49-F238E27FC236}">
              <a16:creationId xmlns:a16="http://schemas.microsoft.com/office/drawing/2014/main" id="{BCA1BDDE-489D-4145-8F3F-61CF673D50E6}"/>
            </a:ext>
          </a:extLst>
        </xdr:cNvPr>
        <xdr:cNvSpPr/>
      </xdr:nvSpPr>
      <xdr:spPr>
        <a:xfrm>
          <a:off x="164592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8" name="正方形/長方形 427">
          <a:extLst>
            <a:ext uri="{FF2B5EF4-FFF2-40B4-BE49-F238E27FC236}">
              <a16:creationId xmlns:a16="http://schemas.microsoft.com/office/drawing/2014/main" id="{2BCB7570-2561-4C69-9D4A-2F17225231C7}"/>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9" name="正方形/長方形 428">
          <a:extLst>
            <a:ext uri="{FF2B5EF4-FFF2-40B4-BE49-F238E27FC236}">
              <a16:creationId xmlns:a16="http://schemas.microsoft.com/office/drawing/2014/main" id="{829FD797-AF5F-450F-A85B-A9AEB3B0FA6B}"/>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0" name="正方形/長方形 429">
          <a:extLst>
            <a:ext uri="{FF2B5EF4-FFF2-40B4-BE49-F238E27FC236}">
              <a16:creationId xmlns:a16="http://schemas.microsoft.com/office/drawing/2014/main" id="{66AE5B77-9D30-40EE-8146-08107ABB0A93}"/>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1" name="正方形/長方形 430">
          <a:extLst>
            <a:ext uri="{FF2B5EF4-FFF2-40B4-BE49-F238E27FC236}">
              <a16:creationId xmlns:a16="http://schemas.microsoft.com/office/drawing/2014/main" id="{408F9118-2262-4F24-801F-0BB4F787496B}"/>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2" name="正方形/長方形 431">
          <a:extLst>
            <a:ext uri="{FF2B5EF4-FFF2-40B4-BE49-F238E27FC236}">
              <a16:creationId xmlns:a16="http://schemas.microsoft.com/office/drawing/2014/main" id="{8C42F1F3-2C8E-4B43-A39A-17653F7F9E51}"/>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3" name="正方形/長方形 432">
          <a:extLst>
            <a:ext uri="{FF2B5EF4-FFF2-40B4-BE49-F238E27FC236}">
              <a16:creationId xmlns:a16="http://schemas.microsoft.com/office/drawing/2014/main" id="{2B16BD0D-C204-4DF9-8CEC-6A80912B0A37}"/>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4" name="正方形/長方形 433">
          <a:extLst>
            <a:ext uri="{FF2B5EF4-FFF2-40B4-BE49-F238E27FC236}">
              <a16:creationId xmlns:a16="http://schemas.microsoft.com/office/drawing/2014/main" id="{D6DF8B5A-CB7C-4578-960B-65298B952099}"/>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正方形/長方形 434">
          <a:extLst>
            <a:ext uri="{FF2B5EF4-FFF2-40B4-BE49-F238E27FC236}">
              <a16:creationId xmlns:a16="http://schemas.microsoft.com/office/drawing/2014/main" id="{DB71756D-F2AD-4F37-A48B-77E632063A9A}"/>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6" name="テキスト ボックス 435">
          <a:extLst>
            <a:ext uri="{FF2B5EF4-FFF2-40B4-BE49-F238E27FC236}">
              <a16:creationId xmlns:a16="http://schemas.microsoft.com/office/drawing/2014/main" id="{04D231FB-9A3C-4189-93DD-3DC4BA739E54}"/>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7" name="直線コネクタ 436">
          <a:extLst>
            <a:ext uri="{FF2B5EF4-FFF2-40B4-BE49-F238E27FC236}">
              <a16:creationId xmlns:a16="http://schemas.microsoft.com/office/drawing/2014/main" id="{FCD6C847-4F03-4E74-BC5A-5F75B120D4ED}"/>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8" name="テキスト ボックス 437">
          <a:extLst>
            <a:ext uri="{FF2B5EF4-FFF2-40B4-BE49-F238E27FC236}">
              <a16:creationId xmlns:a16="http://schemas.microsoft.com/office/drawing/2014/main" id="{5E433B92-C8DC-4166-84CE-CCDAADA5C793}"/>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9" name="直線コネクタ 438">
          <a:extLst>
            <a:ext uri="{FF2B5EF4-FFF2-40B4-BE49-F238E27FC236}">
              <a16:creationId xmlns:a16="http://schemas.microsoft.com/office/drawing/2014/main" id="{5B7CFADA-2315-40CD-ABE5-C4DC199B83FC}"/>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0" name="テキスト ボックス 439">
          <a:extLst>
            <a:ext uri="{FF2B5EF4-FFF2-40B4-BE49-F238E27FC236}">
              <a16:creationId xmlns:a16="http://schemas.microsoft.com/office/drawing/2014/main" id="{885D58DD-F3BB-427D-B5B1-6F6BC6D80CA8}"/>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1" name="直線コネクタ 440">
          <a:extLst>
            <a:ext uri="{FF2B5EF4-FFF2-40B4-BE49-F238E27FC236}">
              <a16:creationId xmlns:a16="http://schemas.microsoft.com/office/drawing/2014/main" id="{D6F1CAB7-D696-4B11-B4C8-ACB664D28EB4}"/>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2" name="テキスト ボックス 441">
          <a:extLst>
            <a:ext uri="{FF2B5EF4-FFF2-40B4-BE49-F238E27FC236}">
              <a16:creationId xmlns:a16="http://schemas.microsoft.com/office/drawing/2014/main" id="{B3207B62-0804-489B-BB40-2B181C55A708}"/>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3" name="直線コネクタ 442">
          <a:extLst>
            <a:ext uri="{FF2B5EF4-FFF2-40B4-BE49-F238E27FC236}">
              <a16:creationId xmlns:a16="http://schemas.microsoft.com/office/drawing/2014/main" id="{FFCE0B8A-5A38-4A39-BAFF-3A2F9B503488}"/>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4" name="テキスト ボックス 443">
          <a:extLst>
            <a:ext uri="{FF2B5EF4-FFF2-40B4-BE49-F238E27FC236}">
              <a16:creationId xmlns:a16="http://schemas.microsoft.com/office/drawing/2014/main" id="{9A30628B-F967-45DB-9CB4-A66ACB28599F}"/>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5" name="直線コネクタ 444">
          <a:extLst>
            <a:ext uri="{FF2B5EF4-FFF2-40B4-BE49-F238E27FC236}">
              <a16:creationId xmlns:a16="http://schemas.microsoft.com/office/drawing/2014/main" id="{BD79B654-88FE-4D10-9FCB-B834EAB86C8D}"/>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6" name="テキスト ボックス 445">
          <a:extLst>
            <a:ext uri="{FF2B5EF4-FFF2-40B4-BE49-F238E27FC236}">
              <a16:creationId xmlns:a16="http://schemas.microsoft.com/office/drawing/2014/main" id="{34787C49-2F64-4D0B-A29A-7F106FBBDB04}"/>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7" name="直線コネクタ 446">
          <a:extLst>
            <a:ext uri="{FF2B5EF4-FFF2-40B4-BE49-F238E27FC236}">
              <a16:creationId xmlns:a16="http://schemas.microsoft.com/office/drawing/2014/main" id="{2BDBE14C-D749-479D-BE3C-AD48F0B82A61}"/>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8" name="テキスト ボックス 447">
          <a:extLst>
            <a:ext uri="{FF2B5EF4-FFF2-40B4-BE49-F238E27FC236}">
              <a16:creationId xmlns:a16="http://schemas.microsoft.com/office/drawing/2014/main" id="{8EA96E61-E763-4594-9F8C-3C932E34E00E}"/>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9" name="直線コネクタ 448">
          <a:extLst>
            <a:ext uri="{FF2B5EF4-FFF2-40B4-BE49-F238E27FC236}">
              <a16:creationId xmlns:a16="http://schemas.microsoft.com/office/drawing/2014/main" id="{BDBD1672-1C85-45E3-A963-D1F93947905B}"/>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0" name="テキスト ボックス 449">
          <a:extLst>
            <a:ext uri="{FF2B5EF4-FFF2-40B4-BE49-F238E27FC236}">
              <a16:creationId xmlns:a16="http://schemas.microsoft.com/office/drawing/2014/main" id="{A258BE59-A1A6-4204-B1E6-7256D0F20ED3}"/>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1" name="直線コネクタ 450">
          <a:extLst>
            <a:ext uri="{FF2B5EF4-FFF2-40B4-BE49-F238E27FC236}">
              <a16:creationId xmlns:a16="http://schemas.microsoft.com/office/drawing/2014/main" id="{673B4A10-C43A-4D76-8F59-4459900E8324}"/>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消防施設】&#10;有形固定資産減価償却率グラフ枠">
          <a:extLst>
            <a:ext uri="{FF2B5EF4-FFF2-40B4-BE49-F238E27FC236}">
              <a16:creationId xmlns:a16="http://schemas.microsoft.com/office/drawing/2014/main" id="{38F43EF9-E7BA-46E5-A3BF-C7A73C4AB884}"/>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453" name="直線コネクタ 452">
          <a:extLst>
            <a:ext uri="{FF2B5EF4-FFF2-40B4-BE49-F238E27FC236}">
              <a16:creationId xmlns:a16="http://schemas.microsoft.com/office/drawing/2014/main" id="{C51D6ABD-36AF-4D67-9912-CAE0238DBE19}"/>
            </a:ext>
          </a:extLst>
        </xdr:cNvPr>
        <xdr:cNvCxnSpPr/>
      </xdr:nvCxnSpPr>
      <xdr:spPr>
        <a:xfrm flipV="1">
          <a:off x="14703424" y="13309690"/>
          <a:ext cx="0" cy="1607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4" name="【消防施設】&#10;有形固定資産減価償却率最小値テキスト">
          <a:extLst>
            <a:ext uri="{FF2B5EF4-FFF2-40B4-BE49-F238E27FC236}">
              <a16:creationId xmlns:a16="http://schemas.microsoft.com/office/drawing/2014/main" id="{87EDB1A4-4F83-48E4-9AD4-F00D296BAB76}"/>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5" name="直線コネクタ 454">
          <a:extLst>
            <a:ext uri="{FF2B5EF4-FFF2-40B4-BE49-F238E27FC236}">
              <a16:creationId xmlns:a16="http://schemas.microsoft.com/office/drawing/2014/main" id="{A2C59673-F2FD-46BE-867C-AFF259F3DDFB}"/>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456" name="【消防施設】&#10;有形固定資産減価償却率最大値テキスト">
          <a:extLst>
            <a:ext uri="{FF2B5EF4-FFF2-40B4-BE49-F238E27FC236}">
              <a16:creationId xmlns:a16="http://schemas.microsoft.com/office/drawing/2014/main" id="{CC6EF28E-29E8-4028-938E-EB96CCCEA31D}"/>
            </a:ext>
          </a:extLst>
        </xdr:cNvPr>
        <xdr:cNvSpPr txBox="1"/>
      </xdr:nvSpPr>
      <xdr:spPr>
        <a:xfrm>
          <a:off x="14742160" y="130906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457" name="直線コネクタ 456">
          <a:extLst>
            <a:ext uri="{FF2B5EF4-FFF2-40B4-BE49-F238E27FC236}">
              <a16:creationId xmlns:a16="http://schemas.microsoft.com/office/drawing/2014/main" id="{136A84E0-7CA7-4A24-B5E1-A00E135E9813}"/>
            </a:ext>
          </a:extLst>
        </xdr:cNvPr>
        <xdr:cNvCxnSpPr/>
      </xdr:nvCxnSpPr>
      <xdr:spPr>
        <a:xfrm>
          <a:off x="14611350" y="13309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133911</xdr:rowOff>
    </xdr:from>
    <xdr:ext cx="405111" cy="259045"/>
    <xdr:sp macro="" textlink="">
      <xdr:nvSpPr>
        <xdr:cNvPr id="458" name="【消防施設】&#10;有形固定資産減価償却率平均値テキスト">
          <a:extLst>
            <a:ext uri="{FF2B5EF4-FFF2-40B4-BE49-F238E27FC236}">
              <a16:creationId xmlns:a16="http://schemas.microsoft.com/office/drawing/2014/main" id="{38684DDA-1C0D-476D-8D4D-E94D77B767B2}"/>
            </a:ext>
          </a:extLst>
        </xdr:cNvPr>
        <xdr:cNvSpPr txBox="1"/>
      </xdr:nvSpPr>
      <xdr:spPr>
        <a:xfrm>
          <a:off x="14742160" y="14189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459" name="フローチャート: 判断 458">
          <a:extLst>
            <a:ext uri="{FF2B5EF4-FFF2-40B4-BE49-F238E27FC236}">
              <a16:creationId xmlns:a16="http://schemas.microsoft.com/office/drawing/2014/main" id="{78F0F9FF-0F3E-4FE9-92AE-4BFE37627EF5}"/>
            </a:ext>
          </a:extLst>
        </xdr:cNvPr>
        <xdr:cNvSpPr/>
      </xdr:nvSpPr>
      <xdr:spPr>
        <a:xfrm>
          <a:off x="14649450" y="142143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460" name="フローチャート: 判断 459">
          <a:extLst>
            <a:ext uri="{FF2B5EF4-FFF2-40B4-BE49-F238E27FC236}">
              <a16:creationId xmlns:a16="http://schemas.microsoft.com/office/drawing/2014/main" id="{04ABF378-D785-4E9D-A26D-E766FE12B228}"/>
            </a:ext>
          </a:extLst>
        </xdr:cNvPr>
        <xdr:cNvSpPr/>
      </xdr:nvSpPr>
      <xdr:spPr>
        <a:xfrm>
          <a:off x="13887450" y="141751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461" name="フローチャート: 判断 460">
          <a:extLst>
            <a:ext uri="{FF2B5EF4-FFF2-40B4-BE49-F238E27FC236}">
              <a16:creationId xmlns:a16="http://schemas.microsoft.com/office/drawing/2014/main" id="{9067D8ED-8D52-4013-BCA5-BCF0407F05B1}"/>
            </a:ext>
          </a:extLst>
        </xdr:cNvPr>
        <xdr:cNvSpPr/>
      </xdr:nvSpPr>
      <xdr:spPr>
        <a:xfrm>
          <a:off x="13089890" y="1419261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462" name="フローチャート: 判断 461">
          <a:extLst>
            <a:ext uri="{FF2B5EF4-FFF2-40B4-BE49-F238E27FC236}">
              <a16:creationId xmlns:a16="http://schemas.microsoft.com/office/drawing/2014/main" id="{F6B473C7-F301-4E3B-9435-B9A8AA7B4E80}"/>
            </a:ext>
          </a:extLst>
        </xdr:cNvPr>
        <xdr:cNvSpPr/>
      </xdr:nvSpPr>
      <xdr:spPr>
        <a:xfrm>
          <a:off x="12303760" y="1425656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463" name="フローチャート: 判断 462">
          <a:extLst>
            <a:ext uri="{FF2B5EF4-FFF2-40B4-BE49-F238E27FC236}">
              <a16:creationId xmlns:a16="http://schemas.microsoft.com/office/drawing/2014/main" id="{FCC6F5DE-CA06-4D9E-A4B7-866AE2E1B76A}"/>
            </a:ext>
          </a:extLst>
        </xdr:cNvPr>
        <xdr:cNvSpPr/>
      </xdr:nvSpPr>
      <xdr:spPr>
        <a:xfrm>
          <a:off x="11487150" y="1423751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D3B0D58D-280C-4620-B08F-8B15DD0527B7}"/>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7A491D90-67C9-4CA2-BA55-799012E51E0E}"/>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A66B7EE2-BA48-4B19-A7B7-9B97C4049E0A}"/>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1B8387D5-3E07-4885-9324-4A364D957C6F}"/>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3237BB95-D0E2-4CB6-A74E-5EA08C1D0771}"/>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72208</xdr:rowOff>
    </xdr:from>
    <xdr:to>
      <xdr:col>85</xdr:col>
      <xdr:colOff>177800</xdr:colOff>
      <xdr:row>79</xdr:row>
      <xdr:rowOff>2358</xdr:rowOff>
    </xdr:to>
    <xdr:sp macro="" textlink="">
      <xdr:nvSpPr>
        <xdr:cNvPr id="469" name="楕円 468">
          <a:extLst>
            <a:ext uri="{FF2B5EF4-FFF2-40B4-BE49-F238E27FC236}">
              <a16:creationId xmlns:a16="http://schemas.microsoft.com/office/drawing/2014/main" id="{597AB07D-9457-412B-91E7-6B947CF355D8}"/>
            </a:ext>
          </a:extLst>
        </xdr:cNvPr>
        <xdr:cNvSpPr/>
      </xdr:nvSpPr>
      <xdr:spPr>
        <a:xfrm>
          <a:off x="14649450" y="1344340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95085</xdr:rowOff>
    </xdr:from>
    <xdr:ext cx="405111" cy="259045"/>
    <xdr:sp macro="" textlink="">
      <xdr:nvSpPr>
        <xdr:cNvPr id="470" name="【消防施設】&#10;有形固定資産減価償却率該当値テキスト">
          <a:extLst>
            <a:ext uri="{FF2B5EF4-FFF2-40B4-BE49-F238E27FC236}">
              <a16:creationId xmlns:a16="http://schemas.microsoft.com/office/drawing/2014/main" id="{DF1F545E-3734-49CB-AD4A-5A7DCF5390EB}"/>
            </a:ext>
          </a:extLst>
        </xdr:cNvPr>
        <xdr:cNvSpPr txBox="1"/>
      </xdr:nvSpPr>
      <xdr:spPr>
        <a:xfrm>
          <a:off x="14742160" y="13300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29755</xdr:rowOff>
    </xdr:from>
    <xdr:to>
      <xdr:col>81</xdr:col>
      <xdr:colOff>101600</xdr:colOff>
      <xdr:row>78</xdr:row>
      <xdr:rowOff>131355</xdr:rowOff>
    </xdr:to>
    <xdr:sp macro="" textlink="">
      <xdr:nvSpPr>
        <xdr:cNvPr id="471" name="楕円 470">
          <a:extLst>
            <a:ext uri="{FF2B5EF4-FFF2-40B4-BE49-F238E27FC236}">
              <a16:creationId xmlns:a16="http://schemas.microsoft.com/office/drawing/2014/main" id="{EC517CF6-6208-49D3-9EFD-327E4DFC8E99}"/>
            </a:ext>
          </a:extLst>
        </xdr:cNvPr>
        <xdr:cNvSpPr/>
      </xdr:nvSpPr>
      <xdr:spPr>
        <a:xfrm>
          <a:off x="13887450" y="1340095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80555</xdr:rowOff>
    </xdr:from>
    <xdr:to>
      <xdr:col>85</xdr:col>
      <xdr:colOff>127000</xdr:colOff>
      <xdr:row>78</xdr:row>
      <xdr:rowOff>123008</xdr:rowOff>
    </xdr:to>
    <xdr:cxnSp macro="">
      <xdr:nvCxnSpPr>
        <xdr:cNvPr id="472" name="直線コネクタ 471">
          <a:extLst>
            <a:ext uri="{FF2B5EF4-FFF2-40B4-BE49-F238E27FC236}">
              <a16:creationId xmlns:a16="http://schemas.microsoft.com/office/drawing/2014/main" id="{7B1BBAAE-7E6A-44A8-876C-B5448AE46402}"/>
            </a:ext>
          </a:extLst>
        </xdr:cNvPr>
        <xdr:cNvCxnSpPr/>
      </xdr:nvCxnSpPr>
      <xdr:spPr>
        <a:xfrm>
          <a:off x="13942060" y="13455560"/>
          <a:ext cx="762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158750</xdr:rowOff>
    </xdr:from>
    <xdr:to>
      <xdr:col>76</xdr:col>
      <xdr:colOff>165100</xdr:colOff>
      <xdr:row>78</xdr:row>
      <xdr:rowOff>88900</xdr:rowOff>
    </xdr:to>
    <xdr:sp macro="" textlink="">
      <xdr:nvSpPr>
        <xdr:cNvPr id="473" name="楕円 472">
          <a:extLst>
            <a:ext uri="{FF2B5EF4-FFF2-40B4-BE49-F238E27FC236}">
              <a16:creationId xmlns:a16="http://schemas.microsoft.com/office/drawing/2014/main" id="{9CAB8E4F-B7B7-4C15-ABA3-0F3111D1D1C8}"/>
            </a:ext>
          </a:extLst>
        </xdr:cNvPr>
        <xdr:cNvSpPr/>
      </xdr:nvSpPr>
      <xdr:spPr>
        <a:xfrm>
          <a:off x="13089890" y="133623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38100</xdr:rowOff>
    </xdr:from>
    <xdr:to>
      <xdr:col>81</xdr:col>
      <xdr:colOff>50800</xdr:colOff>
      <xdr:row>78</xdr:row>
      <xdr:rowOff>80555</xdr:rowOff>
    </xdr:to>
    <xdr:cxnSp macro="">
      <xdr:nvCxnSpPr>
        <xdr:cNvPr id="474" name="直線コネクタ 473">
          <a:extLst>
            <a:ext uri="{FF2B5EF4-FFF2-40B4-BE49-F238E27FC236}">
              <a16:creationId xmlns:a16="http://schemas.microsoft.com/office/drawing/2014/main" id="{29E4AD84-F2F9-47E9-A1B7-775180BE4301}"/>
            </a:ext>
          </a:extLst>
        </xdr:cNvPr>
        <xdr:cNvCxnSpPr/>
      </xdr:nvCxnSpPr>
      <xdr:spPr>
        <a:xfrm>
          <a:off x="13144500" y="13411200"/>
          <a:ext cx="797560" cy="4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33020</xdr:rowOff>
    </xdr:from>
    <xdr:to>
      <xdr:col>72</xdr:col>
      <xdr:colOff>38100</xdr:colOff>
      <xdr:row>80</xdr:row>
      <xdr:rowOff>134620</xdr:rowOff>
    </xdr:to>
    <xdr:sp macro="" textlink="">
      <xdr:nvSpPr>
        <xdr:cNvPr id="475" name="楕円 474">
          <a:extLst>
            <a:ext uri="{FF2B5EF4-FFF2-40B4-BE49-F238E27FC236}">
              <a16:creationId xmlns:a16="http://schemas.microsoft.com/office/drawing/2014/main" id="{07031D3A-F0EF-4C7C-8223-B2922689E0C9}"/>
            </a:ext>
          </a:extLst>
        </xdr:cNvPr>
        <xdr:cNvSpPr/>
      </xdr:nvSpPr>
      <xdr:spPr>
        <a:xfrm>
          <a:off x="12303760" y="1374711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38100</xdr:rowOff>
    </xdr:from>
    <xdr:to>
      <xdr:col>76</xdr:col>
      <xdr:colOff>114300</xdr:colOff>
      <xdr:row>80</xdr:row>
      <xdr:rowOff>83820</xdr:rowOff>
    </xdr:to>
    <xdr:cxnSp macro="">
      <xdr:nvCxnSpPr>
        <xdr:cNvPr id="476" name="直線コネクタ 475">
          <a:extLst>
            <a:ext uri="{FF2B5EF4-FFF2-40B4-BE49-F238E27FC236}">
              <a16:creationId xmlns:a16="http://schemas.microsoft.com/office/drawing/2014/main" id="{98EEC154-292D-42C5-BE16-9716C37CAD30}"/>
            </a:ext>
          </a:extLst>
        </xdr:cNvPr>
        <xdr:cNvCxnSpPr/>
      </xdr:nvCxnSpPr>
      <xdr:spPr>
        <a:xfrm flipV="1">
          <a:off x="12346940" y="13411200"/>
          <a:ext cx="797560" cy="3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157118</xdr:rowOff>
    </xdr:from>
    <xdr:to>
      <xdr:col>67</xdr:col>
      <xdr:colOff>101600</xdr:colOff>
      <xdr:row>80</xdr:row>
      <xdr:rowOff>87268</xdr:rowOff>
    </xdr:to>
    <xdr:sp macro="" textlink="">
      <xdr:nvSpPr>
        <xdr:cNvPr id="477" name="楕円 476">
          <a:extLst>
            <a:ext uri="{FF2B5EF4-FFF2-40B4-BE49-F238E27FC236}">
              <a16:creationId xmlns:a16="http://schemas.microsoft.com/office/drawing/2014/main" id="{8950A4F7-113B-4608-A2ED-2CC1FE1E79C1}"/>
            </a:ext>
          </a:extLst>
        </xdr:cNvPr>
        <xdr:cNvSpPr/>
      </xdr:nvSpPr>
      <xdr:spPr>
        <a:xfrm>
          <a:off x="11487150" y="1370357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36468</xdr:rowOff>
    </xdr:from>
    <xdr:to>
      <xdr:col>71</xdr:col>
      <xdr:colOff>177800</xdr:colOff>
      <xdr:row>80</xdr:row>
      <xdr:rowOff>83820</xdr:rowOff>
    </xdr:to>
    <xdr:cxnSp macro="">
      <xdr:nvCxnSpPr>
        <xdr:cNvPr id="478" name="直線コネクタ 477">
          <a:extLst>
            <a:ext uri="{FF2B5EF4-FFF2-40B4-BE49-F238E27FC236}">
              <a16:creationId xmlns:a16="http://schemas.microsoft.com/office/drawing/2014/main" id="{B2D51DFD-3DB1-4554-A71F-3523D7A2C9BE}"/>
            </a:ext>
          </a:extLst>
        </xdr:cNvPr>
        <xdr:cNvCxnSpPr/>
      </xdr:nvCxnSpPr>
      <xdr:spPr>
        <a:xfrm>
          <a:off x="11541760" y="13752468"/>
          <a:ext cx="805180" cy="4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37572</xdr:rowOff>
    </xdr:from>
    <xdr:ext cx="405111" cy="259045"/>
    <xdr:sp macro="" textlink="">
      <xdr:nvSpPr>
        <xdr:cNvPr id="479" name="n_1aveValue【消防施設】&#10;有形固定資産減価償却率">
          <a:extLst>
            <a:ext uri="{FF2B5EF4-FFF2-40B4-BE49-F238E27FC236}">
              <a16:creationId xmlns:a16="http://schemas.microsoft.com/office/drawing/2014/main" id="{FCCB1381-0F6D-4B5D-8167-26A62340223D}"/>
            </a:ext>
          </a:extLst>
        </xdr:cNvPr>
        <xdr:cNvSpPr txBox="1"/>
      </xdr:nvSpPr>
      <xdr:spPr>
        <a:xfrm>
          <a:off x="1373823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58800</xdr:rowOff>
    </xdr:from>
    <xdr:ext cx="405111" cy="259045"/>
    <xdr:sp macro="" textlink="">
      <xdr:nvSpPr>
        <xdr:cNvPr id="480" name="n_2aveValue【消防施設】&#10;有形固定資産減価償却率">
          <a:extLst>
            <a:ext uri="{FF2B5EF4-FFF2-40B4-BE49-F238E27FC236}">
              <a16:creationId xmlns:a16="http://schemas.microsoft.com/office/drawing/2014/main" id="{31A2F11E-EC55-43DE-B0B7-029258FC0A46}"/>
            </a:ext>
          </a:extLst>
        </xdr:cNvPr>
        <xdr:cNvSpPr txBox="1"/>
      </xdr:nvSpPr>
      <xdr:spPr>
        <a:xfrm>
          <a:off x="12957184" y="14285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120848</xdr:rowOff>
    </xdr:from>
    <xdr:ext cx="405111" cy="259045"/>
    <xdr:sp macro="" textlink="">
      <xdr:nvSpPr>
        <xdr:cNvPr id="481" name="n_3aveValue【消防施設】&#10;有形固定資産減価償却率">
          <a:extLst>
            <a:ext uri="{FF2B5EF4-FFF2-40B4-BE49-F238E27FC236}">
              <a16:creationId xmlns:a16="http://schemas.microsoft.com/office/drawing/2014/main" id="{FE193557-D2A9-4CF0-A905-677CBC2BEFCE}"/>
            </a:ext>
          </a:extLst>
        </xdr:cNvPr>
        <xdr:cNvSpPr txBox="1"/>
      </xdr:nvSpPr>
      <xdr:spPr>
        <a:xfrm>
          <a:off x="12171054" y="14353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97989</xdr:rowOff>
    </xdr:from>
    <xdr:ext cx="405111" cy="259045"/>
    <xdr:sp macro="" textlink="">
      <xdr:nvSpPr>
        <xdr:cNvPr id="482" name="n_4aveValue【消防施設】&#10;有形固定資産減価償却率">
          <a:extLst>
            <a:ext uri="{FF2B5EF4-FFF2-40B4-BE49-F238E27FC236}">
              <a16:creationId xmlns:a16="http://schemas.microsoft.com/office/drawing/2014/main" id="{0316FC17-92D9-4647-8E4F-EFDCC1890476}"/>
            </a:ext>
          </a:extLst>
        </xdr:cNvPr>
        <xdr:cNvSpPr txBox="1"/>
      </xdr:nvSpPr>
      <xdr:spPr>
        <a:xfrm>
          <a:off x="11354444" y="1432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147882</xdr:rowOff>
    </xdr:from>
    <xdr:ext cx="405111" cy="259045"/>
    <xdr:sp macro="" textlink="">
      <xdr:nvSpPr>
        <xdr:cNvPr id="483" name="n_1mainValue【消防施設】&#10;有形固定資産減価償却率">
          <a:extLst>
            <a:ext uri="{FF2B5EF4-FFF2-40B4-BE49-F238E27FC236}">
              <a16:creationId xmlns:a16="http://schemas.microsoft.com/office/drawing/2014/main" id="{48FF734A-952B-422E-B610-4A4AEBF9D9A2}"/>
            </a:ext>
          </a:extLst>
        </xdr:cNvPr>
        <xdr:cNvSpPr txBox="1"/>
      </xdr:nvSpPr>
      <xdr:spPr>
        <a:xfrm>
          <a:off x="13738234" y="1317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105427</xdr:rowOff>
    </xdr:from>
    <xdr:ext cx="340478" cy="259045"/>
    <xdr:sp macro="" textlink="">
      <xdr:nvSpPr>
        <xdr:cNvPr id="484" name="n_2mainValue【消防施設】&#10;有形固定資産減価償却率">
          <a:extLst>
            <a:ext uri="{FF2B5EF4-FFF2-40B4-BE49-F238E27FC236}">
              <a16:creationId xmlns:a16="http://schemas.microsoft.com/office/drawing/2014/main" id="{F5C92AA1-4F78-4CB1-93EA-0BB2F85DC584}"/>
            </a:ext>
          </a:extLst>
        </xdr:cNvPr>
        <xdr:cNvSpPr txBox="1"/>
      </xdr:nvSpPr>
      <xdr:spPr>
        <a:xfrm>
          <a:off x="12989501" y="131337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151147</xdr:rowOff>
    </xdr:from>
    <xdr:ext cx="405111" cy="259045"/>
    <xdr:sp macro="" textlink="">
      <xdr:nvSpPr>
        <xdr:cNvPr id="485" name="n_3mainValue【消防施設】&#10;有形固定資産減価償却率">
          <a:extLst>
            <a:ext uri="{FF2B5EF4-FFF2-40B4-BE49-F238E27FC236}">
              <a16:creationId xmlns:a16="http://schemas.microsoft.com/office/drawing/2014/main" id="{4CDA99D9-7FD2-493E-A748-97DABDF4B887}"/>
            </a:ext>
          </a:extLst>
        </xdr:cNvPr>
        <xdr:cNvSpPr txBox="1"/>
      </xdr:nvSpPr>
      <xdr:spPr>
        <a:xfrm>
          <a:off x="1217105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103795</xdr:rowOff>
    </xdr:from>
    <xdr:ext cx="405111" cy="259045"/>
    <xdr:sp macro="" textlink="">
      <xdr:nvSpPr>
        <xdr:cNvPr id="486" name="n_4mainValue【消防施設】&#10;有形固定資産減価償却率">
          <a:extLst>
            <a:ext uri="{FF2B5EF4-FFF2-40B4-BE49-F238E27FC236}">
              <a16:creationId xmlns:a16="http://schemas.microsoft.com/office/drawing/2014/main" id="{740FE570-BBDE-4F60-91D5-9EE0A17FC857}"/>
            </a:ext>
          </a:extLst>
        </xdr:cNvPr>
        <xdr:cNvSpPr txBox="1"/>
      </xdr:nvSpPr>
      <xdr:spPr>
        <a:xfrm>
          <a:off x="11354444" y="1347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7" name="正方形/長方形 486">
          <a:extLst>
            <a:ext uri="{FF2B5EF4-FFF2-40B4-BE49-F238E27FC236}">
              <a16:creationId xmlns:a16="http://schemas.microsoft.com/office/drawing/2014/main" id="{8D4C4D84-0619-44F1-B458-830171821972}"/>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8" name="正方形/長方形 487">
          <a:extLst>
            <a:ext uri="{FF2B5EF4-FFF2-40B4-BE49-F238E27FC236}">
              <a16:creationId xmlns:a16="http://schemas.microsoft.com/office/drawing/2014/main" id="{A634504A-D143-4C37-BA95-A7F80990670C}"/>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9" name="正方形/長方形 488">
          <a:extLst>
            <a:ext uri="{FF2B5EF4-FFF2-40B4-BE49-F238E27FC236}">
              <a16:creationId xmlns:a16="http://schemas.microsoft.com/office/drawing/2014/main" id="{65D2C49A-9181-4F83-949F-9CA830ABA60B}"/>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0" name="正方形/長方形 489">
          <a:extLst>
            <a:ext uri="{FF2B5EF4-FFF2-40B4-BE49-F238E27FC236}">
              <a16:creationId xmlns:a16="http://schemas.microsoft.com/office/drawing/2014/main" id="{0DA75828-9D01-4D57-A927-F97D792AB6CD}"/>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1" name="正方形/長方形 490">
          <a:extLst>
            <a:ext uri="{FF2B5EF4-FFF2-40B4-BE49-F238E27FC236}">
              <a16:creationId xmlns:a16="http://schemas.microsoft.com/office/drawing/2014/main" id="{8ABF834A-C7AE-4345-B81C-6CA78D74B7DA}"/>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2" name="正方形/長方形 491">
          <a:extLst>
            <a:ext uri="{FF2B5EF4-FFF2-40B4-BE49-F238E27FC236}">
              <a16:creationId xmlns:a16="http://schemas.microsoft.com/office/drawing/2014/main" id="{BC9EE9C3-9268-4202-AED2-4C7CCE531142}"/>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3" name="正方形/長方形 492">
          <a:extLst>
            <a:ext uri="{FF2B5EF4-FFF2-40B4-BE49-F238E27FC236}">
              <a16:creationId xmlns:a16="http://schemas.microsoft.com/office/drawing/2014/main" id="{B724B8C0-31CD-4897-8ACB-1D69FFBC309E}"/>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4" name="正方形/長方形 493">
          <a:extLst>
            <a:ext uri="{FF2B5EF4-FFF2-40B4-BE49-F238E27FC236}">
              <a16:creationId xmlns:a16="http://schemas.microsoft.com/office/drawing/2014/main" id="{83C6AC46-DA7C-45EF-93B2-3F669F1E1D32}"/>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5" name="テキスト ボックス 494">
          <a:extLst>
            <a:ext uri="{FF2B5EF4-FFF2-40B4-BE49-F238E27FC236}">
              <a16:creationId xmlns:a16="http://schemas.microsoft.com/office/drawing/2014/main" id="{706B5AE4-2591-4784-A509-88F63A1BBB50}"/>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6" name="直線コネクタ 495">
          <a:extLst>
            <a:ext uri="{FF2B5EF4-FFF2-40B4-BE49-F238E27FC236}">
              <a16:creationId xmlns:a16="http://schemas.microsoft.com/office/drawing/2014/main" id="{669A9B84-E7D1-4DBC-8B16-5DAA90B9207C}"/>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7" name="直線コネクタ 496">
          <a:extLst>
            <a:ext uri="{FF2B5EF4-FFF2-40B4-BE49-F238E27FC236}">
              <a16:creationId xmlns:a16="http://schemas.microsoft.com/office/drawing/2014/main" id="{44B65100-CAC4-4110-B687-905B37F0EA72}"/>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8" name="テキスト ボックス 497">
          <a:extLst>
            <a:ext uri="{FF2B5EF4-FFF2-40B4-BE49-F238E27FC236}">
              <a16:creationId xmlns:a16="http://schemas.microsoft.com/office/drawing/2014/main" id="{F9C0FE5E-ACA8-4F2F-B2EB-4984885037C6}"/>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9" name="直線コネクタ 498">
          <a:extLst>
            <a:ext uri="{FF2B5EF4-FFF2-40B4-BE49-F238E27FC236}">
              <a16:creationId xmlns:a16="http://schemas.microsoft.com/office/drawing/2014/main" id="{956E1328-1D78-442B-B707-10E32233A8B2}"/>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0" name="テキスト ボックス 499">
          <a:extLst>
            <a:ext uri="{FF2B5EF4-FFF2-40B4-BE49-F238E27FC236}">
              <a16:creationId xmlns:a16="http://schemas.microsoft.com/office/drawing/2014/main" id="{6E69A64B-F02B-41A7-AFCF-E660A9CB9864}"/>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1" name="直線コネクタ 500">
          <a:extLst>
            <a:ext uri="{FF2B5EF4-FFF2-40B4-BE49-F238E27FC236}">
              <a16:creationId xmlns:a16="http://schemas.microsoft.com/office/drawing/2014/main" id="{A323C33A-D43C-4871-ABA1-51754450CEA5}"/>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2" name="テキスト ボックス 501">
          <a:extLst>
            <a:ext uri="{FF2B5EF4-FFF2-40B4-BE49-F238E27FC236}">
              <a16:creationId xmlns:a16="http://schemas.microsoft.com/office/drawing/2014/main" id="{62B76D40-6957-422B-8EA8-DFF72890ED01}"/>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3" name="直線コネクタ 502">
          <a:extLst>
            <a:ext uri="{FF2B5EF4-FFF2-40B4-BE49-F238E27FC236}">
              <a16:creationId xmlns:a16="http://schemas.microsoft.com/office/drawing/2014/main" id="{8B90ECD4-93B9-44F4-B6AE-9E525D06CF81}"/>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4" name="テキスト ボックス 503">
          <a:extLst>
            <a:ext uri="{FF2B5EF4-FFF2-40B4-BE49-F238E27FC236}">
              <a16:creationId xmlns:a16="http://schemas.microsoft.com/office/drawing/2014/main" id="{83E049C9-5A12-49C6-9FC1-FC0BB9D10BA6}"/>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5" name="直線コネクタ 504">
          <a:extLst>
            <a:ext uri="{FF2B5EF4-FFF2-40B4-BE49-F238E27FC236}">
              <a16:creationId xmlns:a16="http://schemas.microsoft.com/office/drawing/2014/main" id="{7D58E8B3-EE3C-4FFE-9FA9-CD59A9D7FD03}"/>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6" name="テキスト ボックス 505">
          <a:extLst>
            <a:ext uri="{FF2B5EF4-FFF2-40B4-BE49-F238E27FC236}">
              <a16:creationId xmlns:a16="http://schemas.microsoft.com/office/drawing/2014/main" id="{F6927546-72EC-4AB5-A7D4-410DCB230FEF}"/>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7" name="直線コネクタ 506">
          <a:extLst>
            <a:ext uri="{FF2B5EF4-FFF2-40B4-BE49-F238E27FC236}">
              <a16:creationId xmlns:a16="http://schemas.microsoft.com/office/drawing/2014/main" id="{C13048ED-89F8-43AD-9948-FA3CB21163D7}"/>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8" name="テキスト ボックス 507">
          <a:extLst>
            <a:ext uri="{FF2B5EF4-FFF2-40B4-BE49-F238E27FC236}">
              <a16:creationId xmlns:a16="http://schemas.microsoft.com/office/drawing/2014/main" id="{F243F890-837E-4CD1-AAD9-FDD78F33996E}"/>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9" name="【消防施設】&#10;一人当たり面積グラフ枠">
          <a:extLst>
            <a:ext uri="{FF2B5EF4-FFF2-40B4-BE49-F238E27FC236}">
              <a16:creationId xmlns:a16="http://schemas.microsoft.com/office/drawing/2014/main" id="{BF8AE434-1A53-4A72-BEB9-DDC7A3583ED7}"/>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510" name="直線コネクタ 509">
          <a:extLst>
            <a:ext uri="{FF2B5EF4-FFF2-40B4-BE49-F238E27FC236}">
              <a16:creationId xmlns:a16="http://schemas.microsoft.com/office/drawing/2014/main" id="{15206643-B1D6-4BDA-83BA-76A0551251BC}"/>
            </a:ext>
          </a:extLst>
        </xdr:cNvPr>
        <xdr:cNvCxnSpPr/>
      </xdr:nvCxnSpPr>
      <xdr:spPr>
        <a:xfrm flipV="1">
          <a:off x="19947254" y="13471398"/>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11" name="【消防施設】&#10;一人当たり面積最小値テキスト">
          <a:extLst>
            <a:ext uri="{FF2B5EF4-FFF2-40B4-BE49-F238E27FC236}">
              <a16:creationId xmlns:a16="http://schemas.microsoft.com/office/drawing/2014/main" id="{23E0D37B-6D03-4BFE-BEE7-0F3BB5BEA4C1}"/>
            </a:ext>
          </a:extLst>
        </xdr:cNvPr>
        <xdr:cNvSpPr txBox="1"/>
      </xdr:nvSpPr>
      <xdr:spPr>
        <a:xfrm>
          <a:off x="1998599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12" name="直線コネクタ 511">
          <a:extLst>
            <a:ext uri="{FF2B5EF4-FFF2-40B4-BE49-F238E27FC236}">
              <a16:creationId xmlns:a16="http://schemas.microsoft.com/office/drawing/2014/main" id="{D494EE7B-8D3F-48AD-AB88-107E90587242}"/>
            </a:ext>
          </a:extLst>
        </xdr:cNvPr>
        <xdr:cNvCxnSpPr/>
      </xdr:nvCxnSpPr>
      <xdr:spPr>
        <a:xfrm>
          <a:off x="19885660" y="14852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513" name="【消防施設】&#10;一人当たり面積最大値テキスト">
          <a:extLst>
            <a:ext uri="{FF2B5EF4-FFF2-40B4-BE49-F238E27FC236}">
              <a16:creationId xmlns:a16="http://schemas.microsoft.com/office/drawing/2014/main" id="{08886182-4EC3-4501-8411-88B74D74BEB6}"/>
            </a:ext>
          </a:extLst>
        </xdr:cNvPr>
        <xdr:cNvSpPr txBox="1"/>
      </xdr:nvSpPr>
      <xdr:spPr>
        <a:xfrm>
          <a:off x="19985990" y="1325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514" name="直線コネクタ 513">
          <a:extLst>
            <a:ext uri="{FF2B5EF4-FFF2-40B4-BE49-F238E27FC236}">
              <a16:creationId xmlns:a16="http://schemas.microsoft.com/office/drawing/2014/main" id="{C271A57C-0A55-4FB0-BA00-72008ABA4CFC}"/>
            </a:ext>
          </a:extLst>
        </xdr:cNvPr>
        <xdr:cNvCxnSpPr/>
      </xdr:nvCxnSpPr>
      <xdr:spPr>
        <a:xfrm>
          <a:off x="19885660" y="134713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167149</xdr:rowOff>
    </xdr:from>
    <xdr:ext cx="469744" cy="259045"/>
    <xdr:sp macro="" textlink="">
      <xdr:nvSpPr>
        <xdr:cNvPr id="515" name="【消防施設】&#10;一人当たり面積平均値テキスト">
          <a:extLst>
            <a:ext uri="{FF2B5EF4-FFF2-40B4-BE49-F238E27FC236}">
              <a16:creationId xmlns:a16="http://schemas.microsoft.com/office/drawing/2014/main" id="{99415F15-AB03-4ED9-A4F5-DA0089AFD346}"/>
            </a:ext>
          </a:extLst>
        </xdr:cNvPr>
        <xdr:cNvSpPr txBox="1"/>
      </xdr:nvSpPr>
      <xdr:spPr>
        <a:xfrm>
          <a:off x="19985990" y="1440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516" name="フローチャート: 判断 515">
          <a:extLst>
            <a:ext uri="{FF2B5EF4-FFF2-40B4-BE49-F238E27FC236}">
              <a16:creationId xmlns:a16="http://schemas.microsoft.com/office/drawing/2014/main" id="{206E31D9-1E13-482D-9232-10AEE9588EC8}"/>
            </a:ext>
          </a:extLst>
        </xdr:cNvPr>
        <xdr:cNvSpPr/>
      </xdr:nvSpPr>
      <xdr:spPr>
        <a:xfrm>
          <a:off x="19904710" y="1454416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517" name="フローチャート: 判断 516">
          <a:extLst>
            <a:ext uri="{FF2B5EF4-FFF2-40B4-BE49-F238E27FC236}">
              <a16:creationId xmlns:a16="http://schemas.microsoft.com/office/drawing/2014/main" id="{C97D4373-1CB7-48FC-80BD-FDFAC54DBDF2}"/>
            </a:ext>
          </a:extLst>
        </xdr:cNvPr>
        <xdr:cNvSpPr/>
      </xdr:nvSpPr>
      <xdr:spPr>
        <a:xfrm>
          <a:off x="19161760" y="145506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518" name="フローチャート: 判断 517">
          <a:extLst>
            <a:ext uri="{FF2B5EF4-FFF2-40B4-BE49-F238E27FC236}">
              <a16:creationId xmlns:a16="http://schemas.microsoft.com/office/drawing/2014/main" id="{FB636F43-0715-4949-9DD0-5AABD25AD6BF}"/>
            </a:ext>
          </a:extLst>
        </xdr:cNvPr>
        <xdr:cNvSpPr/>
      </xdr:nvSpPr>
      <xdr:spPr>
        <a:xfrm>
          <a:off x="18345150" y="1458950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519" name="フローチャート: 判断 518">
          <a:extLst>
            <a:ext uri="{FF2B5EF4-FFF2-40B4-BE49-F238E27FC236}">
              <a16:creationId xmlns:a16="http://schemas.microsoft.com/office/drawing/2014/main" id="{41B5B7FF-A818-4AE5-94F8-0907C92A90F1}"/>
            </a:ext>
          </a:extLst>
        </xdr:cNvPr>
        <xdr:cNvSpPr/>
      </xdr:nvSpPr>
      <xdr:spPr>
        <a:xfrm>
          <a:off x="17547590" y="1458379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520" name="フローチャート: 判断 519">
          <a:extLst>
            <a:ext uri="{FF2B5EF4-FFF2-40B4-BE49-F238E27FC236}">
              <a16:creationId xmlns:a16="http://schemas.microsoft.com/office/drawing/2014/main" id="{E39D763A-93C8-4AFF-A269-426E90410D02}"/>
            </a:ext>
          </a:extLst>
        </xdr:cNvPr>
        <xdr:cNvSpPr/>
      </xdr:nvSpPr>
      <xdr:spPr>
        <a:xfrm>
          <a:off x="16761460" y="14582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976C4D8C-EBBC-4393-8406-3E32D85CC3B1}"/>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F104A16-DE7B-495D-9D0E-693BA3302517}"/>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1E277B22-736C-4C31-81A8-8BCD7EBF7932}"/>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D53E4136-FE55-49C6-A772-BA2A6077666F}"/>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FA1FF98B-5C6D-4CE7-9143-197B781BA4F3}"/>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51308</xdr:rowOff>
    </xdr:from>
    <xdr:to>
      <xdr:col>116</xdr:col>
      <xdr:colOff>114300</xdr:colOff>
      <xdr:row>86</xdr:row>
      <xdr:rowOff>152908</xdr:rowOff>
    </xdr:to>
    <xdr:sp macro="" textlink="">
      <xdr:nvSpPr>
        <xdr:cNvPr id="526" name="楕円 525">
          <a:extLst>
            <a:ext uri="{FF2B5EF4-FFF2-40B4-BE49-F238E27FC236}">
              <a16:creationId xmlns:a16="http://schemas.microsoft.com/office/drawing/2014/main" id="{83E31B5A-4806-485D-9A1A-2441C13DA393}"/>
            </a:ext>
          </a:extLst>
        </xdr:cNvPr>
        <xdr:cNvSpPr/>
      </xdr:nvSpPr>
      <xdr:spPr>
        <a:xfrm>
          <a:off x="19904710" y="1479981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137685</xdr:rowOff>
    </xdr:from>
    <xdr:ext cx="469744" cy="259045"/>
    <xdr:sp macro="" textlink="">
      <xdr:nvSpPr>
        <xdr:cNvPr id="527" name="【消防施設】&#10;一人当たり面積該当値テキスト">
          <a:extLst>
            <a:ext uri="{FF2B5EF4-FFF2-40B4-BE49-F238E27FC236}">
              <a16:creationId xmlns:a16="http://schemas.microsoft.com/office/drawing/2014/main" id="{9A7F3752-871D-4A7F-B3E4-EE9E4F6DBAAC}"/>
            </a:ext>
          </a:extLst>
        </xdr:cNvPr>
        <xdr:cNvSpPr txBox="1"/>
      </xdr:nvSpPr>
      <xdr:spPr>
        <a:xfrm>
          <a:off x="19985990" y="1470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51308</xdr:rowOff>
    </xdr:from>
    <xdr:to>
      <xdr:col>112</xdr:col>
      <xdr:colOff>38100</xdr:colOff>
      <xdr:row>86</xdr:row>
      <xdr:rowOff>152908</xdr:rowOff>
    </xdr:to>
    <xdr:sp macro="" textlink="">
      <xdr:nvSpPr>
        <xdr:cNvPr id="528" name="楕円 527">
          <a:extLst>
            <a:ext uri="{FF2B5EF4-FFF2-40B4-BE49-F238E27FC236}">
              <a16:creationId xmlns:a16="http://schemas.microsoft.com/office/drawing/2014/main" id="{143CF9B1-F289-40DF-A4CE-3C453A009851}"/>
            </a:ext>
          </a:extLst>
        </xdr:cNvPr>
        <xdr:cNvSpPr/>
      </xdr:nvSpPr>
      <xdr:spPr>
        <a:xfrm>
          <a:off x="19161760" y="147998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102108</xdr:rowOff>
    </xdr:from>
    <xdr:to>
      <xdr:col>116</xdr:col>
      <xdr:colOff>63500</xdr:colOff>
      <xdr:row>86</xdr:row>
      <xdr:rowOff>102108</xdr:rowOff>
    </xdr:to>
    <xdr:cxnSp macro="">
      <xdr:nvCxnSpPr>
        <xdr:cNvPr id="529" name="直線コネクタ 528">
          <a:extLst>
            <a:ext uri="{FF2B5EF4-FFF2-40B4-BE49-F238E27FC236}">
              <a16:creationId xmlns:a16="http://schemas.microsoft.com/office/drawing/2014/main" id="{0702CB95-1B42-4C01-917A-C59A2648D6BB}"/>
            </a:ext>
          </a:extLst>
        </xdr:cNvPr>
        <xdr:cNvCxnSpPr/>
      </xdr:nvCxnSpPr>
      <xdr:spPr>
        <a:xfrm>
          <a:off x="19204940" y="1484299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52070</xdr:rowOff>
    </xdr:from>
    <xdr:to>
      <xdr:col>107</xdr:col>
      <xdr:colOff>101600</xdr:colOff>
      <xdr:row>86</xdr:row>
      <xdr:rowOff>153670</xdr:rowOff>
    </xdr:to>
    <xdr:sp macro="" textlink="">
      <xdr:nvSpPr>
        <xdr:cNvPr id="530" name="楕円 529">
          <a:extLst>
            <a:ext uri="{FF2B5EF4-FFF2-40B4-BE49-F238E27FC236}">
              <a16:creationId xmlns:a16="http://schemas.microsoft.com/office/drawing/2014/main" id="{AB1FA7FF-F4E8-447F-B473-EF824867BBC9}"/>
            </a:ext>
          </a:extLst>
        </xdr:cNvPr>
        <xdr:cNvSpPr/>
      </xdr:nvSpPr>
      <xdr:spPr>
        <a:xfrm>
          <a:off x="18345150" y="148005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102108</xdr:rowOff>
    </xdr:from>
    <xdr:to>
      <xdr:col>111</xdr:col>
      <xdr:colOff>177800</xdr:colOff>
      <xdr:row>86</xdr:row>
      <xdr:rowOff>102870</xdr:rowOff>
    </xdr:to>
    <xdr:cxnSp macro="">
      <xdr:nvCxnSpPr>
        <xdr:cNvPr id="531" name="直線コネクタ 530">
          <a:extLst>
            <a:ext uri="{FF2B5EF4-FFF2-40B4-BE49-F238E27FC236}">
              <a16:creationId xmlns:a16="http://schemas.microsoft.com/office/drawing/2014/main" id="{09321617-6C03-4849-9368-CA52A0CD9706}"/>
            </a:ext>
          </a:extLst>
        </xdr:cNvPr>
        <xdr:cNvCxnSpPr/>
      </xdr:nvCxnSpPr>
      <xdr:spPr>
        <a:xfrm flipV="1">
          <a:off x="18399760" y="14842998"/>
          <a:ext cx="80518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52070</xdr:rowOff>
    </xdr:from>
    <xdr:to>
      <xdr:col>102</xdr:col>
      <xdr:colOff>165100</xdr:colOff>
      <xdr:row>86</xdr:row>
      <xdr:rowOff>153670</xdr:rowOff>
    </xdr:to>
    <xdr:sp macro="" textlink="">
      <xdr:nvSpPr>
        <xdr:cNvPr id="532" name="楕円 531">
          <a:extLst>
            <a:ext uri="{FF2B5EF4-FFF2-40B4-BE49-F238E27FC236}">
              <a16:creationId xmlns:a16="http://schemas.microsoft.com/office/drawing/2014/main" id="{C944CFB1-DFC7-45CE-B486-54612D121194}"/>
            </a:ext>
          </a:extLst>
        </xdr:cNvPr>
        <xdr:cNvSpPr/>
      </xdr:nvSpPr>
      <xdr:spPr>
        <a:xfrm>
          <a:off x="17547590" y="148005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102870</xdr:rowOff>
    </xdr:from>
    <xdr:to>
      <xdr:col>107</xdr:col>
      <xdr:colOff>50800</xdr:colOff>
      <xdr:row>86</xdr:row>
      <xdr:rowOff>102870</xdr:rowOff>
    </xdr:to>
    <xdr:cxnSp macro="">
      <xdr:nvCxnSpPr>
        <xdr:cNvPr id="533" name="直線コネクタ 532">
          <a:extLst>
            <a:ext uri="{FF2B5EF4-FFF2-40B4-BE49-F238E27FC236}">
              <a16:creationId xmlns:a16="http://schemas.microsoft.com/office/drawing/2014/main" id="{3620D839-6956-41AB-A392-74B71175CDDB}"/>
            </a:ext>
          </a:extLst>
        </xdr:cNvPr>
        <xdr:cNvCxnSpPr/>
      </xdr:nvCxnSpPr>
      <xdr:spPr>
        <a:xfrm>
          <a:off x="17602200" y="1484566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29211</xdr:rowOff>
    </xdr:from>
    <xdr:to>
      <xdr:col>98</xdr:col>
      <xdr:colOff>38100</xdr:colOff>
      <xdr:row>86</xdr:row>
      <xdr:rowOff>130811</xdr:rowOff>
    </xdr:to>
    <xdr:sp macro="" textlink="">
      <xdr:nvSpPr>
        <xdr:cNvPr id="534" name="楕円 533">
          <a:extLst>
            <a:ext uri="{FF2B5EF4-FFF2-40B4-BE49-F238E27FC236}">
              <a16:creationId xmlns:a16="http://schemas.microsoft.com/office/drawing/2014/main" id="{C31343D3-E9F5-4677-9D4F-87CB9B84DC86}"/>
            </a:ext>
          </a:extLst>
        </xdr:cNvPr>
        <xdr:cNvSpPr/>
      </xdr:nvSpPr>
      <xdr:spPr>
        <a:xfrm>
          <a:off x="16761460" y="1477200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80011</xdr:rowOff>
    </xdr:from>
    <xdr:to>
      <xdr:col>102</xdr:col>
      <xdr:colOff>114300</xdr:colOff>
      <xdr:row>86</xdr:row>
      <xdr:rowOff>102870</xdr:rowOff>
    </xdr:to>
    <xdr:cxnSp macro="">
      <xdr:nvCxnSpPr>
        <xdr:cNvPr id="535" name="直線コネクタ 534">
          <a:extLst>
            <a:ext uri="{FF2B5EF4-FFF2-40B4-BE49-F238E27FC236}">
              <a16:creationId xmlns:a16="http://schemas.microsoft.com/office/drawing/2014/main" id="{6E84C4F8-87F0-458A-ACFF-56ACD796D403}"/>
            </a:ext>
          </a:extLst>
        </xdr:cNvPr>
        <xdr:cNvCxnSpPr/>
      </xdr:nvCxnSpPr>
      <xdr:spPr>
        <a:xfrm>
          <a:off x="16804640" y="14826616"/>
          <a:ext cx="79756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95521</xdr:rowOff>
    </xdr:from>
    <xdr:ext cx="469744" cy="259045"/>
    <xdr:sp macro="" textlink="">
      <xdr:nvSpPr>
        <xdr:cNvPr id="536" name="n_1aveValue【消防施設】&#10;一人当たり面積">
          <a:extLst>
            <a:ext uri="{FF2B5EF4-FFF2-40B4-BE49-F238E27FC236}">
              <a16:creationId xmlns:a16="http://schemas.microsoft.com/office/drawing/2014/main" id="{833D1108-E2C8-47ED-A5B0-A69B5157939A}"/>
            </a:ext>
          </a:extLst>
        </xdr:cNvPr>
        <xdr:cNvSpPr txBox="1"/>
      </xdr:nvSpPr>
      <xdr:spPr>
        <a:xfrm>
          <a:off x="18982132" y="1432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130573</xdr:rowOff>
    </xdr:from>
    <xdr:ext cx="469744" cy="259045"/>
    <xdr:sp macro="" textlink="">
      <xdr:nvSpPr>
        <xdr:cNvPr id="537" name="n_2aveValue【消防施設】&#10;一人当たり面積">
          <a:extLst>
            <a:ext uri="{FF2B5EF4-FFF2-40B4-BE49-F238E27FC236}">
              <a16:creationId xmlns:a16="http://schemas.microsoft.com/office/drawing/2014/main" id="{32B7A5E0-E5DE-4114-AC72-2B2ED6C04ED5}"/>
            </a:ext>
          </a:extLst>
        </xdr:cNvPr>
        <xdr:cNvSpPr txBox="1"/>
      </xdr:nvSpPr>
      <xdr:spPr>
        <a:xfrm>
          <a:off x="18182032" y="1436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126764</xdr:rowOff>
    </xdr:from>
    <xdr:ext cx="469744" cy="259045"/>
    <xdr:sp macro="" textlink="">
      <xdr:nvSpPr>
        <xdr:cNvPr id="538" name="n_3aveValue【消防施設】&#10;一人当たり面積">
          <a:extLst>
            <a:ext uri="{FF2B5EF4-FFF2-40B4-BE49-F238E27FC236}">
              <a16:creationId xmlns:a16="http://schemas.microsoft.com/office/drawing/2014/main" id="{6820CAA9-0AA8-4D4C-92F1-328C71B12A0C}"/>
            </a:ext>
          </a:extLst>
        </xdr:cNvPr>
        <xdr:cNvSpPr txBox="1"/>
      </xdr:nvSpPr>
      <xdr:spPr>
        <a:xfrm>
          <a:off x="17384472" y="1436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125240</xdr:rowOff>
    </xdr:from>
    <xdr:ext cx="469744" cy="259045"/>
    <xdr:sp macro="" textlink="">
      <xdr:nvSpPr>
        <xdr:cNvPr id="539" name="n_4aveValue【消防施設】&#10;一人当たり面積">
          <a:extLst>
            <a:ext uri="{FF2B5EF4-FFF2-40B4-BE49-F238E27FC236}">
              <a16:creationId xmlns:a16="http://schemas.microsoft.com/office/drawing/2014/main" id="{C2D4838A-BBA2-4761-B8D6-4C7D0EB1E352}"/>
            </a:ext>
          </a:extLst>
        </xdr:cNvPr>
        <xdr:cNvSpPr txBox="1"/>
      </xdr:nvSpPr>
      <xdr:spPr>
        <a:xfrm>
          <a:off x="16588817" y="1435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144035</xdr:rowOff>
    </xdr:from>
    <xdr:ext cx="469744" cy="259045"/>
    <xdr:sp macro="" textlink="">
      <xdr:nvSpPr>
        <xdr:cNvPr id="540" name="n_1mainValue【消防施設】&#10;一人当たり面積">
          <a:extLst>
            <a:ext uri="{FF2B5EF4-FFF2-40B4-BE49-F238E27FC236}">
              <a16:creationId xmlns:a16="http://schemas.microsoft.com/office/drawing/2014/main" id="{8B4F8CB2-BD86-4F74-B940-4C8960D245B1}"/>
            </a:ext>
          </a:extLst>
        </xdr:cNvPr>
        <xdr:cNvSpPr txBox="1"/>
      </xdr:nvSpPr>
      <xdr:spPr>
        <a:xfrm>
          <a:off x="18982132" y="1488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144797</xdr:rowOff>
    </xdr:from>
    <xdr:ext cx="469744" cy="259045"/>
    <xdr:sp macro="" textlink="">
      <xdr:nvSpPr>
        <xdr:cNvPr id="541" name="n_2mainValue【消防施設】&#10;一人当たり面積">
          <a:extLst>
            <a:ext uri="{FF2B5EF4-FFF2-40B4-BE49-F238E27FC236}">
              <a16:creationId xmlns:a16="http://schemas.microsoft.com/office/drawing/2014/main" id="{50A6AF68-F49A-4018-95D4-77AE46022012}"/>
            </a:ext>
          </a:extLst>
        </xdr:cNvPr>
        <xdr:cNvSpPr txBox="1"/>
      </xdr:nvSpPr>
      <xdr:spPr>
        <a:xfrm>
          <a:off x="18182032" y="1488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144797</xdr:rowOff>
    </xdr:from>
    <xdr:ext cx="469744" cy="259045"/>
    <xdr:sp macro="" textlink="">
      <xdr:nvSpPr>
        <xdr:cNvPr id="542" name="n_3mainValue【消防施設】&#10;一人当たり面積">
          <a:extLst>
            <a:ext uri="{FF2B5EF4-FFF2-40B4-BE49-F238E27FC236}">
              <a16:creationId xmlns:a16="http://schemas.microsoft.com/office/drawing/2014/main" id="{FCE85451-7F76-48F9-9A9A-94E5FA6BE447}"/>
            </a:ext>
          </a:extLst>
        </xdr:cNvPr>
        <xdr:cNvSpPr txBox="1"/>
      </xdr:nvSpPr>
      <xdr:spPr>
        <a:xfrm>
          <a:off x="17384472" y="1488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121938</xdr:rowOff>
    </xdr:from>
    <xdr:ext cx="469744" cy="259045"/>
    <xdr:sp macro="" textlink="">
      <xdr:nvSpPr>
        <xdr:cNvPr id="543" name="n_4mainValue【消防施設】&#10;一人当たり面積">
          <a:extLst>
            <a:ext uri="{FF2B5EF4-FFF2-40B4-BE49-F238E27FC236}">
              <a16:creationId xmlns:a16="http://schemas.microsoft.com/office/drawing/2014/main" id="{B940E893-AF29-44A6-8684-360B02AB876E}"/>
            </a:ext>
          </a:extLst>
        </xdr:cNvPr>
        <xdr:cNvSpPr txBox="1"/>
      </xdr:nvSpPr>
      <xdr:spPr>
        <a:xfrm>
          <a:off x="16588817" y="1486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id="{9AFD34EA-9F3A-4FF0-957C-C134B4718497}"/>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id="{AE062D4B-8838-4628-B24F-398A3917BD22}"/>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id="{5BCE181F-F61D-4107-B4C3-48F705D1E656}"/>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id="{54DE406C-6A82-47B1-94E6-A463E86ACA6A}"/>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id="{9A9F7821-1571-436A-87FF-938EE62BCB89}"/>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id="{7042DF99-91ED-4B7D-8E21-9DE096A19374}"/>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id="{0EC055DC-389B-436E-BF81-BA21655A6AA7}"/>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id="{056C65B6-95EF-41AA-ADD1-47DC099C862D}"/>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a:extLst>
            <a:ext uri="{FF2B5EF4-FFF2-40B4-BE49-F238E27FC236}">
              <a16:creationId xmlns:a16="http://schemas.microsoft.com/office/drawing/2014/main" id="{9CDC43C6-DA42-45CC-B87B-9E9FC3FE3C1D}"/>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a:extLst>
            <a:ext uri="{FF2B5EF4-FFF2-40B4-BE49-F238E27FC236}">
              <a16:creationId xmlns:a16="http://schemas.microsoft.com/office/drawing/2014/main" id="{063523C9-A67A-45D7-83DF-2C9DFF457178}"/>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a:extLst>
            <a:ext uri="{FF2B5EF4-FFF2-40B4-BE49-F238E27FC236}">
              <a16:creationId xmlns:a16="http://schemas.microsoft.com/office/drawing/2014/main" id="{9705AFCD-1163-4CBB-BA20-BBB67D815B40}"/>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5" name="直線コネクタ 554">
          <a:extLst>
            <a:ext uri="{FF2B5EF4-FFF2-40B4-BE49-F238E27FC236}">
              <a16:creationId xmlns:a16="http://schemas.microsoft.com/office/drawing/2014/main" id="{0548CF16-0F75-4DE7-8FD7-3910EBC9F0D2}"/>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6" name="テキスト ボックス 555">
          <a:extLst>
            <a:ext uri="{FF2B5EF4-FFF2-40B4-BE49-F238E27FC236}">
              <a16:creationId xmlns:a16="http://schemas.microsoft.com/office/drawing/2014/main" id="{47D19936-09A2-4E15-A49D-903B8116F92F}"/>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7" name="直線コネクタ 556">
          <a:extLst>
            <a:ext uri="{FF2B5EF4-FFF2-40B4-BE49-F238E27FC236}">
              <a16:creationId xmlns:a16="http://schemas.microsoft.com/office/drawing/2014/main" id="{B0DAA126-DA30-43E4-B1E2-98CEA4069089}"/>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8" name="テキスト ボックス 557">
          <a:extLst>
            <a:ext uri="{FF2B5EF4-FFF2-40B4-BE49-F238E27FC236}">
              <a16:creationId xmlns:a16="http://schemas.microsoft.com/office/drawing/2014/main" id="{0E5FAAF6-912F-4D20-AD14-CDDE3F63B181}"/>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9" name="直線コネクタ 558">
          <a:extLst>
            <a:ext uri="{FF2B5EF4-FFF2-40B4-BE49-F238E27FC236}">
              <a16:creationId xmlns:a16="http://schemas.microsoft.com/office/drawing/2014/main" id="{ED626E2F-63EE-4EB1-AC96-A09450D0BB01}"/>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0" name="テキスト ボックス 559">
          <a:extLst>
            <a:ext uri="{FF2B5EF4-FFF2-40B4-BE49-F238E27FC236}">
              <a16:creationId xmlns:a16="http://schemas.microsoft.com/office/drawing/2014/main" id="{EBE09BE5-B4EA-4B3C-AC4E-E3CB22538BF2}"/>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1" name="直線コネクタ 560">
          <a:extLst>
            <a:ext uri="{FF2B5EF4-FFF2-40B4-BE49-F238E27FC236}">
              <a16:creationId xmlns:a16="http://schemas.microsoft.com/office/drawing/2014/main" id="{C5ADB0BC-4B08-4298-9738-DCEFE0C8C599}"/>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2" name="テキスト ボックス 561">
          <a:extLst>
            <a:ext uri="{FF2B5EF4-FFF2-40B4-BE49-F238E27FC236}">
              <a16:creationId xmlns:a16="http://schemas.microsoft.com/office/drawing/2014/main" id="{2F5B8DD8-94F8-4969-8171-0ED2C65E1468}"/>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3" name="直線コネクタ 562">
          <a:extLst>
            <a:ext uri="{FF2B5EF4-FFF2-40B4-BE49-F238E27FC236}">
              <a16:creationId xmlns:a16="http://schemas.microsoft.com/office/drawing/2014/main" id="{F6DA8075-4C39-480B-ADDE-95CCBC1AD46F}"/>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4" name="テキスト ボックス 563">
          <a:extLst>
            <a:ext uri="{FF2B5EF4-FFF2-40B4-BE49-F238E27FC236}">
              <a16:creationId xmlns:a16="http://schemas.microsoft.com/office/drawing/2014/main" id="{BF643D58-9041-4BE8-A93B-0B6FFF6ECEB3}"/>
            </a:ext>
          </a:extLst>
        </xdr:cNvPr>
        <xdr:cNvSpPr txBox="1"/>
      </xdr:nvSpPr>
      <xdr:spPr>
        <a:xfrm>
          <a:off x="10905006" y="17000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88EF3AA9-C552-4981-9608-E8C416B32171}"/>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a:extLst>
            <a:ext uri="{FF2B5EF4-FFF2-40B4-BE49-F238E27FC236}">
              <a16:creationId xmlns:a16="http://schemas.microsoft.com/office/drawing/2014/main" id="{1D36FEAE-38FD-4210-B094-2D5EA50915AF}"/>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7" name="直線コネクタ 566">
          <a:extLst>
            <a:ext uri="{FF2B5EF4-FFF2-40B4-BE49-F238E27FC236}">
              <a16:creationId xmlns:a16="http://schemas.microsoft.com/office/drawing/2014/main" id="{C3D6B714-DC35-43FB-9376-8F55EDBFCDF4}"/>
            </a:ext>
          </a:extLst>
        </xdr:cNvPr>
        <xdr:cNvCxnSpPr/>
      </xdr:nvCxnSpPr>
      <xdr:spPr>
        <a:xfrm flipV="1">
          <a:off x="14703424" y="1714500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8" name="【庁舎】&#10;有形固定資産減価償却率最小値テキスト">
          <a:extLst>
            <a:ext uri="{FF2B5EF4-FFF2-40B4-BE49-F238E27FC236}">
              <a16:creationId xmlns:a16="http://schemas.microsoft.com/office/drawing/2014/main" id="{D4ED28FA-8778-4426-9E24-D09296D1CD60}"/>
            </a:ext>
          </a:extLst>
        </xdr:cNvPr>
        <xdr:cNvSpPr txBox="1"/>
      </xdr:nvSpPr>
      <xdr:spPr>
        <a:xfrm>
          <a:off x="1474216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9" name="直線コネクタ 568">
          <a:extLst>
            <a:ext uri="{FF2B5EF4-FFF2-40B4-BE49-F238E27FC236}">
              <a16:creationId xmlns:a16="http://schemas.microsoft.com/office/drawing/2014/main" id="{0309B01E-A9BF-4BD6-B578-A702D3493940}"/>
            </a:ext>
          </a:extLst>
        </xdr:cNvPr>
        <xdr:cNvCxnSpPr/>
      </xdr:nvCxnSpPr>
      <xdr:spPr>
        <a:xfrm>
          <a:off x="14611350" y="184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70" name="【庁舎】&#10;有形固定資産減価償却率最大値テキスト">
          <a:extLst>
            <a:ext uri="{FF2B5EF4-FFF2-40B4-BE49-F238E27FC236}">
              <a16:creationId xmlns:a16="http://schemas.microsoft.com/office/drawing/2014/main" id="{A1631288-F769-43E5-9C4F-F2E9B7703A61}"/>
            </a:ext>
          </a:extLst>
        </xdr:cNvPr>
        <xdr:cNvSpPr txBox="1"/>
      </xdr:nvSpPr>
      <xdr:spPr>
        <a:xfrm>
          <a:off x="1474216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1" name="直線コネクタ 570">
          <a:extLst>
            <a:ext uri="{FF2B5EF4-FFF2-40B4-BE49-F238E27FC236}">
              <a16:creationId xmlns:a16="http://schemas.microsoft.com/office/drawing/2014/main" id="{3474A21D-5189-4B24-8093-BEDC83B7E9F6}"/>
            </a:ext>
          </a:extLst>
        </xdr:cNvPr>
        <xdr:cNvCxnSpPr/>
      </xdr:nvCxnSpPr>
      <xdr:spPr>
        <a:xfrm>
          <a:off x="14611350" y="1714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572" name="【庁舎】&#10;有形固定資産減価償却率平均値テキスト">
          <a:extLst>
            <a:ext uri="{FF2B5EF4-FFF2-40B4-BE49-F238E27FC236}">
              <a16:creationId xmlns:a16="http://schemas.microsoft.com/office/drawing/2014/main" id="{D387915D-5FBD-4D04-842A-22ABF3FAB783}"/>
            </a:ext>
          </a:extLst>
        </xdr:cNvPr>
        <xdr:cNvSpPr txBox="1"/>
      </xdr:nvSpPr>
      <xdr:spPr>
        <a:xfrm>
          <a:off x="14742160" y="17633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573" name="フローチャート: 判断 572">
          <a:extLst>
            <a:ext uri="{FF2B5EF4-FFF2-40B4-BE49-F238E27FC236}">
              <a16:creationId xmlns:a16="http://schemas.microsoft.com/office/drawing/2014/main" id="{09421CB6-6E6E-4A13-AE83-4C5B40B608A4}"/>
            </a:ext>
          </a:extLst>
        </xdr:cNvPr>
        <xdr:cNvSpPr/>
      </xdr:nvSpPr>
      <xdr:spPr>
        <a:xfrm>
          <a:off x="14649450" y="177857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574" name="フローチャート: 判断 573">
          <a:extLst>
            <a:ext uri="{FF2B5EF4-FFF2-40B4-BE49-F238E27FC236}">
              <a16:creationId xmlns:a16="http://schemas.microsoft.com/office/drawing/2014/main" id="{0C566151-F6A5-4DBF-9DAD-B4E16D04A0A2}"/>
            </a:ext>
          </a:extLst>
        </xdr:cNvPr>
        <xdr:cNvSpPr/>
      </xdr:nvSpPr>
      <xdr:spPr>
        <a:xfrm>
          <a:off x="13887450" y="178034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575" name="フローチャート: 判断 574">
          <a:extLst>
            <a:ext uri="{FF2B5EF4-FFF2-40B4-BE49-F238E27FC236}">
              <a16:creationId xmlns:a16="http://schemas.microsoft.com/office/drawing/2014/main" id="{F8FE276C-B151-4A17-A9EE-1A48FAC75A8E}"/>
            </a:ext>
          </a:extLst>
        </xdr:cNvPr>
        <xdr:cNvSpPr/>
      </xdr:nvSpPr>
      <xdr:spPr>
        <a:xfrm>
          <a:off x="13089890" y="1783207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576" name="フローチャート: 判断 575">
          <a:extLst>
            <a:ext uri="{FF2B5EF4-FFF2-40B4-BE49-F238E27FC236}">
              <a16:creationId xmlns:a16="http://schemas.microsoft.com/office/drawing/2014/main" id="{F1821A8C-41EA-4DBB-91B4-33306F10375B}"/>
            </a:ext>
          </a:extLst>
        </xdr:cNvPr>
        <xdr:cNvSpPr/>
      </xdr:nvSpPr>
      <xdr:spPr>
        <a:xfrm>
          <a:off x="12303760" y="1785112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577" name="フローチャート: 判断 576">
          <a:extLst>
            <a:ext uri="{FF2B5EF4-FFF2-40B4-BE49-F238E27FC236}">
              <a16:creationId xmlns:a16="http://schemas.microsoft.com/office/drawing/2014/main" id="{E1A7DE49-CE33-4C01-891A-E2B19DAF5FF6}"/>
            </a:ext>
          </a:extLst>
        </xdr:cNvPr>
        <xdr:cNvSpPr/>
      </xdr:nvSpPr>
      <xdr:spPr>
        <a:xfrm>
          <a:off x="11487150" y="1784985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EF80EDE7-9CA8-4B89-B820-BD015CA19467}"/>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E027227F-07CD-4532-BC29-4BC173305A1A}"/>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DBB24BD-FD96-4200-BD7E-C989E3B75995}"/>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78D2B99-C64C-4099-9D2A-23DBF13A203E}"/>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3D0BE463-F2A3-432A-AB59-0068A1F7D289}"/>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xdr:rowOff>
    </xdr:from>
    <xdr:to>
      <xdr:col>85</xdr:col>
      <xdr:colOff>177800</xdr:colOff>
      <xdr:row>105</xdr:row>
      <xdr:rowOff>106680</xdr:rowOff>
    </xdr:to>
    <xdr:sp macro="" textlink="">
      <xdr:nvSpPr>
        <xdr:cNvPr id="583" name="楕円 582">
          <a:extLst>
            <a:ext uri="{FF2B5EF4-FFF2-40B4-BE49-F238E27FC236}">
              <a16:creationId xmlns:a16="http://schemas.microsoft.com/office/drawing/2014/main" id="{5D5178F6-335B-4FA9-9FC4-D41B1DCACB69}"/>
            </a:ext>
          </a:extLst>
        </xdr:cNvPr>
        <xdr:cNvSpPr/>
      </xdr:nvSpPr>
      <xdr:spPr>
        <a:xfrm>
          <a:off x="14649450" y="180092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154957</xdr:rowOff>
    </xdr:from>
    <xdr:ext cx="405111" cy="259045"/>
    <xdr:sp macro="" textlink="">
      <xdr:nvSpPr>
        <xdr:cNvPr id="584" name="【庁舎】&#10;有形固定資産減価償却率該当値テキスト">
          <a:extLst>
            <a:ext uri="{FF2B5EF4-FFF2-40B4-BE49-F238E27FC236}">
              <a16:creationId xmlns:a16="http://schemas.microsoft.com/office/drawing/2014/main" id="{4722314E-7962-4ACF-BE65-C8F9CE033CB0}"/>
            </a:ext>
          </a:extLst>
        </xdr:cNvPr>
        <xdr:cNvSpPr txBox="1"/>
      </xdr:nvSpPr>
      <xdr:spPr>
        <a:xfrm>
          <a:off x="14742160"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152400</xdr:rowOff>
    </xdr:from>
    <xdr:to>
      <xdr:col>81</xdr:col>
      <xdr:colOff>101600</xdr:colOff>
      <xdr:row>105</xdr:row>
      <xdr:rowOff>82550</xdr:rowOff>
    </xdr:to>
    <xdr:sp macro="" textlink="">
      <xdr:nvSpPr>
        <xdr:cNvPr id="585" name="楕円 584">
          <a:extLst>
            <a:ext uri="{FF2B5EF4-FFF2-40B4-BE49-F238E27FC236}">
              <a16:creationId xmlns:a16="http://schemas.microsoft.com/office/drawing/2014/main" id="{963C1750-5AE7-483B-8F03-DDAB7FED9F18}"/>
            </a:ext>
          </a:extLst>
        </xdr:cNvPr>
        <xdr:cNvSpPr/>
      </xdr:nvSpPr>
      <xdr:spPr>
        <a:xfrm>
          <a:off x="13887450" y="1798320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31750</xdr:rowOff>
    </xdr:from>
    <xdr:to>
      <xdr:col>85</xdr:col>
      <xdr:colOff>127000</xdr:colOff>
      <xdr:row>105</xdr:row>
      <xdr:rowOff>55880</xdr:rowOff>
    </xdr:to>
    <xdr:cxnSp macro="">
      <xdr:nvCxnSpPr>
        <xdr:cNvPr id="586" name="直線コネクタ 585">
          <a:extLst>
            <a:ext uri="{FF2B5EF4-FFF2-40B4-BE49-F238E27FC236}">
              <a16:creationId xmlns:a16="http://schemas.microsoft.com/office/drawing/2014/main" id="{F0A8F5AF-E941-4790-8B07-BD101DBF9ADB}"/>
            </a:ext>
          </a:extLst>
        </xdr:cNvPr>
        <xdr:cNvCxnSpPr/>
      </xdr:nvCxnSpPr>
      <xdr:spPr>
        <a:xfrm>
          <a:off x="13942060" y="18032095"/>
          <a:ext cx="7620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127000</xdr:rowOff>
    </xdr:from>
    <xdr:to>
      <xdr:col>76</xdr:col>
      <xdr:colOff>165100</xdr:colOff>
      <xdr:row>105</xdr:row>
      <xdr:rowOff>57150</xdr:rowOff>
    </xdr:to>
    <xdr:sp macro="" textlink="">
      <xdr:nvSpPr>
        <xdr:cNvPr id="587" name="楕円 586">
          <a:extLst>
            <a:ext uri="{FF2B5EF4-FFF2-40B4-BE49-F238E27FC236}">
              <a16:creationId xmlns:a16="http://schemas.microsoft.com/office/drawing/2014/main" id="{0300AB40-C0B5-414A-A2FA-78FCD0C3AAC6}"/>
            </a:ext>
          </a:extLst>
        </xdr:cNvPr>
        <xdr:cNvSpPr/>
      </xdr:nvSpPr>
      <xdr:spPr>
        <a:xfrm>
          <a:off x="13089890" y="179616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6350</xdr:rowOff>
    </xdr:from>
    <xdr:to>
      <xdr:col>81</xdr:col>
      <xdr:colOff>50800</xdr:colOff>
      <xdr:row>105</xdr:row>
      <xdr:rowOff>31750</xdr:rowOff>
    </xdr:to>
    <xdr:cxnSp macro="">
      <xdr:nvCxnSpPr>
        <xdr:cNvPr id="588" name="直線コネクタ 587">
          <a:extLst>
            <a:ext uri="{FF2B5EF4-FFF2-40B4-BE49-F238E27FC236}">
              <a16:creationId xmlns:a16="http://schemas.microsoft.com/office/drawing/2014/main" id="{E344AA31-3422-4A2B-83D2-5496FAFDF585}"/>
            </a:ext>
          </a:extLst>
        </xdr:cNvPr>
        <xdr:cNvCxnSpPr/>
      </xdr:nvCxnSpPr>
      <xdr:spPr>
        <a:xfrm>
          <a:off x="13144500" y="18010505"/>
          <a:ext cx="797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101600</xdr:rowOff>
    </xdr:from>
    <xdr:to>
      <xdr:col>72</xdr:col>
      <xdr:colOff>38100</xdr:colOff>
      <xdr:row>105</xdr:row>
      <xdr:rowOff>31750</xdr:rowOff>
    </xdr:to>
    <xdr:sp macro="" textlink="">
      <xdr:nvSpPr>
        <xdr:cNvPr id="589" name="楕円 588">
          <a:extLst>
            <a:ext uri="{FF2B5EF4-FFF2-40B4-BE49-F238E27FC236}">
              <a16:creationId xmlns:a16="http://schemas.microsoft.com/office/drawing/2014/main" id="{A9EC688F-ECB5-4DA5-B8A7-F20B2C6D34F3}"/>
            </a:ext>
          </a:extLst>
        </xdr:cNvPr>
        <xdr:cNvSpPr/>
      </xdr:nvSpPr>
      <xdr:spPr>
        <a:xfrm>
          <a:off x="12303760" y="179285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152400</xdr:rowOff>
    </xdr:from>
    <xdr:to>
      <xdr:col>76</xdr:col>
      <xdr:colOff>114300</xdr:colOff>
      <xdr:row>105</xdr:row>
      <xdr:rowOff>6350</xdr:rowOff>
    </xdr:to>
    <xdr:cxnSp macro="">
      <xdr:nvCxnSpPr>
        <xdr:cNvPr id="590" name="直線コネクタ 589">
          <a:extLst>
            <a:ext uri="{FF2B5EF4-FFF2-40B4-BE49-F238E27FC236}">
              <a16:creationId xmlns:a16="http://schemas.microsoft.com/office/drawing/2014/main" id="{643ECE39-86ED-49EE-966D-21680495C0CE}"/>
            </a:ext>
          </a:extLst>
        </xdr:cNvPr>
        <xdr:cNvCxnSpPr/>
      </xdr:nvCxnSpPr>
      <xdr:spPr>
        <a:xfrm>
          <a:off x="12346940" y="17983200"/>
          <a:ext cx="79756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76200</xdr:rowOff>
    </xdr:from>
    <xdr:to>
      <xdr:col>67</xdr:col>
      <xdr:colOff>101600</xdr:colOff>
      <xdr:row>105</xdr:row>
      <xdr:rowOff>6350</xdr:rowOff>
    </xdr:to>
    <xdr:sp macro="" textlink="">
      <xdr:nvSpPr>
        <xdr:cNvPr id="591" name="楕円 590">
          <a:extLst>
            <a:ext uri="{FF2B5EF4-FFF2-40B4-BE49-F238E27FC236}">
              <a16:creationId xmlns:a16="http://schemas.microsoft.com/office/drawing/2014/main" id="{2E9BB8FC-DDFC-4063-8F76-E8016AB49FB5}"/>
            </a:ext>
          </a:extLst>
        </xdr:cNvPr>
        <xdr:cNvSpPr/>
      </xdr:nvSpPr>
      <xdr:spPr>
        <a:xfrm>
          <a:off x="11487150" y="1790700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127000</xdr:rowOff>
    </xdr:from>
    <xdr:to>
      <xdr:col>71</xdr:col>
      <xdr:colOff>177800</xdr:colOff>
      <xdr:row>104</xdr:row>
      <xdr:rowOff>152400</xdr:rowOff>
    </xdr:to>
    <xdr:cxnSp macro="">
      <xdr:nvCxnSpPr>
        <xdr:cNvPr id="592" name="直線コネクタ 591">
          <a:extLst>
            <a:ext uri="{FF2B5EF4-FFF2-40B4-BE49-F238E27FC236}">
              <a16:creationId xmlns:a16="http://schemas.microsoft.com/office/drawing/2014/main" id="{519B0682-3FEA-4E4E-B1FD-AF6C53EB9FC7}"/>
            </a:ext>
          </a:extLst>
        </xdr:cNvPr>
        <xdr:cNvCxnSpPr/>
      </xdr:nvCxnSpPr>
      <xdr:spPr>
        <a:xfrm>
          <a:off x="11541760" y="17961610"/>
          <a:ext cx="80518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593" name="n_1aveValue【庁舎】&#10;有形固定資産減価償却率">
          <a:extLst>
            <a:ext uri="{FF2B5EF4-FFF2-40B4-BE49-F238E27FC236}">
              <a16:creationId xmlns:a16="http://schemas.microsoft.com/office/drawing/2014/main" id="{6B604D91-029C-4508-A1F6-2EFEB1AA64F5}"/>
            </a:ext>
          </a:extLst>
        </xdr:cNvPr>
        <xdr:cNvSpPr txBox="1"/>
      </xdr:nvSpPr>
      <xdr:spPr>
        <a:xfrm>
          <a:off x="13738234" y="1758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594" name="n_2aveValue【庁舎】&#10;有形固定資産減価償却率">
          <a:extLst>
            <a:ext uri="{FF2B5EF4-FFF2-40B4-BE49-F238E27FC236}">
              <a16:creationId xmlns:a16="http://schemas.microsoft.com/office/drawing/2014/main" id="{924B3913-6281-4BF7-93F5-72CFF04188CB}"/>
            </a:ext>
          </a:extLst>
        </xdr:cNvPr>
        <xdr:cNvSpPr txBox="1"/>
      </xdr:nvSpPr>
      <xdr:spPr>
        <a:xfrm>
          <a:off x="12957184" y="1760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595" name="n_3aveValue【庁舎】&#10;有形固定資産減価償却率">
          <a:extLst>
            <a:ext uri="{FF2B5EF4-FFF2-40B4-BE49-F238E27FC236}">
              <a16:creationId xmlns:a16="http://schemas.microsoft.com/office/drawing/2014/main" id="{4FB5A3F9-BFB6-4899-886F-69792E5B5F50}"/>
            </a:ext>
          </a:extLst>
        </xdr:cNvPr>
        <xdr:cNvSpPr txBox="1"/>
      </xdr:nvSpPr>
      <xdr:spPr>
        <a:xfrm>
          <a:off x="12171054" y="17628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596" name="n_4aveValue【庁舎】&#10;有形固定資産減価償却率">
          <a:extLst>
            <a:ext uri="{FF2B5EF4-FFF2-40B4-BE49-F238E27FC236}">
              <a16:creationId xmlns:a16="http://schemas.microsoft.com/office/drawing/2014/main" id="{9F089AE5-4D2E-4868-8ADE-33FDDA9A78CA}"/>
            </a:ext>
          </a:extLst>
        </xdr:cNvPr>
        <xdr:cNvSpPr txBox="1"/>
      </xdr:nvSpPr>
      <xdr:spPr>
        <a:xfrm>
          <a:off x="11354444" y="1762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73677</xdr:rowOff>
    </xdr:from>
    <xdr:ext cx="405111" cy="259045"/>
    <xdr:sp macro="" textlink="">
      <xdr:nvSpPr>
        <xdr:cNvPr id="597" name="n_1mainValue【庁舎】&#10;有形固定資産減価償却率">
          <a:extLst>
            <a:ext uri="{FF2B5EF4-FFF2-40B4-BE49-F238E27FC236}">
              <a16:creationId xmlns:a16="http://schemas.microsoft.com/office/drawing/2014/main" id="{70B8EF31-E527-4B4A-92B2-E83352C46AB2}"/>
            </a:ext>
          </a:extLst>
        </xdr:cNvPr>
        <xdr:cNvSpPr txBox="1"/>
      </xdr:nvSpPr>
      <xdr:spPr>
        <a:xfrm>
          <a:off x="13738234" y="180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48277</xdr:rowOff>
    </xdr:from>
    <xdr:ext cx="405111" cy="259045"/>
    <xdr:sp macro="" textlink="">
      <xdr:nvSpPr>
        <xdr:cNvPr id="598" name="n_2mainValue【庁舎】&#10;有形固定資産減価償却率">
          <a:extLst>
            <a:ext uri="{FF2B5EF4-FFF2-40B4-BE49-F238E27FC236}">
              <a16:creationId xmlns:a16="http://schemas.microsoft.com/office/drawing/2014/main" id="{8D801773-2FF0-4E14-87BE-13546A942903}"/>
            </a:ext>
          </a:extLst>
        </xdr:cNvPr>
        <xdr:cNvSpPr txBox="1"/>
      </xdr:nvSpPr>
      <xdr:spPr>
        <a:xfrm>
          <a:off x="12957184" y="1805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22877</xdr:rowOff>
    </xdr:from>
    <xdr:ext cx="405111" cy="259045"/>
    <xdr:sp macro="" textlink="">
      <xdr:nvSpPr>
        <xdr:cNvPr id="599" name="n_3mainValue【庁舎】&#10;有形固定資産減価償却率">
          <a:extLst>
            <a:ext uri="{FF2B5EF4-FFF2-40B4-BE49-F238E27FC236}">
              <a16:creationId xmlns:a16="http://schemas.microsoft.com/office/drawing/2014/main" id="{B1609A98-E72D-42DB-987C-557DFBD53211}"/>
            </a:ext>
          </a:extLst>
        </xdr:cNvPr>
        <xdr:cNvSpPr txBox="1"/>
      </xdr:nvSpPr>
      <xdr:spPr>
        <a:xfrm>
          <a:off x="12171054" y="1802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168927</xdr:rowOff>
    </xdr:from>
    <xdr:ext cx="405111" cy="259045"/>
    <xdr:sp macro="" textlink="">
      <xdr:nvSpPr>
        <xdr:cNvPr id="600" name="n_4mainValue【庁舎】&#10;有形固定資産減価償却率">
          <a:extLst>
            <a:ext uri="{FF2B5EF4-FFF2-40B4-BE49-F238E27FC236}">
              <a16:creationId xmlns:a16="http://schemas.microsoft.com/office/drawing/2014/main" id="{6FB216CD-3CBB-487B-9962-E1E00CFA8EB9}"/>
            </a:ext>
          </a:extLst>
        </xdr:cNvPr>
        <xdr:cNvSpPr txBox="1"/>
      </xdr:nvSpPr>
      <xdr:spPr>
        <a:xfrm>
          <a:off x="11354444" y="180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23B58116-22D6-40CD-904F-BF9209B4346F}"/>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DFA77C23-4283-420A-A6BA-CBD07891ED30}"/>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ADAADD94-B41F-45A7-92EA-80933EC59F78}"/>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CBC1EBC4-F151-49D9-807B-29FD41D81731}"/>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EF51BA50-B097-4B6D-A6DA-19BB83AAB648}"/>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69B93972-ABDC-475F-8096-6AE78894591B}"/>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FE56C943-C768-49C6-A332-A0EB5274B181}"/>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122DF47F-7E6C-4AD4-89D4-B996914CC110}"/>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EB4F48DE-BE7D-41D3-B1DE-33C798F30834}"/>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6F2767A0-1AAB-42AD-8AF9-223AAAB0FACB}"/>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1" name="直線コネクタ 610">
          <a:extLst>
            <a:ext uri="{FF2B5EF4-FFF2-40B4-BE49-F238E27FC236}">
              <a16:creationId xmlns:a16="http://schemas.microsoft.com/office/drawing/2014/main" id="{E6C7579F-CAAF-4E72-B686-D70207AC1243}"/>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2" name="テキスト ボックス 611">
          <a:extLst>
            <a:ext uri="{FF2B5EF4-FFF2-40B4-BE49-F238E27FC236}">
              <a16:creationId xmlns:a16="http://schemas.microsoft.com/office/drawing/2014/main" id="{4F14F6EE-271A-4822-BA13-C635A14F2759}"/>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3" name="直線コネクタ 612">
          <a:extLst>
            <a:ext uri="{FF2B5EF4-FFF2-40B4-BE49-F238E27FC236}">
              <a16:creationId xmlns:a16="http://schemas.microsoft.com/office/drawing/2014/main" id="{EAD1903B-C277-40A9-9B07-8F57BFF5DA79}"/>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4" name="テキスト ボックス 613">
          <a:extLst>
            <a:ext uri="{FF2B5EF4-FFF2-40B4-BE49-F238E27FC236}">
              <a16:creationId xmlns:a16="http://schemas.microsoft.com/office/drawing/2014/main" id="{A5BE0B62-90DB-4E6D-8D3E-5EED1ECA17D8}"/>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5" name="直線コネクタ 614">
          <a:extLst>
            <a:ext uri="{FF2B5EF4-FFF2-40B4-BE49-F238E27FC236}">
              <a16:creationId xmlns:a16="http://schemas.microsoft.com/office/drawing/2014/main" id="{36E2DCD0-7225-4C78-986C-D3FB2E97F4C3}"/>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6" name="テキスト ボックス 615">
          <a:extLst>
            <a:ext uri="{FF2B5EF4-FFF2-40B4-BE49-F238E27FC236}">
              <a16:creationId xmlns:a16="http://schemas.microsoft.com/office/drawing/2014/main" id="{4D59C210-82E1-45ED-8679-005D8567D5BA}"/>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7" name="直線コネクタ 616">
          <a:extLst>
            <a:ext uri="{FF2B5EF4-FFF2-40B4-BE49-F238E27FC236}">
              <a16:creationId xmlns:a16="http://schemas.microsoft.com/office/drawing/2014/main" id="{1B055C6F-E446-4285-BD10-6BA83E81A6E0}"/>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8" name="テキスト ボックス 617">
          <a:extLst>
            <a:ext uri="{FF2B5EF4-FFF2-40B4-BE49-F238E27FC236}">
              <a16:creationId xmlns:a16="http://schemas.microsoft.com/office/drawing/2014/main" id="{533592CC-55ED-40FA-BD10-D21DEF29EDC9}"/>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9" name="直線コネクタ 618">
          <a:extLst>
            <a:ext uri="{FF2B5EF4-FFF2-40B4-BE49-F238E27FC236}">
              <a16:creationId xmlns:a16="http://schemas.microsoft.com/office/drawing/2014/main" id="{C8C7E82D-2399-42D3-BA6D-C2C1CDE9B785}"/>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0" name="テキスト ボックス 619">
          <a:extLst>
            <a:ext uri="{FF2B5EF4-FFF2-40B4-BE49-F238E27FC236}">
              <a16:creationId xmlns:a16="http://schemas.microsoft.com/office/drawing/2014/main" id="{0BA31E04-E6DC-42B6-82C1-1F9285F13B0D}"/>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6E25F148-9B1E-4DE7-9BF0-7E957F0BF8EB}"/>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a:extLst>
            <a:ext uri="{FF2B5EF4-FFF2-40B4-BE49-F238E27FC236}">
              <a16:creationId xmlns:a16="http://schemas.microsoft.com/office/drawing/2014/main" id="{B55401DC-DB71-4C55-9A38-A1B6D7BB6349}"/>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庁舎】&#10;一人当たり面積グラフ枠">
          <a:extLst>
            <a:ext uri="{FF2B5EF4-FFF2-40B4-BE49-F238E27FC236}">
              <a16:creationId xmlns:a16="http://schemas.microsoft.com/office/drawing/2014/main" id="{7552D9CB-74E9-4A6C-B4F5-61DB980A7454}"/>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624" name="直線コネクタ 623">
          <a:extLst>
            <a:ext uri="{FF2B5EF4-FFF2-40B4-BE49-F238E27FC236}">
              <a16:creationId xmlns:a16="http://schemas.microsoft.com/office/drawing/2014/main" id="{21274132-BA7F-4A9D-AF52-0AEAD0972F38}"/>
            </a:ext>
          </a:extLst>
        </xdr:cNvPr>
        <xdr:cNvCxnSpPr/>
      </xdr:nvCxnSpPr>
      <xdr:spPr>
        <a:xfrm flipV="1">
          <a:off x="19947254" y="17237583"/>
          <a:ext cx="0" cy="130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625" name="【庁舎】&#10;一人当たり面積最小値テキスト">
          <a:extLst>
            <a:ext uri="{FF2B5EF4-FFF2-40B4-BE49-F238E27FC236}">
              <a16:creationId xmlns:a16="http://schemas.microsoft.com/office/drawing/2014/main" id="{D0AE9603-5128-4556-ADA2-AA116CE0E852}"/>
            </a:ext>
          </a:extLst>
        </xdr:cNvPr>
        <xdr:cNvSpPr txBox="1"/>
      </xdr:nvSpPr>
      <xdr:spPr>
        <a:xfrm>
          <a:off x="1998599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626" name="直線コネクタ 625">
          <a:extLst>
            <a:ext uri="{FF2B5EF4-FFF2-40B4-BE49-F238E27FC236}">
              <a16:creationId xmlns:a16="http://schemas.microsoft.com/office/drawing/2014/main" id="{F41FC4C2-162E-4EC7-A02D-913311FEB340}"/>
            </a:ext>
          </a:extLst>
        </xdr:cNvPr>
        <xdr:cNvCxnSpPr/>
      </xdr:nvCxnSpPr>
      <xdr:spPr>
        <a:xfrm>
          <a:off x="19885660" y="18547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627" name="【庁舎】&#10;一人当たり面積最大値テキスト">
          <a:extLst>
            <a:ext uri="{FF2B5EF4-FFF2-40B4-BE49-F238E27FC236}">
              <a16:creationId xmlns:a16="http://schemas.microsoft.com/office/drawing/2014/main" id="{F0CFA494-A7D7-4D74-A18E-53E7BF1D37E4}"/>
            </a:ext>
          </a:extLst>
        </xdr:cNvPr>
        <xdr:cNvSpPr txBox="1"/>
      </xdr:nvSpPr>
      <xdr:spPr>
        <a:xfrm>
          <a:off x="19985990" y="1701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628" name="直線コネクタ 627">
          <a:extLst>
            <a:ext uri="{FF2B5EF4-FFF2-40B4-BE49-F238E27FC236}">
              <a16:creationId xmlns:a16="http://schemas.microsoft.com/office/drawing/2014/main" id="{EAD6CADE-9789-493E-A5F0-2D526836AB60}"/>
            </a:ext>
          </a:extLst>
        </xdr:cNvPr>
        <xdr:cNvCxnSpPr/>
      </xdr:nvCxnSpPr>
      <xdr:spPr>
        <a:xfrm>
          <a:off x="19885660" y="172375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33926</xdr:rowOff>
    </xdr:from>
    <xdr:ext cx="469744" cy="259045"/>
    <xdr:sp macro="" textlink="">
      <xdr:nvSpPr>
        <xdr:cNvPr id="629" name="【庁舎】&#10;一人当たり面積平均値テキスト">
          <a:extLst>
            <a:ext uri="{FF2B5EF4-FFF2-40B4-BE49-F238E27FC236}">
              <a16:creationId xmlns:a16="http://schemas.microsoft.com/office/drawing/2014/main" id="{35ECFA90-D67C-4C03-8DC8-A1B841C62D80}"/>
            </a:ext>
          </a:extLst>
        </xdr:cNvPr>
        <xdr:cNvSpPr txBox="1"/>
      </xdr:nvSpPr>
      <xdr:spPr>
        <a:xfrm>
          <a:off x="19985990" y="1820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630" name="フローチャート: 判断 629">
          <a:extLst>
            <a:ext uri="{FF2B5EF4-FFF2-40B4-BE49-F238E27FC236}">
              <a16:creationId xmlns:a16="http://schemas.microsoft.com/office/drawing/2014/main" id="{BF6F35E5-5112-4862-8214-86A20CCB98A1}"/>
            </a:ext>
          </a:extLst>
        </xdr:cNvPr>
        <xdr:cNvSpPr/>
      </xdr:nvSpPr>
      <xdr:spPr>
        <a:xfrm>
          <a:off x="19904710" y="1823300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631" name="フローチャート: 判断 630">
          <a:extLst>
            <a:ext uri="{FF2B5EF4-FFF2-40B4-BE49-F238E27FC236}">
              <a16:creationId xmlns:a16="http://schemas.microsoft.com/office/drawing/2014/main" id="{DAF7784E-6177-4D97-B547-F61301C6F4A7}"/>
            </a:ext>
          </a:extLst>
        </xdr:cNvPr>
        <xdr:cNvSpPr/>
      </xdr:nvSpPr>
      <xdr:spPr>
        <a:xfrm>
          <a:off x="19161760" y="182509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632" name="フローチャート: 判断 631">
          <a:extLst>
            <a:ext uri="{FF2B5EF4-FFF2-40B4-BE49-F238E27FC236}">
              <a16:creationId xmlns:a16="http://schemas.microsoft.com/office/drawing/2014/main" id="{8A2C1A58-3B5D-4765-A6C3-16073508F79E}"/>
            </a:ext>
          </a:extLst>
        </xdr:cNvPr>
        <xdr:cNvSpPr/>
      </xdr:nvSpPr>
      <xdr:spPr>
        <a:xfrm>
          <a:off x="18345150" y="182714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633" name="フローチャート: 判断 632">
          <a:extLst>
            <a:ext uri="{FF2B5EF4-FFF2-40B4-BE49-F238E27FC236}">
              <a16:creationId xmlns:a16="http://schemas.microsoft.com/office/drawing/2014/main" id="{60151920-58AE-4836-A410-BEF9546FB30E}"/>
            </a:ext>
          </a:extLst>
        </xdr:cNvPr>
        <xdr:cNvSpPr/>
      </xdr:nvSpPr>
      <xdr:spPr>
        <a:xfrm>
          <a:off x="17547590" y="1827072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634" name="フローチャート: 判断 633">
          <a:extLst>
            <a:ext uri="{FF2B5EF4-FFF2-40B4-BE49-F238E27FC236}">
              <a16:creationId xmlns:a16="http://schemas.microsoft.com/office/drawing/2014/main" id="{B82BCB88-918A-41EE-AFC8-D96537DC9349}"/>
            </a:ext>
          </a:extLst>
        </xdr:cNvPr>
        <xdr:cNvSpPr/>
      </xdr:nvSpPr>
      <xdr:spPr>
        <a:xfrm>
          <a:off x="16761460" y="1828063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300CB5AB-97C2-40F5-AA3C-721A14E05403}"/>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FEEC9303-8CDE-4DAF-B42A-00D5EB5FB160}"/>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6A5E09E5-E7DA-4D5C-A5E0-17F3294A7FEB}"/>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620C23D-CA03-45AE-A8BD-624489771EBC}"/>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44C8DB26-37B3-4EEB-9A41-5B11C8BFC8AF}"/>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149225</xdr:rowOff>
    </xdr:from>
    <xdr:to>
      <xdr:col>116</xdr:col>
      <xdr:colOff>114300</xdr:colOff>
      <xdr:row>104</xdr:row>
      <xdr:rowOff>79375</xdr:rowOff>
    </xdr:to>
    <xdr:sp macro="" textlink="">
      <xdr:nvSpPr>
        <xdr:cNvPr id="640" name="楕円 639">
          <a:extLst>
            <a:ext uri="{FF2B5EF4-FFF2-40B4-BE49-F238E27FC236}">
              <a16:creationId xmlns:a16="http://schemas.microsoft.com/office/drawing/2014/main" id="{1D787FF2-3DA5-4CF6-8B71-A1E6CF818D4B}"/>
            </a:ext>
          </a:extLst>
        </xdr:cNvPr>
        <xdr:cNvSpPr/>
      </xdr:nvSpPr>
      <xdr:spPr>
        <a:xfrm>
          <a:off x="19904710" y="178085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652</xdr:rowOff>
    </xdr:from>
    <xdr:ext cx="469744" cy="259045"/>
    <xdr:sp macro="" textlink="">
      <xdr:nvSpPr>
        <xdr:cNvPr id="641" name="【庁舎】&#10;一人当たり面積該当値テキスト">
          <a:extLst>
            <a:ext uri="{FF2B5EF4-FFF2-40B4-BE49-F238E27FC236}">
              <a16:creationId xmlns:a16="http://schemas.microsoft.com/office/drawing/2014/main" id="{2A91114D-8333-4A5F-A299-987247AB16D1}"/>
            </a:ext>
          </a:extLst>
        </xdr:cNvPr>
        <xdr:cNvSpPr txBox="1"/>
      </xdr:nvSpPr>
      <xdr:spPr>
        <a:xfrm>
          <a:off x="19985990" y="176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254</xdr:rowOff>
    </xdr:from>
    <xdr:to>
      <xdr:col>112</xdr:col>
      <xdr:colOff>38100</xdr:colOff>
      <xdr:row>104</xdr:row>
      <xdr:rowOff>101854</xdr:rowOff>
    </xdr:to>
    <xdr:sp macro="" textlink="">
      <xdr:nvSpPr>
        <xdr:cNvPr id="642" name="楕円 641">
          <a:extLst>
            <a:ext uri="{FF2B5EF4-FFF2-40B4-BE49-F238E27FC236}">
              <a16:creationId xmlns:a16="http://schemas.microsoft.com/office/drawing/2014/main" id="{C5AD7009-98F6-4B3C-B38D-1326AAF4743F}"/>
            </a:ext>
          </a:extLst>
        </xdr:cNvPr>
        <xdr:cNvSpPr/>
      </xdr:nvSpPr>
      <xdr:spPr>
        <a:xfrm>
          <a:off x="19161760" y="178310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28575</xdr:rowOff>
    </xdr:from>
    <xdr:to>
      <xdr:col>116</xdr:col>
      <xdr:colOff>63500</xdr:colOff>
      <xdr:row>104</xdr:row>
      <xdr:rowOff>51054</xdr:rowOff>
    </xdr:to>
    <xdr:cxnSp macro="">
      <xdr:nvCxnSpPr>
        <xdr:cNvPr id="643" name="直線コネクタ 642">
          <a:extLst>
            <a:ext uri="{FF2B5EF4-FFF2-40B4-BE49-F238E27FC236}">
              <a16:creationId xmlns:a16="http://schemas.microsoft.com/office/drawing/2014/main" id="{3EDB07D0-4245-4EDB-A93C-D4CCE0D2CAFA}"/>
            </a:ext>
          </a:extLst>
        </xdr:cNvPr>
        <xdr:cNvCxnSpPr/>
      </xdr:nvCxnSpPr>
      <xdr:spPr>
        <a:xfrm flipV="1">
          <a:off x="19204940" y="17857470"/>
          <a:ext cx="74295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21971</xdr:rowOff>
    </xdr:from>
    <xdr:to>
      <xdr:col>107</xdr:col>
      <xdr:colOff>101600</xdr:colOff>
      <xdr:row>104</xdr:row>
      <xdr:rowOff>123571</xdr:rowOff>
    </xdr:to>
    <xdr:sp macro="" textlink="">
      <xdr:nvSpPr>
        <xdr:cNvPr id="644" name="楕円 643">
          <a:extLst>
            <a:ext uri="{FF2B5EF4-FFF2-40B4-BE49-F238E27FC236}">
              <a16:creationId xmlns:a16="http://schemas.microsoft.com/office/drawing/2014/main" id="{96AC3BFE-66AD-4402-8C54-E6DA73C1788C}"/>
            </a:ext>
          </a:extLst>
        </xdr:cNvPr>
        <xdr:cNvSpPr/>
      </xdr:nvSpPr>
      <xdr:spPr>
        <a:xfrm>
          <a:off x="18345150" y="1784896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51054</xdr:rowOff>
    </xdr:from>
    <xdr:to>
      <xdr:col>111</xdr:col>
      <xdr:colOff>177800</xdr:colOff>
      <xdr:row>104</xdr:row>
      <xdr:rowOff>72771</xdr:rowOff>
    </xdr:to>
    <xdr:cxnSp macro="">
      <xdr:nvCxnSpPr>
        <xdr:cNvPr id="645" name="直線コネクタ 644">
          <a:extLst>
            <a:ext uri="{FF2B5EF4-FFF2-40B4-BE49-F238E27FC236}">
              <a16:creationId xmlns:a16="http://schemas.microsoft.com/office/drawing/2014/main" id="{A7C02836-2CAD-4F02-9388-F1A172284012}"/>
            </a:ext>
          </a:extLst>
        </xdr:cNvPr>
        <xdr:cNvCxnSpPr/>
      </xdr:nvCxnSpPr>
      <xdr:spPr>
        <a:xfrm flipV="1">
          <a:off x="18399760" y="17885664"/>
          <a:ext cx="80518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51308</xdr:rowOff>
    </xdr:from>
    <xdr:to>
      <xdr:col>102</xdr:col>
      <xdr:colOff>165100</xdr:colOff>
      <xdr:row>104</xdr:row>
      <xdr:rowOff>152908</xdr:rowOff>
    </xdr:to>
    <xdr:sp macro="" textlink="">
      <xdr:nvSpPr>
        <xdr:cNvPr id="646" name="楕円 645">
          <a:extLst>
            <a:ext uri="{FF2B5EF4-FFF2-40B4-BE49-F238E27FC236}">
              <a16:creationId xmlns:a16="http://schemas.microsoft.com/office/drawing/2014/main" id="{8B51E286-0630-4911-BF85-4C0667BE6E31}"/>
            </a:ext>
          </a:extLst>
        </xdr:cNvPr>
        <xdr:cNvSpPr/>
      </xdr:nvSpPr>
      <xdr:spPr>
        <a:xfrm>
          <a:off x="17547590" y="1788591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72771</xdr:rowOff>
    </xdr:from>
    <xdr:to>
      <xdr:col>107</xdr:col>
      <xdr:colOff>50800</xdr:colOff>
      <xdr:row>104</xdr:row>
      <xdr:rowOff>102108</xdr:rowOff>
    </xdr:to>
    <xdr:cxnSp macro="">
      <xdr:nvCxnSpPr>
        <xdr:cNvPr id="647" name="直線コネクタ 646">
          <a:extLst>
            <a:ext uri="{FF2B5EF4-FFF2-40B4-BE49-F238E27FC236}">
              <a16:creationId xmlns:a16="http://schemas.microsoft.com/office/drawing/2014/main" id="{AEEFC473-7D30-4042-8114-4F51E5D66EAC}"/>
            </a:ext>
          </a:extLst>
        </xdr:cNvPr>
        <xdr:cNvCxnSpPr/>
      </xdr:nvCxnSpPr>
      <xdr:spPr>
        <a:xfrm flipV="1">
          <a:off x="17602200" y="17903571"/>
          <a:ext cx="79756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75692</xdr:rowOff>
    </xdr:from>
    <xdr:to>
      <xdr:col>98</xdr:col>
      <xdr:colOff>38100</xdr:colOff>
      <xdr:row>105</xdr:row>
      <xdr:rowOff>5842</xdr:rowOff>
    </xdr:to>
    <xdr:sp macro="" textlink="">
      <xdr:nvSpPr>
        <xdr:cNvPr id="648" name="楕円 647">
          <a:extLst>
            <a:ext uri="{FF2B5EF4-FFF2-40B4-BE49-F238E27FC236}">
              <a16:creationId xmlns:a16="http://schemas.microsoft.com/office/drawing/2014/main" id="{FEF40EF8-C7FB-4F87-8155-127F9F9EF36D}"/>
            </a:ext>
          </a:extLst>
        </xdr:cNvPr>
        <xdr:cNvSpPr/>
      </xdr:nvSpPr>
      <xdr:spPr>
        <a:xfrm>
          <a:off x="16761460" y="1790649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102108</xdr:rowOff>
    </xdr:from>
    <xdr:to>
      <xdr:col>102</xdr:col>
      <xdr:colOff>114300</xdr:colOff>
      <xdr:row>104</xdr:row>
      <xdr:rowOff>126492</xdr:rowOff>
    </xdr:to>
    <xdr:cxnSp macro="">
      <xdr:nvCxnSpPr>
        <xdr:cNvPr id="649" name="直線コネクタ 648">
          <a:extLst>
            <a:ext uri="{FF2B5EF4-FFF2-40B4-BE49-F238E27FC236}">
              <a16:creationId xmlns:a16="http://schemas.microsoft.com/office/drawing/2014/main" id="{DB3604AF-1FF6-4E71-ABF9-CDCAB8A5F5D9}"/>
            </a:ext>
          </a:extLst>
        </xdr:cNvPr>
        <xdr:cNvCxnSpPr/>
      </xdr:nvCxnSpPr>
      <xdr:spPr>
        <a:xfrm flipV="1">
          <a:off x="16804640" y="17929098"/>
          <a:ext cx="79756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169942</xdr:rowOff>
    </xdr:from>
    <xdr:ext cx="469744" cy="259045"/>
    <xdr:sp macro="" textlink="">
      <xdr:nvSpPr>
        <xdr:cNvPr id="650" name="n_1aveValue【庁舎】&#10;一人当たり面積">
          <a:extLst>
            <a:ext uri="{FF2B5EF4-FFF2-40B4-BE49-F238E27FC236}">
              <a16:creationId xmlns:a16="http://schemas.microsoft.com/office/drawing/2014/main" id="{BE3114A1-2F12-42AD-8047-920862497CC9}"/>
            </a:ext>
          </a:extLst>
        </xdr:cNvPr>
        <xdr:cNvSpPr txBox="1"/>
      </xdr:nvSpPr>
      <xdr:spPr>
        <a:xfrm>
          <a:off x="18982132" y="1834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651" name="n_2aveValue【庁舎】&#10;一人当たり面積">
          <a:extLst>
            <a:ext uri="{FF2B5EF4-FFF2-40B4-BE49-F238E27FC236}">
              <a16:creationId xmlns:a16="http://schemas.microsoft.com/office/drawing/2014/main" id="{27610678-E0F6-4173-B933-734C73985402}"/>
            </a:ext>
          </a:extLst>
        </xdr:cNvPr>
        <xdr:cNvSpPr txBox="1"/>
      </xdr:nvSpPr>
      <xdr:spPr>
        <a:xfrm>
          <a:off x="18182032" y="1836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22114</xdr:rowOff>
    </xdr:from>
    <xdr:ext cx="469744" cy="259045"/>
    <xdr:sp macro="" textlink="">
      <xdr:nvSpPr>
        <xdr:cNvPr id="652" name="n_3aveValue【庁舎】&#10;一人当たり面積">
          <a:extLst>
            <a:ext uri="{FF2B5EF4-FFF2-40B4-BE49-F238E27FC236}">
              <a16:creationId xmlns:a16="http://schemas.microsoft.com/office/drawing/2014/main" id="{BD79CB83-8486-40D1-A741-464A501B75C1}"/>
            </a:ext>
          </a:extLst>
        </xdr:cNvPr>
        <xdr:cNvSpPr txBox="1"/>
      </xdr:nvSpPr>
      <xdr:spPr>
        <a:xfrm>
          <a:off x="17384472" y="1836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30115</xdr:rowOff>
    </xdr:from>
    <xdr:ext cx="469744" cy="259045"/>
    <xdr:sp macro="" textlink="">
      <xdr:nvSpPr>
        <xdr:cNvPr id="653" name="n_4aveValue【庁舎】&#10;一人当たり面積">
          <a:extLst>
            <a:ext uri="{FF2B5EF4-FFF2-40B4-BE49-F238E27FC236}">
              <a16:creationId xmlns:a16="http://schemas.microsoft.com/office/drawing/2014/main" id="{0FFC01B1-C1FB-4F59-8A6E-2FE91A2A338B}"/>
            </a:ext>
          </a:extLst>
        </xdr:cNvPr>
        <xdr:cNvSpPr txBox="1"/>
      </xdr:nvSpPr>
      <xdr:spPr>
        <a:xfrm>
          <a:off x="16588817" y="1837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118381</xdr:rowOff>
    </xdr:from>
    <xdr:ext cx="469744" cy="259045"/>
    <xdr:sp macro="" textlink="">
      <xdr:nvSpPr>
        <xdr:cNvPr id="654" name="n_1mainValue【庁舎】&#10;一人当たり面積">
          <a:extLst>
            <a:ext uri="{FF2B5EF4-FFF2-40B4-BE49-F238E27FC236}">
              <a16:creationId xmlns:a16="http://schemas.microsoft.com/office/drawing/2014/main" id="{FED9DDA1-734C-4942-ACB4-BAE8CE451ECD}"/>
            </a:ext>
          </a:extLst>
        </xdr:cNvPr>
        <xdr:cNvSpPr txBox="1"/>
      </xdr:nvSpPr>
      <xdr:spPr>
        <a:xfrm>
          <a:off x="18982132" y="1760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140098</xdr:rowOff>
    </xdr:from>
    <xdr:ext cx="469744" cy="259045"/>
    <xdr:sp macro="" textlink="">
      <xdr:nvSpPr>
        <xdr:cNvPr id="655" name="n_2mainValue【庁舎】&#10;一人当たり面積">
          <a:extLst>
            <a:ext uri="{FF2B5EF4-FFF2-40B4-BE49-F238E27FC236}">
              <a16:creationId xmlns:a16="http://schemas.microsoft.com/office/drawing/2014/main" id="{70CDF6AC-8163-4B97-9C8B-B422036CA0C5}"/>
            </a:ext>
          </a:extLst>
        </xdr:cNvPr>
        <xdr:cNvSpPr txBox="1"/>
      </xdr:nvSpPr>
      <xdr:spPr>
        <a:xfrm>
          <a:off x="18182032" y="176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169435</xdr:rowOff>
    </xdr:from>
    <xdr:ext cx="469744" cy="259045"/>
    <xdr:sp macro="" textlink="">
      <xdr:nvSpPr>
        <xdr:cNvPr id="656" name="n_3mainValue【庁舎】&#10;一人当たり面積">
          <a:extLst>
            <a:ext uri="{FF2B5EF4-FFF2-40B4-BE49-F238E27FC236}">
              <a16:creationId xmlns:a16="http://schemas.microsoft.com/office/drawing/2014/main" id="{2491D3BE-5061-47A8-8B52-5F8D79E04F9A}"/>
            </a:ext>
          </a:extLst>
        </xdr:cNvPr>
        <xdr:cNvSpPr txBox="1"/>
      </xdr:nvSpPr>
      <xdr:spPr>
        <a:xfrm>
          <a:off x="17384472" y="176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22369</xdr:rowOff>
    </xdr:from>
    <xdr:ext cx="469744" cy="259045"/>
    <xdr:sp macro="" textlink="">
      <xdr:nvSpPr>
        <xdr:cNvPr id="657" name="n_4mainValue【庁舎】&#10;一人当たり面積">
          <a:extLst>
            <a:ext uri="{FF2B5EF4-FFF2-40B4-BE49-F238E27FC236}">
              <a16:creationId xmlns:a16="http://schemas.microsoft.com/office/drawing/2014/main" id="{BD76FF8B-715B-4BD1-A7CF-7DDFCC7B5657}"/>
            </a:ext>
          </a:extLst>
        </xdr:cNvPr>
        <xdr:cNvSpPr txBox="1"/>
      </xdr:nvSpPr>
      <xdr:spPr>
        <a:xfrm>
          <a:off x="16588817" y="1767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7EFF8BD1-7757-42CF-9032-85E15B6FCD94}"/>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3B2BE12E-72C2-469D-AA85-75C09214E995}"/>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88A9FC6F-3F65-4DB0-BFAA-C12E5E7BD457}"/>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ほとんどの施設において有形固定資産減価償却率が類似団体平均を上回っている。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その中で消防施設においては、消防車両及び小型消防ポンプ更新や消火栓施設の更新を行ったため、減価償却率が類似団体より低い数値となった。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一般廃棄物処理施設の敷地内舗装及び落石防止ネット設置の投資的事業を実施したことから減価償却率が減少した。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等を含めた社会体育施設においては、老朽化により修繕料が増額となっており、総合管理計画に基づき長寿命化を図るため計画的な改修、廃止を含めて、適正な維持管理を推進す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庁舎についても建設から３０年以上が経過しており、総合管理計画の個別計画に基づき計画的なメンテナンスを実施し、適正な維持管理を推進することで長寿命化を図っていく。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HICHOSON-ZAI\disk1\03-04%20&#12304;&#27770;&#12288;&#31639;&#12305;&#36001;&#25919;&#29366;&#27841;&#36039;&#26009;&#38598;(H24&#65374;)\&#36001;&#25919;&#29366;&#27841;&#36039;&#26009;&#38598;(R04&#24180;&#24230;&#27770;&#31639;&#20998;)\03&#25552;&#20986;&#65288;&#24066;&#30010;&#26449;&#8594;&#30476;&#65289;\2&#22238;&#30446;\21&#35576;&#22618;&#26449;&#9745;\&#12304;&#36001;&#25919;&#29366;&#27841;&#36039;&#26009;&#38598;&#12305;_454290_&#35576;&#22618;&#26449;_2022(2&#22238;&#30446;).xlsx" TargetMode="External"/><Relationship Id="rId1" Type="http://schemas.openxmlformats.org/officeDocument/2006/relationships/externalLinkPath" Target="/03-04%20&#12304;&#27770;&#12288;&#31639;&#12305;&#36001;&#25919;&#29366;&#27841;&#36039;&#26009;&#38598;(H24&#65374;)/&#36001;&#25919;&#29366;&#27841;&#36039;&#26009;&#38598;(R04&#24180;&#24230;&#27770;&#31639;&#20998;)/03&#25552;&#20986;&#65288;&#24066;&#30010;&#26449;&#8594;&#30476;&#65289;/2&#22238;&#30446;/21&#35576;&#22618;&#26449;&#9745;/&#12304;&#36001;&#25919;&#29366;&#27841;&#36039;&#26009;&#38598;&#12305;_454290_&#35576;&#22618;&#26449;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63.7</v>
          </cell>
          <cell r="BX53">
            <v>64.7</v>
          </cell>
          <cell r="CF53">
            <v>65.7</v>
          </cell>
          <cell r="CN53">
            <v>66.900000000000006</v>
          </cell>
          <cell r="CV53">
            <v>68.099999999999994</v>
          </cell>
        </row>
        <row r="55">
          <cell r="AN55" t="str">
            <v>類似団体内平均値</v>
          </cell>
          <cell r="BP55">
            <v>0</v>
          </cell>
          <cell r="BX55">
            <v>0</v>
          </cell>
          <cell r="CF55">
            <v>0</v>
          </cell>
          <cell r="CN55">
            <v>0</v>
          </cell>
          <cell r="CV55">
            <v>0</v>
          </cell>
        </row>
        <row r="57">
          <cell r="BP57">
            <v>59.2</v>
          </cell>
          <cell r="BX57">
            <v>60.3</v>
          </cell>
          <cell r="CF57">
            <v>61</v>
          </cell>
          <cell r="CN57">
            <v>62.3</v>
          </cell>
          <cell r="CV57">
            <v>63.7</v>
          </cell>
        </row>
        <row r="72">
          <cell r="BP72" t="str">
            <v>H30</v>
          </cell>
          <cell r="BX72" t="str">
            <v>R01</v>
          </cell>
          <cell r="CF72" t="str">
            <v>R02</v>
          </cell>
          <cell r="CN72" t="str">
            <v>R03</v>
          </cell>
          <cell r="CV72" t="str">
            <v>R04</v>
          </cell>
        </row>
        <row r="73">
          <cell r="AN73" t="str">
            <v>当該団体値</v>
          </cell>
        </row>
        <row r="75">
          <cell r="BP75">
            <v>6.1</v>
          </cell>
          <cell r="BX75">
            <v>5.5</v>
          </cell>
          <cell r="CF75">
            <v>5.4</v>
          </cell>
          <cell r="CN75">
            <v>5.6</v>
          </cell>
          <cell r="CV75">
            <v>5.3</v>
          </cell>
        </row>
        <row r="77">
          <cell r="AN77" t="str">
            <v>類似団体内平均値</v>
          </cell>
          <cell r="BP77">
            <v>0</v>
          </cell>
          <cell r="BX77">
            <v>0</v>
          </cell>
          <cell r="CF77">
            <v>0</v>
          </cell>
          <cell r="CN77">
            <v>0</v>
          </cell>
          <cell r="CV77">
            <v>0</v>
          </cell>
        </row>
        <row r="79">
          <cell r="BP79">
            <v>7.1</v>
          </cell>
          <cell r="BX79">
            <v>7.3</v>
          </cell>
          <cell r="CF79">
            <v>7.4</v>
          </cell>
          <cell r="CN79">
            <v>7.5</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5" zoomScaleNormal="55"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83</v>
      </c>
      <c r="C2" s="176"/>
      <c r="D2" s="177"/>
    </row>
    <row r="3" spans="1:119" ht="18.75" customHeight="1" thickBot="1" x14ac:dyDescent="0.25">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4239928</v>
      </c>
      <c r="BO4" s="436"/>
      <c r="BP4" s="436"/>
      <c r="BQ4" s="436"/>
      <c r="BR4" s="436"/>
      <c r="BS4" s="436"/>
      <c r="BT4" s="436"/>
      <c r="BU4" s="437"/>
      <c r="BV4" s="435">
        <v>3789031</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3.5</v>
      </c>
      <c r="CU4" s="576"/>
      <c r="CV4" s="576"/>
      <c r="CW4" s="576"/>
      <c r="CX4" s="576"/>
      <c r="CY4" s="576"/>
      <c r="CZ4" s="576"/>
      <c r="DA4" s="577"/>
      <c r="DB4" s="575">
        <v>3.9</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3975254</v>
      </c>
      <c r="BO5" s="407"/>
      <c r="BP5" s="407"/>
      <c r="BQ5" s="407"/>
      <c r="BR5" s="407"/>
      <c r="BS5" s="407"/>
      <c r="BT5" s="407"/>
      <c r="BU5" s="408"/>
      <c r="BV5" s="406">
        <v>3652759</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76.099999999999994</v>
      </c>
      <c r="CU5" s="404"/>
      <c r="CV5" s="404"/>
      <c r="CW5" s="404"/>
      <c r="CX5" s="404"/>
      <c r="CY5" s="404"/>
      <c r="CZ5" s="404"/>
      <c r="DA5" s="405"/>
      <c r="DB5" s="403">
        <v>72.3</v>
      </c>
      <c r="DC5" s="404"/>
      <c r="DD5" s="404"/>
      <c r="DE5" s="404"/>
      <c r="DF5" s="404"/>
      <c r="DG5" s="404"/>
      <c r="DH5" s="404"/>
      <c r="DI5" s="405"/>
    </row>
    <row r="6" spans="1:119" ht="18.75" customHeight="1" x14ac:dyDescent="0.2">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96</v>
      </c>
      <c r="AV6" s="465"/>
      <c r="AW6" s="465"/>
      <c r="AX6" s="465"/>
      <c r="AY6" s="420" t="s">
        <v>104</v>
      </c>
      <c r="AZ6" s="421"/>
      <c r="BA6" s="421"/>
      <c r="BB6" s="421"/>
      <c r="BC6" s="421"/>
      <c r="BD6" s="421"/>
      <c r="BE6" s="421"/>
      <c r="BF6" s="421"/>
      <c r="BG6" s="421"/>
      <c r="BH6" s="421"/>
      <c r="BI6" s="421"/>
      <c r="BJ6" s="421"/>
      <c r="BK6" s="421"/>
      <c r="BL6" s="421"/>
      <c r="BM6" s="422"/>
      <c r="BN6" s="406">
        <v>264674</v>
      </c>
      <c r="BO6" s="407"/>
      <c r="BP6" s="407"/>
      <c r="BQ6" s="407"/>
      <c r="BR6" s="407"/>
      <c r="BS6" s="407"/>
      <c r="BT6" s="407"/>
      <c r="BU6" s="408"/>
      <c r="BV6" s="406">
        <v>136272</v>
      </c>
      <c r="BW6" s="407"/>
      <c r="BX6" s="407"/>
      <c r="BY6" s="407"/>
      <c r="BZ6" s="407"/>
      <c r="CA6" s="407"/>
      <c r="CB6" s="407"/>
      <c r="CC6" s="408"/>
      <c r="CD6" s="446" t="s">
        <v>105</v>
      </c>
      <c r="CE6" s="366"/>
      <c r="CF6" s="366"/>
      <c r="CG6" s="366"/>
      <c r="CH6" s="366"/>
      <c r="CI6" s="366"/>
      <c r="CJ6" s="366"/>
      <c r="CK6" s="366"/>
      <c r="CL6" s="366"/>
      <c r="CM6" s="366"/>
      <c r="CN6" s="366"/>
      <c r="CO6" s="366"/>
      <c r="CP6" s="366"/>
      <c r="CQ6" s="366"/>
      <c r="CR6" s="366"/>
      <c r="CS6" s="447"/>
      <c r="CT6" s="549">
        <v>76.099999999999994</v>
      </c>
      <c r="CU6" s="550"/>
      <c r="CV6" s="550"/>
      <c r="CW6" s="550"/>
      <c r="CX6" s="550"/>
      <c r="CY6" s="550"/>
      <c r="CZ6" s="550"/>
      <c r="DA6" s="551"/>
      <c r="DB6" s="549">
        <v>74.3</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106</v>
      </c>
      <c r="AN7" s="363"/>
      <c r="AO7" s="363"/>
      <c r="AP7" s="363"/>
      <c r="AQ7" s="363"/>
      <c r="AR7" s="363"/>
      <c r="AS7" s="363"/>
      <c r="AT7" s="364"/>
      <c r="AU7" s="464" t="s">
        <v>107</v>
      </c>
      <c r="AV7" s="465"/>
      <c r="AW7" s="465"/>
      <c r="AX7" s="465"/>
      <c r="AY7" s="420" t="s">
        <v>108</v>
      </c>
      <c r="AZ7" s="421"/>
      <c r="BA7" s="421"/>
      <c r="BB7" s="421"/>
      <c r="BC7" s="421"/>
      <c r="BD7" s="421"/>
      <c r="BE7" s="421"/>
      <c r="BF7" s="421"/>
      <c r="BG7" s="421"/>
      <c r="BH7" s="421"/>
      <c r="BI7" s="421"/>
      <c r="BJ7" s="421"/>
      <c r="BK7" s="421"/>
      <c r="BL7" s="421"/>
      <c r="BM7" s="422"/>
      <c r="BN7" s="406">
        <v>189653</v>
      </c>
      <c r="BO7" s="407"/>
      <c r="BP7" s="407"/>
      <c r="BQ7" s="407"/>
      <c r="BR7" s="407"/>
      <c r="BS7" s="407"/>
      <c r="BT7" s="407"/>
      <c r="BU7" s="408"/>
      <c r="BV7" s="406">
        <v>56252</v>
      </c>
      <c r="BW7" s="407"/>
      <c r="BX7" s="407"/>
      <c r="BY7" s="407"/>
      <c r="BZ7" s="407"/>
      <c r="CA7" s="407"/>
      <c r="CB7" s="407"/>
      <c r="CC7" s="408"/>
      <c r="CD7" s="446" t="s">
        <v>109</v>
      </c>
      <c r="CE7" s="366"/>
      <c r="CF7" s="366"/>
      <c r="CG7" s="366"/>
      <c r="CH7" s="366"/>
      <c r="CI7" s="366"/>
      <c r="CJ7" s="366"/>
      <c r="CK7" s="366"/>
      <c r="CL7" s="366"/>
      <c r="CM7" s="366"/>
      <c r="CN7" s="366"/>
      <c r="CO7" s="366"/>
      <c r="CP7" s="366"/>
      <c r="CQ7" s="366"/>
      <c r="CR7" s="366"/>
      <c r="CS7" s="447"/>
      <c r="CT7" s="406">
        <v>2113898</v>
      </c>
      <c r="CU7" s="407"/>
      <c r="CV7" s="407"/>
      <c r="CW7" s="407"/>
      <c r="CX7" s="407"/>
      <c r="CY7" s="407"/>
      <c r="CZ7" s="407"/>
      <c r="DA7" s="408"/>
      <c r="DB7" s="406">
        <v>2067497</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110</v>
      </c>
      <c r="AN8" s="363"/>
      <c r="AO8" s="363"/>
      <c r="AP8" s="363"/>
      <c r="AQ8" s="363"/>
      <c r="AR8" s="363"/>
      <c r="AS8" s="363"/>
      <c r="AT8" s="364"/>
      <c r="AU8" s="464" t="s">
        <v>96</v>
      </c>
      <c r="AV8" s="465"/>
      <c r="AW8" s="465"/>
      <c r="AX8" s="465"/>
      <c r="AY8" s="420" t="s">
        <v>111</v>
      </c>
      <c r="AZ8" s="421"/>
      <c r="BA8" s="421"/>
      <c r="BB8" s="421"/>
      <c r="BC8" s="421"/>
      <c r="BD8" s="421"/>
      <c r="BE8" s="421"/>
      <c r="BF8" s="421"/>
      <c r="BG8" s="421"/>
      <c r="BH8" s="421"/>
      <c r="BI8" s="421"/>
      <c r="BJ8" s="421"/>
      <c r="BK8" s="421"/>
      <c r="BL8" s="421"/>
      <c r="BM8" s="422"/>
      <c r="BN8" s="406">
        <v>75021</v>
      </c>
      <c r="BO8" s="407"/>
      <c r="BP8" s="407"/>
      <c r="BQ8" s="407"/>
      <c r="BR8" s="407"/>
      <c r="BS8" s="407"/>
      <c r="BT8" s="407"/>
      <c r="BU8" s="408"/>
      <c r="BV8" s="406">
        <v>80020</v>
      </c>
      <c r="BW8" s="407"/>
      <c r="BX8" s="407"/>
      <c r="BY8" s="407"/>
      <c r="BZ8" s="407"/>
      <c r="CA8" s="407"/>
      <c r="CB8" s="407"/>
      <c r="CC8" s="408"/>
      <c r="CD8" s="446" t="s">
        <v>112</v>
      </c>
      <c r="CE8" s="366"/>
      <c r="CF8" s="366"/>
      <c r="CG8" s="366"/>
      <c r="CH8" s="366"/>
      <c r="CI8" s="366"/>
      <c r="CJ8" s="366"/>
      <c r="CK8" s="366"/>
      <c r="CL8" s="366"/>
      <c r="CM8" s="366"/>
      <c r="CN8" s="366"/>
      <c r="CO8" s="366"/>
      <c r="CP8" s="366"/>
      <c r="CQ8" s="366"/>
      <c r="CR8" s="366"/>
      <c r="CS8" s="447"/>
      <c r="CT8" s="509">
        <v>0.25</v>
      </c>
      <c r="CU8" s="510"/>
      <c r="CV8" s="510"/>
      <c r="CW8" s="510"/>
      <c r="CX8" s="510"/>
      <c r="CY8" s="510"/>
      <c r="CZ8" s="510"/>
      <c r="DA8" s="511"/>
      <c r="DB8" s="509">
        <v>0.24</v>
      </c>
      <c r="DC8" s="510"/>
      <c r="DD8" s="510"/>
      <c r="DE8" s="510"/>
      <c r="DF8" s="510"/>
      <c r="DG8" s="510"/>
      <c r="DH8" s="510"/>
      <c r="DI8" s="511"/>
    </row>
    <row r="9" spans="1:119" ht="18.75" customHeight="1" thickBot="1" x14ac:dyDescent="0.25">
      <c r="A9" s="175"/>
      <c r="B9" s="538" t="s">
        <v>113</v>
      </c>
      <c r="C9" s="539"/>
      <c r="D9" s="539"/>
      <c r="E9" s="539"/>
      <c r="F9" s="539"/>
      <c r="G9" s="539"/>
      <c r="H9" s="539"/>
      <c r="I9" s="539"/>
      <c r="J9" s="539"/>
      <c r="K9" s="457"/>
      <c r="L9" s="540" t="s">
        <v>114</v>
      </c>
      <c r="M9" s="541"/>
      <c r="N9" s="541"/>
      <c r="O9" s="541"/>
      <c r="P9" s="541"/>
      <c r="Q9" s="542"/>
      <c r="R9" s="543">
        <v>1486</v>
      </c>
      <c r="S9" s="544"/>
      <c r="T9" s="544"/>
      <c r="U9" s="544"/>
      <c r="V9" s="545"/>
      <c r="W9" s="475" t="s">
        <v>115</v>
      </c>
      <c r="X9" s="476"/>
      <c r="Y9" s="476"/>
      <c r="Z9" s="476"/>
      <c r="AA9" s="476"/>
      <c r="AB9" s="476"/>
      <c r="AC9" s="476"/>
      <c r="AD9" s="476"/>
      <c r="AE9" s="476"/>
      <c r="AF9" s="476"/>
      <c r="AG9" s="476"/>
      <c r="AH9" s="476"/>
      <c r="AI9" s="476"/>
      <c r="AJ9" s="476"/>
      <c r="AK9" s="476"/>
      <c r="AL9" s="546"/>
      <c r="AM9" s="463" t="s">
        <v>116</v>
      </c>
      <c r="AN9" s="363"/>
      <c r="AO9" s="363"/>
      <c r="AP9" s="363"/>
      <c r="AQ9" s="363"/>
      <c r="AR9" s="363"/>
      <c r="AS9" s="363"/>
      <c r="AT9" s="364"/>
      <c r="AU9" s="464" t="s">
        <v>96</v>
      </c>
      <c r="AV9" s="465"/>
      <c r="AW9" s="465"/>
      <c r="AX9" s="465"/>
      <c r="AY9" s="420" t="s">
        <v>117</v>
      </c>
      <c r="AZ9" s="421"/>
      <c r="BA9" s="421"/>
      <c r="BB9" s="421"/>
      <c r="BC9" s="421"/>
      <c r="BD9" s="421"/>
      <c r="BE9" s="421"/>
      <c r="BF9" s="421"/>
      <c r="BG9" s="421"/>
      <c r="BH9" s="421"/>
      <c r="BI9" s="421"/>
      <c r="BJ9" s="421"/>
      <c r="BK9" s="421"/>
      <c r="BL9" s="421"/>
      <c r="BM9" s="422"/>
      <c r="BN9" s="406">
        <v>-4999</v>
      </c>
      <c r="BO9" s="407"/>
      <c r="BP9" s="407"/>
      <c r="BQ9" s="407"/>
      <c r="BR9" s="407"/>
      <c r="BS9" s="407"/>
      <c r="BT9" s="407"/>
      <c r="BU9" s="408"/>
      <c r="BV9" s="406">
        <v>14463</v>
      </c>
      <c r="BW9" s="407"/>
      <c r="BX9" s="407"/>
      <c r="BY9" s="407"/>
      <c r="BZ9" s="407"/>
      <c r="CA9" s="407"/>
      <c r="CB9" s="407"/>
      <c r="CC9" s="408"/>
      <c r="CD9" s="446" t="s">
        <v>118</v>
      </c>
      <c r="CE9" s="366"/>
      <c r="CF9" s="366"/>
      <c r="CG9" s="366"/>
      <c r="CH9" s="366"/>
      <c r="CI9" s="366"/>
      <c r="CJ9" s="366"/>
      <c r="CK9" s="366"/>
      <c r="CL9" s="366"/>
      <c r="CM9" s="366"/>
      <c r="CN9" s="366"/>
      <c r="CO9" s="366"/>
      <c r="CP9" s="366"/>
      <c r="CQ9" s="366"/>
      <c r="CR9" s="366"/>
      <c r="CS9" s="447"/>
      <c r="CT9" s="403">
        <v>10.8</v>
      </c>
      <c r="CU9" s="404"/>
      <c r="CV9" s="404"/>
      <c r="CW9" s="404"/>
      <c r="CX9" s="404"/>
      <c r="CY9" s="404"/>
      <c r="CZ9" s="404"/>
      <c r="DA9" s="405"/>
      <c r="DB9" s="403">
        <v>11.8</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119</v>
      </c>
      <c r="M10" s="363"/>
      <c r="N10" s="363"/>
      <c r="O10" s="363"/>
      <c r="P10" s="363"/>
      <c r="Q10" s="364"/>
      <c r="R10" s="359">
        <v>1739</v>
      </c>
      <c r="S10" s="360"/>
      <c r="T10" s="360"/>
      <c r="U10" s="360"/>
      <c r="V10" s="419"/>
      <c r="W10" s="547"/>
      <c r="X10" s="357"/>
      <c r="Y10" s="357"/>
      <c r="Z10" s="357"/>
      <c r="AA10" s="357"/>
      <c r="AB10" s="357"/>
      <c r="AC10" s="357"/>
      <c r="AD10" s="357"/>
      <c r="AE10" s="357"/>
      <c r="AF10" s="357"/>
      <c r="AG10" s="357"/>
      <c r="AH10" s="357"/>
      <c r="AI10" s="357"/>
      <c r="AJ10" s="357"/>
      <c r="AK10" s="357"/>
      <c r="AL10" s="548"/>
      <c r="AM10" s="463" t="s">
        <v>120</v>
      </c>
      <c r="AN10" s="363"/>
      <c r="AO10" s="363"/>
      <c r="AP10" s="363"/>
      <c r="AQ10" s="363"/>
      <c r="AR10" s="363"/>
      <c r="AS10" s="363"/>
      <c r="AT10" s="364"/>
      <c r="AU10" s="464" t="s">
        <v>121</v>
      </c>
      <c r="AV10" s="465"/>
      <c r="AW10" s="465"/>
      <c r="AX10" s="465"/>
      <c r="AY10" s="420" t="s">
        <v>122</v>
      </c>
      <c r="AZ10" s="421"/>
      <c r="BA10" s="421"/>
      <c r="BB10" s="421"/>
      <c r="BC10" s="421"/>
      <c r="BD10" s="421"/>
      <c r="BE10" s="421"/>
      <c r="BF10" s="421"/>
      <c r="BG10" s="421"/>
      <c r="BH10" s="421"/>
      <c r="BI10" s="421"/>
      <c r="BJ10" s="421"/>
      <c r="BK10" s="421"/>
      <c r="BL10" s="421"/>
      <c r="BM10" s="422"/>
      <c r="BN10" s="406">
        <v>100650</v>
      </c>
      <c r="BO10" s="407"/>
      <c r="BP10" s="407"/>
      <c r="BQ10" s="407"/>
      <c r="BR10" s="407"/>
      <c r="BS10" s="407"/>
      <c r="BT10" s="407"/>
      <c r="BU10" s="408"/>
      <c r="BV10" s="406">
        <v>660</v>
      </c>
      <c r="BW10" s="407"/>
      <c r="BX10" s="407"/>
      <c r="BY10" s="407"/>
      <c r="BZ10" s="407"/>
      <c r="CA10" s="407"/>
      <c r="CB10" s="407"/>
      <c r="CC10" s="408"/>
      <c r="CD10" s="181" t="s">
        <v>123</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124</v>
      </c>
      <c r="M11" s="368"/>
      <c r="N11" s="368"/>
      <c r="O11" s="368"/>
      <c r="P11" s="368"/>
      <c r="Q11" s="369"/>
      <c r="R11" s="535" t="s">
        <v>125</v>
      </c>
      <c r="S11" s="536"/>
      <c r="T11" s="536"/>
      <c r="U11" s="536"/>
      <c r="V11" s="537"/>
      <c r="W11" s="547"/>
      <c r="X11" s="357"/>
      <c r="Y11" s="357"/>
      <c r="Z11" s="357"/>
      <c r="AA11" s="357"/>
      <c r="AB11" s="357"/>
      <c r="AC11" s="357"/>
      <c r="AD11" s="357"/>
      <c r="AE11" s="357"/>
      <c r="AF11" s="357"/>
      <c r="AG11" s="357"/>
      <c r="AH11" s="357"/>
      <c r="AI11" s="357"/>
      <c r="AJ11" s="357"/>
      <c r="AK11" s="357"/>
      <c r="AL11" s="548"/>
      <c r="AM11" s="463" t="s">
        <v>126</v>
      </c>
      <c r="AN11" s="363"/>
      <c r="AO11" s="363"/>
      <c r="AP11" s="363"/>
      <c r="AQ11" s="363"/>
      <c r="AR11" s="363"/>
      <c r="AS11" s="363"/>
      <c r="AT11" s="364"/>
      <c r="AU11" s="464" t="s">
        <v>121</v>
      </c>
      <c r="AV11" s="465"/>
      <c r="AW11" s="465"/>
      <c r="AX11" s="465"/>
      <c r="AY11" s="420" t="s">
        <v>127</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128</v>
      </c>
      <c r="CE11" s="366"/>
      <c r="CF11" s="366"/>
      <c r="CG11" s="366"/>
      <c r="CH11" s="366"/>
      <c r="CI11" s="366"/>
      <c r="CJ11" s="366"/>
      <c r="CK11" s="366"/>
      <c r="CL11" s="366"/>
      <c r="CM11" s="366"/>
      <c r="CN11" s="366"/>
      <c r="CO11" s="366"/>
      <c r="CP11" s="366"/>
      <c r="CQ11" s="366"/>
      <c r="CR11" s="366"/>
      <c r="CS11" s="447"/>
      <c r="CT11" s="509" t="s">
        <v>129</v>
      </c>
      <c r="CU11" s="510"/>
      <c r="CV11" s="510"/>
      <c r="CW11" s="510"/>
      <c r="CX11" s="510"/>
      <c r="CY11" s="510"/>
      <c r="CZ11" s="510"/>
      <c r="DA11" s="511"/>
      <c r="DB11" s="509" t="s">
        <v>129</v>
      </c>
      <c r="DC11" s="510"/>
      <c r="DD11" s="510"/>
      <c r="DE11" s="510"/>
      <c r="DF11" s="510"/>
      <c r="DG11" s="510"/>
      <c r="DH11" s="510"/>
      <c r="DI11" s="511"/>
    </row>
    <row r="12" spans="1:119" ht="18.75" customHeight="1" x14ac:dyDescent="0.2">
      <c r="A12" s="175"/>
      <c r="B12" s="512" t="s">
        <v>130</v>
      </c>
      <c r="C12" s="513"/>
      <c r="D12" s="513"/>
      <c r="E12" s="513"/>
      <c r="F12" s="513"/>
      <c r="G12" s="513"/>
      <c r="H12" s="513"/>
      <c r="I12" s="513"/>
      <c r="J12" s="513"/>
      <c r="K12" s="514"/>
      <c r="L12" s="521" t="s">
        <v>131</v>
      </c>
      <c r="M12" s="522"/>
      <c r="N12" s="522"/>
      <c r="O12" s="522"/>
      <c r="P12" s="522"/>
      <c r="Q12" s="523"/>
      <c r="R12" s="524">
        <v>1499</v>
      </c>
      <c r="S12" s="525"/>
      <c r="T12" s="525"/>
      <c r="U12" s="525"/>
      <c r="V12" s="526"/>
      <c r="W12" s="527" t="s">
        <v>1</v>
      </c>
      <c r="X12" s="465"/>
      <c r="Y12" s="465"/>
      <c r="Z12" s="465"/>
      <c r="AA12" s="465"/>
      <c r="AB12" s="528"/>
      <c r="AC12" s="529" t="s">
        <v>132</v>
      </c>
      <c r="AD12" s="530"/>
      <c r="AE12" s="530"/>
      <c r="AF12" s="530"/>
      <c r="AG12" s="531"/>
      <c r="AH12" s="529" t="s">
        <v>133</v>
      </c>
      <c r="AI12" s="530"/>
      <c r="AJ12" s="530"/>
      <c r="AK12" s="530"/>
      <c r="AL12" s="532"/>
      <c r="AM12" s="463" t="s">
        <v>134</v>
      </c>
      <c r="AN12" s="363"/>
      <c r="AO12" s="363"/>
      <c r="AP12" s="363"/>
      <c r="AQ12" s="363"/>
      <c r="AR12" s="363"/>
      <c r="AS12" s="363"/>
      <c r="AT12" s="364"/>
      <c r="AU12" s="464" t="s">
        <v>96</v>
      </c>
      <c r="AV12" s="465"/>
      <c r="AW12" s="465"/>
      <c r="AX12" s="465"/>
      <c r="AY12" s="420" t="s">
        <v>135</v>
      </c>
      <c r="AZ12" s="421"/>
      <c r="BA12" s="421"/>
      <c r="BB12" s="421"/>
      <c r="BC12" s="421"/>
      <c r="BD12" s="421"/>
      <c r="BE12" s="421"/>
      <c r="BF12" s="421"/>
      <c r="BG12" s="421"/>
      <c r="BH12" s="421"/>
      <c r="BI12" s="421"/>
      <c r="BJ12" s="421"/>
      <c r="BK12" s="421"/>
      <c r="BL12" s="421"/>
      <c r="BM12" s="422"/>
      <c r="BN12" s="406">
        <v>200000</v>
      </c>
      <c r="BO12" s="407"/>
      <c r="BP12" s="407"/>
      <c r="BQ12" s="407"/>
      <c r="BR12" s="407"/>
      <c r="BS12" s="407"/>
      <c r="BT12" s="407"/>
      <c r="BU12" s="408"/>
      <c r="BV12" s="406">
        <v>0</v>
      </c>
      <c r="BW12" s="407"/>
      <c r="BX12" s="407"/>
      <c r="BY12" s="407"/>
      <c r="BZ12" s="407"/>
      <c r="CA12" s="407"/>
      <c r="CB12" s="407"/>
      <c r="CC12" s="408"/>
      <c r="CD12" s="446" t="s">
        <v>136</v>
      </c>
      <c r="CE12" s="366"/>
      <c r="CF12" s="366"/>
      <c r="CG12" s="366"/>
      <c r="CH12" s="366"/>
      <c r="CI12" s="366"/>
      <c r="CJ12" s="366"/>
      <c r="CK12" s="366"/>
      <c r="CL12" s="366"/>
      <c r="CM12" s="366"/>
      <c r="CN12" s="366"/>
      <c r="CO12" s="366"/>
      <c r="CP12" s="366"/>
      <c r="CQ12" s="366"/>
      <c r="CR12" s="366"/>
      <c r="CS12" s="447"/>
      <c r="CT12" s="509" t="s">
        <v>137</v>
      </c>
      <c r="CU12" s="510"/>
      <c r="CV12" s="510"/>
      <c r="CW12" s="510"/>
      <c r="CX12" s="510"/>
      <c r="CY12" s="510"/>
      <c r="CZ12" s="510"/>
      <c r="DA12" s="511"/>
      <c r="DB12" s="509" t="s">
        <v>129</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138</v>
      </c>
      <c r="N13" s="491"/>
      <c r="O13" s="491"/>
      <c r="P13" s="491"/>
      <c r="Q13" s="492"/>
      <c r="R13" s="493">
        <v>1497</v>
      </c>
      <c r="S13" s="494"/>
      <c r="T13" s="494"/>
      <c r="U13" s="494"/>
      <c r="V13" s="495"/>
      <c r="W13" s="496" t="s">
        <v>139</v>
      </c>
      <c r="X13" s="392"/>
      <c r="Y13" s="392"/>
      <c r="Z13" s="392"/>
      <c r="AA13" s="392"/>
      <c r="AB13" s="393"/>
      <c r="AC13" s="359">
        <v>346</v>
      </c>
      <c r="AD13" s="360"/>
      <c r="AE13" s="360"/>
      <c r="AF13" s="360"/>
      <c r="AG13" s="361"/>
      <c r="AH13" s="359">
        <v>387</v>
      </c>
      <c r="AI13" s="360"/>
      <c r="AJ13" s="360"/>
      <c r="AK13" s="360"/>
      <c r="AL13" s="419"/>
      <c r="AM13" s="463" t="s">
        <v>140</v>
      </c>
      <c r="AN13" s="363"/>
      <c r="AO13" s="363"/>
      <c r="AP13" s="363"/>
      <c r="AQ13" s="363"/>
      <c r="AR13" s="363"/>
      <c r="AS13" s="363"/>
      <c r="AT13" s="364"/>
      <c r="AU13" s="464" t="s">
        <v>121</v>
      </c>
      <c r="AV13" s="465"/>
      <c r="AW13" s="465"/>
      <c r="AX13" s="465"/>
      <c r="AY13" s="420" t="s">
        <v>141</v>
      </c>
      <c r="AZ13" s="421"/>
      <c r="BA13" s="421"/>
      <c r="BB13" s="421"/>
      <c r="BC13" s="421"/>
      <c r="BD13" s="421"/>
      <c r="BE13" s="421"/>
      <c r="BF13" s="421"/>
      <c r="BG13" s="421"/>
      <c r="BH13" s="421"/>
      <c r="BI13" s="421"/>
      <c r="BJ13" s="421"/>
      <c r="BK13" s="421"/>
      <c r="BL13" s="421"/>
      <c r="BM13" s="422"/>
      <c r="BN13" s="406">
        <v>-104349</v>
      </c>
      <c r="BO13" s="407"/>
      <c r="BP13" s="407"/>
      <c r="BQ13" s="407"/>
      <c r="BR13" s="407"/>
      <c r="BS13" s="407"/>
      <c r="BT13" s="407"/>
      <c r="BU13" s="408"/>
      <c r="BV13" s="406">
        <v>15123</v>
      </c>
      <c r="BW13" s="407"/>
      <c r="BX13" s="407"/>
      <c r="BY13" s="407"/>
      <c r="BZ13" s="407"/>
      <c r="CA13" s="407"/>
      <c r="CB13" s="407"/>
      <c r="CC13" s="408"/>
      <c r="CD13" s="446" t="s">
        <v>142</v>
      </c>
      <c r="CE13" s="366"/>
      <c r="CF13" s="366"/>
      <c r="CG13" s="366"/>
      <c r="CH13" s="366"/>
      <c r="CI13" s="366"/>
      <c r="CJ13" s="366"/>
      <c r="CK13" s="366"/>
      <c r="CL13" s="366"/>
      <c r="CM13" s="366"/>
      <c r="CN13" s="366"/>
      <c r="CO13" s="366"/>
      <c r="CP13" s="366"/>
      <c r="CQ13" s="366"/>
      <c r="CR13" s="366"/>
      <c r="CS13" s="447"/>
      <c r="CT13" s="403">
        <v>5.3</v>
      </c>
      <c r="CU13" s="404"/>
      <c r="CV13" s="404"/>
      <c r="CW13" s="404"/>
      <c r="CX13" s="404"/>
      <c r="CY13" s="404"/>
      <c r="CZ13" s="404"/>
      <c r="DA13" s="405"/>
      <c r="DB13" s="403">
        <v>5.6</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143</v>
      </c>
      <c r="M14" s="533"/>
      <c r="N14" s="533"/>
      <c r="O14" s="533"/>
      <c r="P14" s="533"/>
      <c r="Q14" s="534"/>
      <c r="R14" s="493">
        <v>1542</v>
      </c>
      <c r="S14" s="494"/>
      <c r="T14" s="494"/>
      <c r="U14" s="494"/>
      <c r="V14" s="495"/>
      <c r="W14" s="497"/>
      <c r="X14" s="395"/>
      <c r="Y14" s="395"/>
      <c r="Z14" s="395"/>
      <c r="AA14" s="395"/>
      <c r="AB14" s="396"/>
      <c r="AC14" s="486">
        <v>40.9</v>
      </c>
      <c r="AD14" s="487"/>
      <c r="AE14" s="487"/>
      <c r="AF14" s="487"/>
      <c r="AG14" s="488"/>
      <c r="AH14" s="486">
        <v>40</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144</v>
      </c>
      <c r="CE14" s="444"/>
      <c r="CF14" s="444"/>
      <c r="CG14" s="444"/>
      <c r="CH14" s="444"/>
      <c r="CI14" s="444"/>
      <c r="CJ14" s="444"/>
      <c r="CK14" s="444"/>
      <c r="CL14" s="444"/>
      <c r="CM14" s="444"/>
      <c r="CN14" s="444"/>
      <c r="CO14" s="444"/>
      <c r="CP14" s="444"/>
      <c r="CQ14" s="444"/>
      <c r="CR14" s="444"/>
      <c r="CS14" s="445"/>
      <c r="CT14" s="503" t="s">
        <v>137</v>
      </c>
      <c r="CU14" s="504"/>
      <c r="CV14" s="504"/>
      <c r="CW14" s="504"/>
      <c r="CX14" s="504"/>
      <c r="CY14" s="504"/>
      <c r="CZ14" s="504"/>
      <c r="DA14" s="505"/>
      <c r="DB14" s="503" t="s">
        <v>137</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145</v>
      </c>
      <c r="N15" s="491"/>
      <c r="O15" s="491"/>
      <c r="P15" s="491"/>
      <c r="Q15" s="492"/>
      <c r="R15" s="493">
        <v>1541</v>
      </c>
      <c r="S15" s="494"/>
      <c r="T15" s="494"/>
      <c r="U15" s="494"/>
      <c r="V15" s="495"/>
      <c r="W15" s="496" t="s">
        <v>146</v>
      </c>
      <c r="X15" s="392"/>
      <c r="Y15" s="392"/>
      <c r="Z15" s="392"/>
      <c r="AA15" s="392"/>
      <c r="AB15" s="393"/>
      <c r="AC15" s="359">
        <v>122</v>
      </c>
      <c r="AD15" s="360"/>
      <c r="AE15" s="360"/>
      <c r="AF15" s="360"/>
      <c r="AG15" s="361"/>
      <c r="AH15" s="359">
        <v>159</v>
      </c>
      <c r="AI15" s="360"/>
      <c r="AJ15" s="360"/>
      <c r="AK15" s="360"/>
      <c r="AL15" s="419"/>
      <c r="AM15" s="463"/>
      <c r="AN15" s="363"/>
      <c r="AO15" s="363"/>
      <c r="AP15" s="363"/>
      <c r="AQ15" s="363"/>
      <c r="AR15" s="363"/>
      <c r="AS15" s="363"/>
      <c r="AT15" s="364"/>
      <c r="AU15" s="464"/>
      <c r="AV15" s="465"/>
      <c r="AW15" s="465"/>
      <c r="AX15" s="465"/>
      <c r="AY15" s="432" t="s">
        <v>147</v>
      </c>
      <c r="AZ15" s="433"/>
      <c r="BA15" s="433"/>
      <c r="BB15" s="433"/>
      <c r="BC15" s="433"/>
      <c r="BD15" s="433"/>
      <c r="BE15" s="433"/>
      <c r="BF15" s="433"/>
      <c r="BG15" s="433"/>
      <c r="BH15" s="433"/>
      <c r="BI15" s="433"/>
      <c r="BJ15" s="433"/>
      <c r="BK15" s="433"/>
      <c r="BL15" s="433"/>
      <c r="BM15" s="434"/>
      <c r="BN15" s="435">
        <v>517006</v>
      </c>
      <c r="BO15" s="436"/>
      <c r="BP15" s="436"/>
      <c r="BQ15" s="436"/>
      <c r="BR15" s="436"/>
      <c r="BS15" s="436"/>
      <c r="BT15" s="436"/>
      <c r="BU15" s="437"/>
      <c r="BV15" s="435">
        <v>505643</v>
      </c>
      <c r="BW15" s="436"/>
      <c r="BX15" s="436"/>
      <c r="BY15" s="436"/>
      <c r="BZ15" s="436"/>
      <c r="CA15" s="436"/>
      <c r="CB15" s="436"/>
      <c r="CC15" s="437"/>
      <c r="CD15" s="506" t="s">
        <v>148</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149</v>
      </c>
      <c r="M16" s="481"/>
      <c r="N16" s="481"/>
      <c r="O16" s="481"/>
      <c r="P16" s="481"/>
      <c r="Q16" s="482"/>
      <c r="R16" s="483" t="s">
        <v>150</v>
      </c>
      <c r="S16" s="484"/>
      <c r="T16" s="484"/>
      <c r="U16" s="484"/>
      <c r="V16" s="485"/>
      <c r="W16" s="497"/>
      <c r="X16" s="395"/>
      <c r="Y16" s="395"/>
      <c r="Z16" s="395"/>
      <c r="AA16" s="395"/>
      <c r="AB16" s="396"/>
      <c r="AC16" s="486">
        <v>14.4</v>
      </c>
      <c r="AD16" s="487"/>
      <c r="AE16" s="487"/>
      <c r="AF16" s="487"/>
      <c r="AG16" s="488"/>
      <c r="AH16" s="486">
        <v>16.399999999999999</v>
      </c>
      <c r="AI16" s="487"/>
      <c r="AJ16" s="487"/>
      <c r="AK16" s="487"/>
      <c r="AL16" s="489"/>
      <c r="AM16" s="463"/>
      <c r="AN16" s="363"/>
      <c r="AO16" s="363"/>
      <c r="AP16" s="363"/>
      <c r="AQ16" s="363"/>
      <c r="AR16" s="363"/>
      <c r="AS16" s="363"/>
      <c r="AT16" s="364"/>
      <c r="AU16" s="464"/>
      <c r="AV16" s="465"/>
      <c r="AW16" s="465"/>
      <c r="AX16" s="465"/>
      <c r="AY16" s="420" t="s">
        <v>151</v>
      </c>
      <c r="AZ16" s="421"/>
      <c r="BA16" s="421"/>
      <c r="BB16" s="421"/>
      <c r="BC16" s="421"/>
      <c r="BD16" s="421"/>
      <c r="BE16" s="421"/>
      <c r="BF16" s="421"/>
      <c r="BG16" s="421"/>
      <c r="BH16" s="421"/>
      <c r="BI16" s="421"/>
      <c r="BJ16" s="421"/>
      <c r="BK16" s="421"/>
      <c r="BL16" s="421"/>
      <c r="BM16" s="422"/>
      <c r="BN16" s="406">
        <v>2016824</v>
      </c>
      <c r="BO16" s="407"/>
      <c r="BP16" s="407"/>
      <c r="BQ16" s="407"/>
      <c r="BR16" s="407"/>
      <c r="BS16" s="407"/>
      <c r="BT16" s="407"/>
      <c r="BU16" s="408"/>
      <c r="BV16" s="406">
        <v>1904155</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152</v>
      </c>
      <c r="N17" s="500"/>
      <c r="O17" s="500"/>
      <c r="P17" s="500"/>
      <c r="Q17" s="501"/>
      <c r="R17" s="483" t="s">
        <v>153</v>
      </c>
      <c r="S17" s="484"/>
      <c r="T17" s="484"/>
      <c r="U17" s="484"/>
      <c r="V17" s="485"/>
      <c r="W17" s="496" t="s">
        <v>154</v>
      </c>
      <c r="X17" s="392"/>
      <c r="Y17" s="392"/>
      <c r="Z17" s="392"/>
      <c r="AA17" s="392"/>
      <c r="AB17" s="393"/>
      <c r="AC17" s="359">
        <v>377</v>
      </c>
      <c r="AD17" s="360"/>
      <c r="AE17" s="360"/>
      <c r="AF17" s="360"/>
      <c r="AG17" s="361"/>
      <c r="AH17" s="359">
        <v>422</v>
      </c>
      <c r="AI17" s="360"/>
      <c r="AJ17" s="360"/>
      <c r="AK17" s="360"/>
      <c r="AL17" s="419"/>
      <c r="AM17" s="463"/>
      <c r="AN17" s="363"/>
      <c r="AO17" s="363"/>
      <c r="AP17" s="363"/>
      <c r="AQ17" s="363"/>
      <c r="AR17" s="363"/>
      <c r="AS17" s="363"/>
      <c r="AT17" s="364"/>
      <c r="AU17" s="464"/>
      <c r="AV17" s="465"/>
      <c r="AW17" s="465"/>
      <c r="AX17" s="465"/>
      <c r="AY17" s="420" t="s">
        <v>155</v>
      </c>
      <c r="AZ17" s="421"/>
      <c r="BA17" s="421"/>
      <c r="BB17" s="421"/>
      <c r="BC17" s="421"/>
      <c r="BD17" s="421"/>
      <c r="BE17" s="421"/>
      <c r="BF17" s="421"/>
      <c r="BG17" s="421"/>
      <c r="BH17" s="421"/>
      <c r="BI17" s="421"/>
      <c r="BJ17" s="421"/>
      <c r="BK17" s="421"/>
      <c r="BL17" s="421"/>
      <c r="BM17" s="422"/>
      <c r="BN17" s="406">
        <v>620302</v>
      </c>
      <c r="BO17" s="407"/>
      <c r="BP17" s="407"/>
      <c r="BQ17" s="407"/>
      <c r="BR17" s="407"/>
      <c r="BS17" s="407"/>
      <c r="BT17" s="407"/>
      <c r="BU17" s="408"/>
      <c r="BV17" s="406">
        <v>609280</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156</v>
      </c>
      <c r="C18" s="457"/>
      <c r="D18" s="457"/>
      <c r="E18" s="458"/>
      <c r="F18" s="458"/>
      <c r="G18" s="458"/>
      <c r="H18" s="458"/>
      <c r="I18" s="458"/>
      <c r="J18" s="458"/>
      <c r="K18" s="458"/>
      <c r="L18" s="459">
        <v>187.56</v>
      </c>
      <c r="M18" s="459"/>
      <c r="N18" s="459"/>
      <c r="O18" s="459"/>
      <c r="P18" s="459"/>
      <c r="Q18" s="459"/>
      <c r="R18" s="460"/>
      <c r="S18" s="460"/>
      <c r="T18" s="460"/>
      <c r="U18" s="460"/>
      <c r="V18" s="461"/>
      <c r="W18" s="477"/>
      <c r="X18" s="478"/>
      <c r="Y18" s="478"/>
      <c r="Z18" s="478"/>
      <c r="AA18" s="478"/>
      <c r="AB18" s="502"/>
      <c r="AC18" s="376">
        <v>44.6</v>
      </c>
      <c r="AD18" s="377"/>
      <c r="AE18" s="377"/>
      <c r="AF18" s="377"/>
      <c r="AG18" s="462"/>
      <c r="AH18" s="376">
        <v>43.6</v>
      </c>
      <c r="AI18" s="377"/>
      <c r="AJ18" s="377"/>
      <c r="AK18" s="377"/>
      <c r="AL18" s="378"/>
      <c r="AM18" s="463"/>
      <c r="AN18" s="363"/>
      <c r="AO18" s="363"/>
      <c r="AP18" s="363"/>
      <c r="AQ18" s="363"/>
      <c r="AR18" s="363"/>
      <c r="AS18" s="363"/>
      <c r="AT18" s="364"/>
      <c r="AU18" s="464"/>
      <c r="AV18" s="465"/>
      <c r="AW18" s="465"/>
      <c r="AX18" s="465"/>
      <c r="AY18" s="420" t="s">
        <v>157</v>
      </c>
      <c r="AZ18" s="421"/>
      <c r="BA18" s="421"/>
      <c r="BB18" s="421"/>
      <c r="BC18" s="421"/>
      <c r="BD18" s="421"/>
      <c r="BE18" s="421"/>
      <c r="BF18" s="421"/>
      <c r="BG18" s="421"/>
      <c r="BH18" s="421"/>
      <c r="BI18" s="421"/>
      <c r="BJ18" s="421"/>
      <c r="BK18" s="421"/>
      <c r="BL18" s="421"/>
      <c r="BM18" s="422"/>
      <c r="BN18" s="406">
        <v>1661980</v>
      </c>
      <c r="BO18" s="407"/>
      <c r="BP18" s="407"/>
      <c r="BQ18" s="407"/>
      <c r="BR18" s="407"/>
      <c r="BS18" s="407"/>
      <c r="BT18" s="407"/>
      <c r="BU18" s="408"/>
      <c r="BV18" s="406">
        <v>1558389</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158</v>
      </c>
      <c r="C19" s="457"/>
      <c r="D19" s="457"/>
      <c r="E19" s="458"/>
      <c r="F19" s="458"/>
      <c r="G19" s="458"/>
      <c r="H19" s="458"/>
      <c r="I19" s="458"/>
      <c r="J19" s="458"/>
      <c r="K19" s="458"/>
      <c r="L19" s="466">
        <v>8</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159</v>
      </c>
      <c r="AZ19" s="421"/>
      <c r="BA19" s="421"/>
      <c r="BB19" s="421"/>
      <c r="BC19" s="421"/>
      <c r="BD19" s="421"/>
      <c r="BE19" s="421"/>
      <c r="BF19" s="421"/>
      <c r="BG19" s="421"/>
      <c r="BH19" s="421"/>
      <c r="BI19" s="421"/>
      <c r="BJ19" s="421"/>
      <c r="BK19" s="421"/>
      <c r="BL19" s="421"/>
      <c r="BM19" s="422"/>
      <c r="BN19" s="406">
        <v>3166064</v>
      </c>
      <c r="BO19" s="407"/>
      <c r="BP19" s="407"/>
      <c r="BQ19" s="407"/>
      <c r="BR19" s="407"/>
      <c r="BS19" s="407"/>
      <c r="BT19" s="407"/>
      <c r="BU19" s="408"/>
      <c r="BV19" s="406">
        <v>2742673</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160</v>
      </c>
      <c r="C20" s="457"/>
      <c r="D20" s="457"/>
      <c r="E20" s="458"/>
      <c r="F20" s="458"/>
      <c r="G20" s="458"/>
      <c r="H20" s="458"/>
      <c r="I20" s="458"/>
      <c r="J20" s="458"/>
      <c r="K20" s="458"/>
      <c r="L20" s="466">
        <v>628</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161</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162</v>
      </c>
      <c r="C22" s="383"/>
      <c r="D22" s="384"/>
      <c r="E22" s="391" t="s">
        <v>1</v>
      </c>
      <c r="F22" s="392"/>
      <c r="G22" s="392"/>
      <c r="H22" s="392"/>
      <c r="I22" s="392"/>
      <c r="J22" s="392"/>
      <c r="K22" s="393"/>
      <c r="L22" s="391" t="s">
        <v>163</v>
      </c>
      <c r="M22" s="392"/>
      <c r="N22" s="392"/>
      <c r="O22" s="392"/>
      <c r="P22" s="393"/>
      <c r="Q22" s="397" t="s">
        <v>164</v>
      </c>
      <c r="R22" s="398"/>
      <c r="S22" s="398"/>
      <c r="T22" s="398"/>
      <c r="U22" s="398"/>
      <c r="V22" s="399"/>
      <c r="W22" s="448" t="s">
        <v>165</v>
      </c>
      <c r="X22" s="383"/>
      <c r="Y22" s="384"/>
      <c r="Z22" s="391" t="s">
        <v>1</v>
      </c>
      <c r="AA22" s="392"/>
      <c r="AB22" s="392"/>
      <c r="AC22" s="392"/>
      <c r="AD22" s="392"/>
      <c r="AE22" s="392"/>
      <c r="AF22" s="392"/>
      <c r="AG22" s="393"/>
      <c r="AH22" s="409" t="s">
        <v>166</v>
      </c>
      <c r="AI22" s="392"/>
      <c r="AJ22" s="392"/>
      <c r="AK22" s="392"/>
      <c r="AL22" s="393"/>
      <c r="AM22" s="409" t="s">
        <v>167</v>
      </c>
      <c r="AN22" s="410"/>
      <c r="AO22" s="410"/>
      <c r="AP22" s="410"/>
      <c r="AQ22" s="410"/>
      <c r="AR22" s="411"/>
      <c r="AS22" s="397" t="s">
        <v>164</v>
      </c>
      <c r="AT22" s="398"/>
      <c r="AU22" s="398"/>
      <c r="AV22" s="398"/>
      <c r="AW22" s="398"/>
      <c r="AX22" s="415"/>
      <c r="AY22" s="432" t="s">
        <v>168</v>
      </c>
      <c r="AZ22" s="433"/>
      <c r="BA22" s="433"/>
      <c r="BB22" s="433"/>
      <c r="BC22" s="433"/>
      <c r="BD22" s="433"/>
      <c r="BE22" s="433"/>
      <c r="BF22" s="433"/>
      <c r="BG22" s="433"/>
      <c r="BH22" s="433"/>
      <c r="BI22" s="433"/>
      <c r="BJ22" s="433"/>
      <c r="BK22" s="433"/>
      <c r="BL22" s="433"/>
      <c r="BM22" s="434"/>
      <c r="BN22" s="435">
        <v>2653228</v>
      </c>
      <c r="BO22" s="436"/>
      <c r="BP22" s="436"/>
      <c r="BQ22" s="436"/>
      <c r="BR22" s="436"/>
      <c r="BS22" s="436"/>
      <c r="BT22" s="436"/>
      <c r="BU22" s="437"/>
      <c r="BV22" s="435">
        <v>2857474</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169</v>
      </c>
      <c r="AZ23" s="421"/>
      <c r="BA23" s="421"/>
      <c r="BB23" s="421"/>
      <c r="BC23" s="421"/>
      <c r="BD23" s="421"/>
      <c r="BE23" s="421"/>
      <c r="BF23" s="421"/>
      <c r="BG23" s="421"/>
      <c r="BH23" s="421"/>
      <c r="BI23" s="421"/>
      <c r="BJ23" s="421"/>
      <c r="BK23" s="421"/>
      <c r="BL23" s="421"/>
      <c r="BM23" s="422"/>
      <c r="BN23" s="406">
        <v>2548659</v>
      </c>
      <c r="BO23" s="407"/>
      <c r="BP23" s="407"/>
      <c r="BQ23" s="407"/>
      <c r="BR23" s="407"/>
      <c r="BS23" s="407"/>
      <c r="BT23" s="407"/>
      <c r="BU23" s="408"/>
      <c r="BV23" s="406">
        <v>2719828</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170</v>
      </c>
      <c r="F24" s="363"/>
      <c r="G24" s="363"/>
      <c r="H24" s="363"/>
      <c r="I24" s="363"/>
      <c r="J24" s="363"/>
      <c r="K24" s="364"/>
      <c r="L24" s="359">
        <v>1</v>
      </c>
      <c r="M24" s="360"/>
      <c r="N24" s="360"/>
      <c r="O24" s="360"/>
      <c r="P24" s="361"/>
      <c r="Q24" s="359">
        <v>6760</v>
      </c>
      <c r="R24" s="360"/>
      <c r="S24" s="360"/>
      <c r="T24" s="360"/>
      <c r="U24" s="360"/>
      <c r="V24" s="361"/>
      <c r="W24" s="449"/>
      <c r="X24" s="386"/>
      <c r="Y24" s="387"/>
      <c r="Z24" s="362" t="s">
        <v>171</v>
      </c>
      <c r="AA24" s="363"/>
      <c r="AB24" s="363"/>
      <c r="AC24" s="363"/>
      <c r="AD24" s="363"/>
      <c r="AE24" s="363"/>
      <c r="AF24" s="363"/>
      <c r="AG24" s="364"/>
      <c r="AH24" s="359">
        <v>53</v>
      </c>
      <c r="AI24" s="360"/>
      <c r="AJ24" s="360"/>
      <c r="AK24" s="360"/>
      <c r="AL24" s="361"/>
      <c r="AM24" s="359">
        <v>155449</v>
      </c>
      <c r="AN24" s="360"/>
      <c r="AO24" s="360"/>
      <c r="AP24" s="360"/>
      <c r="AQ24" s="360"/>
      <c r="AR24" s="361"/>
      <c r="AS24" s="359">
        <v>2933</v>
      </c>
      <c r="AT24" s="360"/>
      <c r="AU24" s="360"/>
      <c r="AV24" s="360"/>
      <c r="AW24" s="360"/>
      <c r="AX24" s="419"/>
      <c r="AY24" s="379" t="s">
        <v>172</v>
      </c>
      <c r="AZ24" s="380"/>
      <c r="BA24" s="380"/>
      <c r="BB24" s="380"/>
      <c r="BC24" s="380"/>
      <c r="BD24" s="380"/>
      <c r="BE24" s="380"/>
      <c r="BF24" s="380"/>
      <c r="BG24" s="380"/>
      <c r="BH24" s="380"/>
      <c r="BI24" s="380"/>
      <c r="BJ24" s="380"/>
      <c r="BK24" s="380"/>
      <c r="BL24" s="380"/>
      <c r="BM24" s="381"/>
      <c r="BN24" s="406">
        <v>1749829</v>
      </c>
      <c r="BO24" s="407"/>
      <c r="BP24" s="407"/>
      <c r="BQ24" s="407"/>
      <c r="BR24" s="407"/>
      <c r="BS24" s="407"/>
      <c r="BT24" s="407"/>
      <c r="BU24" s="408"/>
      <c r="BV24" s="406">
        <v>1847425</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173</v>
      </c>
      <c r="F25" s="363"/>
      <c r="G25" s="363"/>
      <c r="H25" s="363"/>
      <c r="I25" s="363"/>
      <c r="J25" s="363"/>
      <c r="K25" s="364"/>
      <c r="L25" s="359">
        <v>1</v>
      </c>
      <c r="M25" s="360"/>
      <c r="N25" s="360"/>
      <c r="O25" s="360"/>
      <c r="P25" s="361"/>
      <c r="Q25" s="359">
        <v>5450</v>
      </c>
      <c r="R25" s="360"/>
      <c r="S25" s="360"/>
      <c r="T25" s="360"/>
      <c r="U25" s="360"/>
      <c r="V25" s="361"/>
      <c r="W25" s="449"/>
      <c r="X25" s="386"/>
      <c r="Y25" s="387"/>
      <c r="Z25" s="362" t="s">
        <v>174</v>
      </c>
      <c r="AA25" s="363"/>
      <c r="AB25" s="363"/>
      <c r="AC25" s="363"/>
      <c r="AD25" s="363"/>
      <c r="AE25" s="363"/>
      <c r="AF25" s="363"/>
      <c r="AG25" s="364"/>
      <c r="AH25" s="359" t="s">
        <v>137</v>
      </c>
      <c r="AI25" s="360"/>
      <c r="AJ25" s="360"/>
      <c r="AK25" s="360"/>
      <c r="AL25" s="361"/>
      <c r="AM25" s="359" t="s">
        <v>137</v>
      </c>
      <c r="AN25" s="360"/>
      <c r="AO25" s="360"/>
      <c r="AP25" s="360"/>
      <c r="AQ25" s="360"/>
      <c r="AR25" s="361"/>
      <c r="AS25" s="359" t="s">
        <v>175</v>
      </c>
      <c r="AT25" s="360"/>
      <c r="AU25" s="360"/>
      <c r="AV25" s="360"/>
      <c r="AW25" s="360"/>
      <c r="AX25" s="419"/>
      <c r="AY25" s="432" t="s">
        <v>176</v>
      </c>
      <c r="AZ25" s="433"/>
      <c r="BA25" s="433"/>
      <c r="BB25" s="433"/>
      <c r="BC25" s="433"/>
      <c r="BD25" s="433"/>
      <c r="BE25" s="433"/>
      <c r="BF25" s="433"/>
      <c r="BG25" s="433"/>
      <c r="BH25" s="433"/>
      <c r="BI25" s="433"/>
      <c r="BJ25" s="433"/>
      <c r="BK25" s="433"/>
      <c r="BL25" s="433"/>
      <c r="BM25" s="434"/>
      <c r="BN25" s="435">
        <v>11343</v>
      </c>
      <c r="BO25" s="436"/>
      <c r="BP25" s="436"/>
      <c r="BQ25" s="436"/>
      <c r="BR25" s="436"/>
      <c r="BS25" s="436"/>
      <c r="BT25" s="436"/>
      <c r="BU25" s="437"/>
      <c r="BV25" s="435">
        <v>16669</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177</v>
      </c>
      <c r="F26" s="363"/>
      <c r="G26" s="363"/>
      <c r="H26" s="363"/>
      <c r="I26" s="363"/>
      <c r="J26" s="363"/>
      <c r="K26" s="364"/>
      <c r="L26" s="359">
        <v>1</v>
      </c>
      <c r="M26" s="360"/>
      <c r="N26" s="360"/>
      <c r="O26" s="360"/>
      <c r="P26" s="361"/>
      <c r="Q26" s="359">
        <v>5200</v>
      </c>
      <c r="R26" s="360"/>
      <c r="S26" s="360"/>
      <c r="T26" s="360"/>
      <c r="U26" s="360"/>
      <c r="V26" s="361"/>
      <c r="W26" s="449"/>
      <c r="X26" s="386"/>
      <c r="Y26" s="387"/>
      <c r="Z26" s="362" t="s">
        <v>178</v>
      </c>
      <c r="AA26" s="417"/>
      <c r="AB26" s="417"/>
      <c r="AC26" s="417"/>
      <c r="AD26" s="417"/>
      <c r="AE26" s="417"/>
      <c r="AF26" s="417"/>
      <c r="AG26" s="418"/>
      <c r="AH26" s="359" t="s">
        <v>129</v>
      </c>
      <c r="AI26" s="360"/>
      <c r="AJ26" s="360"/>
      <c r="AK26" s="360"/>
      <c r="AL26" s="361"/>
      <c r="AM26" s="359" t="s">
        <v>137</v>
      </c>
      <c r="AN26" s="360"/>
      <c r="AO26" s="360"/>
      <c r="AP26" s="360"/>
      <c r="AQ26" s="360"/>
      <c r="AR26" s="361"/>
      <c r="AS26" s="359" t="s">
        <v>129</v>
      </c>
      <c r="AT26" s="360"/>
      <c r="AU26" s="360"/>
      <c r="AV26" s="360"/>
      <c r="AW26" s="360"/>
      <c r="AX26" s="419"/>
      <c r="AY26" s="446" t="s">
        <v>179</v>
      </c>
      <c r="AZ26" s="366"/>
      <c r="BA26" s="366"/>
      <c r="BB26" s="366"/>
      <c r="BC26" s="366"/>
      <c r="BD26" s="366"/>
      <c r="BE26" s="366"/>
      <c r="BF26" s="366"/>
      <c r="BG26" s="366"/>
      <c r="BH26" s="366"/>
      <c r="BI26" s="366"/>
      <c r="BJ26" s="366"/>
      <c r="BK26" s="366"/>
      <c r="BL26" s="366"/>
      <c r="BM26" s="447"/>
      <c r="BN26" s="406" t="s">
        <v>129</v>
      </c>
      <c r="BO26" s="407"/>
      <c r="BP26" s="407"/>
      <c r="BQ26" s="407"/>
      <c r="BR26" s="407"/>
      <c r="BS26" s="407"/>
      <c r="BT26" s="407"/>
      <c r="BU26" s="408"/>
      <c r="BV26" s="406" t="s">
        <v>137</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180</v>
      </c>
      <c r="F27" s="363"/>
      <c r="G27" s="363"/>
      <c r="H27" s="363"/>
      <c r="I27" s="363"/>
      <c r="J27" s="363"/>
      <c r="K27" s="364"/>
      <c r="L27" s="359">
        <v>1</v>
      </c>
      <c r="M27" s="360"/>
      <c r="N27" s="360"/>
      <c r="O27" s="360"/>
      <c r="P27" s="361"/>
      <c r="Q27" s="359">
        <v>2800</v>
      </c>
      <c r="R27" s="360"/>
      <c r="S27" s="360"/>
      <c r="T27" s="360"/>
      <c r="U27" s="360"/>
      <c r="V27" s="361"/>
      <c r="W27" s="449"/>
      <c r="X27" s="386"/>
      <c r="Y27" s="387"/>
      <c r="Z27" s="362" t="s">
        <v>181</v>
      </c>
      <c r="AA27" s="363"/>
      <c r="AB27" s="363"/>
      <c r="AC27" s="363"/>
      <c r="AD27" s="363"/>
      <c r="AE27" s="363"/>
      <c r="AF27" s="363"/>
      <c r="AG27" s="364"/>
      <c r="AH27" s="359">
        <v>4</v>
      </c>
      <c r="AI27" s="360"/>
      <c r="AJ27" s="360"/>
      <c r="AK27" s="360"/>
      <c r="AL27" s="361"/>
      <c r="AM27" s="359">
        <v>10788</v>
      </c>
      <c r="AN27" s="360"/>
      <c r="AO27" s="360"/>
      <c r="AP27" s="360"/>
      <c r="AQ27" s="360"/>
      <c r="AR27" s="361"/>
      <c r="AS27" s="359">
        <v>2697</v>
      </c>
      <c r="AT27" s="360"/>
      <c r="AU27" s="360"/>
      <c r="AV27" s="360"/>
      <c r="AW27" s="360"/>
      <c r="AX27" s="419"/>
      <c r="AY27" s="443" t="s">
        <v>182</v>
      </c>
      <c r="AZ27" s="444"/>
      <c r="BA27" s="444"/>
      <c r="BB27" s="444"/>
      <c r="BC27" s="444"/>
      <c r="BD27" s="444"/>
      <c r="BE27" s="444"/>
      <c r="BF27" s="444"/>
      <c r="BG27" s="444"/>
      <c r="BH27" s="444"/>
      <c r="BI27" s="444"/>
      <c r="BJ27" s="444"/>
      <c r="BK27" s="444"/>
      <c r="BL27" s="444"/>
      <c r="BM27" s="445"/>
      <c r="BN27" s="440">
        <v>123450</v>
      </c>
      <c r="BO27" s="441"/>
      <c r="BP27" s="441"/>
      <c r="BQ27" s="441"/>
      <c r="BR27" s="441"/>
      <c r="BS27" s="441"/>
      <c r="BT27" s="441"/>
      <c r="BU27" s="442"/>
      <c r="BV27" s="440">
        <v>123450</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183</v>
      </c>
      <c r="F28" s="363"/>
      <c r="G28" s="363"/>
      <c r="H28" s="363"/>
      <c r="I28" s="363"/>
      <c r="J28" s="363"/>
      <c r="K28" s="364"/>
      <c r="L28" s="359">
        <v>1</v>
      </c>
      <c r="M28" s="360"/>
      <c r="N28" s="360"/>
      <c r="O28" s="360"/>
      <c r="P28" s="361"/>
      <c r="Q28" s="359">
        <v>2090</v>
      </c>
      <c r="R28" s="360"/>
      <c r="S28" s="360"/>
      <c r="T28" s="360"/>
      <c r="U28" s="360"/>
      <c r="V28" s="361"/>
      <c r="W28" s="449"/>
      <c r="X28" s="386"/>
      <c r="Y28" s="387"/>
      <c r="Z28" s="362" t="s">
        <v>184</v>
      </c>
      <c r="AA28" s="363"/>
      <c r="AB28" s="363"/>
      <c r="AC28" s="363"/>
      <c r="AD28" s="363"/>
      <c r="AE28" s="363"/>
      <c r="AF28" s="363"/>
      <c r="AG28" s="364"/>
      <c r="AH28" s="359" t="s">
        <v>129</v>
      </c>
      <c r="AI28" s="360"/>
      <c r="AJ28" s="360"/>
      <c r="AK28" s="360"/>
      <c r="AL28" s="361"/>
      <c r="AM28" s="359" t="s">
        <v>137</v>
      </c>
      <c r="AN28" s="360"/>
      <c r="AO28" s="360"/>
      <c r="AP28" s="360"/>
      <c r="AQ28" s="360"/>
      <c r="AR28" s="361"/>
      <c r="AS28" s="359" t="s">
        <v>137</v>
      </c>
      <c r="AT28" s="360"/>
      <c r="AU28" s="360"/>
      <c r="AV28" s="360"/>
      <c r="AW28" s="360"/>
      <c r="AX28" s="419"/>
      <c r="AY28" s="423" t="s">
        <v>185</v>
      </c>
      <c r="AZ28" s="424"/>
      <c r="BA28" s="424"/>
      <c r="BB28" s="425"/>
      <c r="BC28" s="432" t="s">
        <v>50</v>
      </c>
      <c r="BD28" s="433"/>
      <c r="BE28" s="433"/>
      <c r="BF28" s="433"/>
      <c r="BG28" s="433"/>
      <c r="BH28" s="433"/>
      <c r="BI28" s="433"/>
      <c r="BJ28" s="433"/>
      <c r="BK28" s="433"/>
      <c r="BL28" s="433"/>
      <c r="BM28" s="434"/>
      <c r="BN28" s="435">
        <v>838638</v>
      </c>
      <c r="BO28" s="436"/>
      <c r="BP28" s="436"/>
      <c r="BQ28" s="436"/>
      <c r="BR28" s="436"/>
      <c r="BS28" s="436"/>
      <c r="BT28" s="436"/>
      <c r="BU28" s="437"/>
      <c r="BV28" s="435">
        <v>937988</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186</v>
      </c>
      <c r="F29" s="363"/>
      <c r="G29" s="363"/>
      <c r="H29" s="363"/>
      <c r="I29" s="363"/>
      <c r="J29" s="363"/>
      <c r="K29" s="364"/>
      <c r="L29" s="359">
        <v>6</v>
      </c>
      <c r="M29" s="360"/>
      <c r="N29" s="360"/>
      <c r="O29" s="360"/>
      <c r="P29" s="361"/>
      <c r="Q29" s="359">
        <v>1940</v>
      </c>
      <c r="R29" s="360"/>
      <c r="S29" s="360"/>
      <c r="T29" s="360"/>
      <c r="U29" s="360"/>
      <c r="V29" s="361"/>
      <c r="W29" s="450"/>
      <c r="X29" s="451"/>
      <c r="Y29" s="452"/>
      <c r="Z29" s="362" t="s">
        <v>187</v>
      </c>
      <c r="AA29" s="363"/>
      <c r="AB29" s="363"/>
      <c r="AC29" s="363"/>
      <c r="AD29" s="363"/>
      <c r="AE29" s="363"/>
      <c r="AF29" s="363"/>
      <c r="AG29" s="364"/>
      <c r="AH29" s="359">
        <v>57</v>
      </c>
      <c r="AI29" s="360"/>
      <c r="AJ29" s="360"/>
      <c r="AK29" s="360"/>
      <c r="AL29" s="361"/>
      <c r="AM29" s="359">
        <v>166237</v>
      </c>
      <c r="AN29" s="360"/>
      <c r="AO29" s="360"/>
      <c r="AP29" s="360"/>
      <c r="AQ29" s="360"/>
      <c r="AR29" s="361"/>
      <c r="AS29" s="359">
        <v>2916</v>
      </c>
      <c r="AT29" s="360"/>
      <c r="AU29" s="360"/>
      <c r="AV29" s="360"/>
      <c r="AW29" s="360"/>
      <c r="AX29" s="419"/>
      <c r="AY29" s="426"/>
      <c r="AZ29" s="427"/>
      <c r="BA29" s="427"/>
      <c r="BB29" s="428"/>
      <c r="BC29" s="420" t="s">
        <v>188</v>
      </c>
      <c r="BD29" s="421"/>
      <c r="BE29" s="421"/>
      <c r="BF29" s="421"/>
      <c r="BG29" s="421"/>
      <c r="BH29" s="421"/>
      <c r="BI29" s="421"/>
      <c r="BJ29" s="421"/>
      <c r="BK29" s="421"/>
      <c r="BL29" s="421"/>
      <c r="BM29" s="422"/>
      <c r="BN29" s="406">
        <v>33144</v>
      </c>
      <c r="BO29" s="407"/>
      <c r="BP29" s="407"/>
      <c r="BQ29" s="407"/>
      <c r="BR29" s="407"/>
      <c r="BS29" s="407"/>
      <c r="BT29" s="407"/>
      <c r="BU29" s="408"/>
      <c r="BV29" s="406">
        <v>33141</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189</v>
      </c>
      <c r="X30" s="374"/>
      <c r="Y30" s="374"/>
      <c r="Z30" s="374"/>
      <c r="AA30" s="374"/>
      <c r="AB30" s="374"/>
      <c r="AC30" s="374"/>
      <c r="AD30" s="374"/>
      <c r="AE30" s="374"/>
      <c r="AF30" s="374"/>
      <c r="AG30" s="375"/>
      <c r="AH30" s="376">
        <v>92.7</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3015507</v>
      </c>
      <c r="BO30" s="441"/>
      <c r="BP30" s="441"/>
      <c r="BQ30" s="441"/>
      <c r="BR30" s="441"/>
      <c r="BS30" s="441"/>
      <c r="BT30" s="441"/>
      <c r="BU30" s="442"/>
      <c r="BV30" s="440">
        <v>3017866</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190</v>
      </c>
      <c r="D32" s="365"/>
      <c r="E32" s="365"/>
      <c r="F32" s="365"/>
      <c r="G32" s="365"/>
      <c r="H32" s="365"/>
      <c r="I32" s="365"/>
      <c r="J32" s="365"/>
      <c r="K32" s="365"/>
      <c r="L32" s="365"/>
      <c r="M32" s="365"/>
      <c r="N32" s="365"/>
      <c r="O32" s="365"/>
      <c r="P32" s="365"/>
      <c r="Q32" s="365"/>
      <c r="R32" s="365"/>
      <c r="S32" s="365"/>
      <c r="U32" s="366" t="s">
        <v>191</v>
      </c>
      <c r="V32" s="366"/>
      <c r="W32" s="366"/>
      <c r="X32" s="366"/>
      <c r="Y32" s="366"/>
      <c r="Z32" s="366"/>
      <c r="AA32" s="366"/>
      <c r="AB32" s="366"/>
      <c r="AC32" s="366"/>
      <c r="AD32" s="366"/>
      <c r="AE32" s="366"/>
      <c r="AF32" s="366"/>
      <c r="AG32" s="366"/>
      <c r="AH32" s="366"/>
      <c r="AI32" s="366"/>
      <c r="AJ32" s="366"/>
      <c r="AK32" s="366"/>
      <c r="AM32" s="366" t="s">
        <v>192</v>
      </c>
      <c r="AN32" s="366"/>
      <c r="AO32" s="366"/>
      <c r="AP32" s="366"/>
      <c r="AQ32" s="366"/>
      <c r="AR32" s="366"/>
      <c r="AS32" s="366"/>
      <c r="AT32" s="366"/>
      <c r="AU32" s="366"/>
      <c r="AV32" s="366"/>
      <c r="AW32" s="366"/>
      <c r="AX32" s="366"/>
      <c r="AY32" s="366"/>
      <c r="AZ32" s="366"/>
      <c r="BA32" s="366"/>
      <c r="BB32" s="366"/>
      <c r="BC32" s="366"/>
      <c r="BE32" s="366" t="s">
        <v>193</v>
      </c>
      <c r="BF32" s="366"/>
      <c r="BG32" s="366"/>
      <c r="BH32" s="366"/>
      <c r="BI32" s="366"/>
      <c r="BJ32" s="366"/>
      <c r="BK32" s="366"/>
      <c r="BL32" s="366"/>
      <c r="BM32" s="366"/>
      <c r="BN32" s="366"/>
      <c r="BO32" s="366"/>
      <c r="BP32" s="366"/>
      <c r="BQ32" s="366"/>
      <c r="BR32" s="366"/>
      <c r="BS32" s="366"/>
      <c r="BT32" s="366"/>
      <c r="BU32" s="366"/>
      <c r="BW32" s="366" t="s">
        <v>194</v>
      </c>
      <c r="BX32" s="366"/>
      <c r="BY32" s="366"/>
      <c r="BZ32" s="366"/>
      <c r="CA32" s="366"/>
      <c r="CB32" s="366"/>
      <c r="CC32" s="366"/>
      <c r="CD32" s="366"/>
      <c r="CE32" s="366"/>
      <c r="CF32" s="366"/>
      <c r="CG32" s="366"/>
      <c r="CH32" s="366"/>
      <c r="CI32" s="366"/>
      <c r="CJ32" s="366"/>
      <c r="CK32" s="366"/>
      <c r="CL32" s="366"/>
      <c r="CM32" s="366"/>
      <c r="CO32" s="366" t="s">
        <v>195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196</v>
      </c>
      <c r="D33" s="358"/>
      <c r="E33" s="357" t="s">
        <v>197</v>
      </c>
      <c r="F33" s="357"/>
      <c r="G33" s="357"/>
      <c r="H33" s="357"/>
      <c r="I33" s="357"/>
      <c r="J33" s="357"/>
      <c r="K33" s="357"/>
      <c r="L33" s="357"/>
      <c r="M33" s="357"/>
      <c r="N33" s="357"/>
      <c r="O33" s="357"/>
      <c r="P33" s="357"/>
      <c r="Q33" s="357"/>
      <c r="R33" s="357"/>
      <c r="S33" s="357"/>
      <c r="T33" s="179"/>
      <c r="U33" s="358" t="s">
        <v>198</v>
      </c>
      <c r="V33" s="358"/>
      <c r="W33" s="357" t="s">
        <v>199</v>
      </c>
      <c r="X33" s="357"/>
      <c r="Y33" s="357"/>
      <c r="Z33" s="357"/>
      <c r="AA33" s="357"/>
      <c r="AB33" s="357"/>
      <c r="AC33" s="357"/>
      <c r="AD33" s="357"/>
      <c r="AE33" s="357"/>
      <c r="AF33" s="357"/>
      <c r="AG33" s="357"/>
      <c r="AH33" s="357"/>
      <c r="AI33" s="357"/>
      <c r="AJ33" s="357"/>
      <c r="AK33" s="357"/>
      <c r="AL33" s="179"/>
      <c r="AM33" s="358" t="s">
        <v>200</v>
      </c>
      <c r="AN33" s="358"/>
      <c r="AO33" s="357" t="s">
        <v>197</v>
      </c>
      <c r="AP33" s="357"/>
      <c r="AQ33" s="357"/>
      <c r="AR33" s="357"/>
      <c r="AS33" s="357"/>
      <c r="AT33" s="357"/>
      <c r="AU33" s="357"/>
      <c r="AV33" s="357"/>
      <c r="AW33" s="357"/>
      <c r="AX33" s="357"/>
      <c r="AY33" s="357"/>
      <c r="AZ33" s="357"/>
      <c r="BA33" s="357"/>
      <c r="BB33" s="357"/>
      <c r="BC33" s="357"/>
      <c r="BD33" s="185"/>
      <c r="BE33" s="357" t="s">
        <v>201</v>
      </c>
      <c r="BF33" s="357"/>
      <c r="BG33" s="357" t="s">
        <v>202</v>
      </c>
      <c r="BH33" s="357"/>
      <c r="BI33" s="357"/>
      <c r="BJ33" s="357"/>
      <c r="BK33" s="357"/>
      <c r="BL33" s="357"/>
      <c r="BM33" s="357"/>
      <c r="BN33" s="357"/>
      <c r="BO33" s="357"/>
      <c r="BP33" s="357"/>
      <c r="BQ33" s="357"/>
      <c r="BR33" s="357"/>
      <c r="BS33" s="357"/>
      <c r="BT33" s="357"/>
      <c r="BU33" s="357"/>
      <c r="BV33" s="185"/>
      <c r="BW33" s="358" t="s">
        <v>201</v>
      </c>
      <c r="BX33" s="358"/>
      <c r="BY33" s="357" t="s">
        <v>203</v>
      </c>
      <c r="BZ33" s="357"/>
      <c r="CA33" s="357"/>
      <c r="CB33" s="357"/>
      <c r="CC33" s="357"/>
      <c r="CD33" s="357"/>
      <c r="CE33" s="357"/>
      <c r="CF33" s="357"/>
      <c r="CG33" s="357"/>
      <c r="CH33" s="357"/>
      <c r="CI33" s="357"/>
      <c r="CJ33" s="357"/>
      <c r="CK33" s="357"/>
      <c r="CL33" s="357"/>
      <c r="CM33" s="357"/>
      <c r="CN33" s="179"/>
      <c r="CO33" s="358" t="s">
        <v>196</v>
      </c>
      <c r="CP33" s="358"/>
      <c r="CQ33" s="357" t="s">
        <v>204</v>
      </c>
      <c r="CR33" s="357"/>
      <c r="CS33" s="357"/>
      <c r="CT33" s="357"/>
      <c r="CU33" s="357"/>
      <c r="CV33" s="357"/>
      <c r="CW33" s="357"/>
      <c r="CX33" s="357"/>
      <c r="CY33" s="357"/>
      <c r="CZ33" s="357"/>
      <c r="DA33" s="357"/>
      <c r="DB33" s="357"/>
      <c r="DC33" s="357"/>
      <c r="DD33" s="357"/>
      <c r="DE33" s="357"/>
      <c r="DF33" s="179"/>
      <c r="DG33" s="356" t="s">
        <v>205</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6</v>
      </c>
      <c r="BF34" s="354"/>
      <c r="BG34" s="355" t="str">
        <f>IF('各会計、関係団体の財政状況及び健全化判断比率'!B32="","",'各会計、関係団体の財政状況及び健全化判断比率'!B32)</f>
        <v>簡易水道事業特別会計</v>
      </c>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宮崎県北部広域事務組合</v>
      </c>
      <c r="BZ34" s="355"/>
      <c r="CA34" s="355"/>
      <c r="CB34" s="355"/>
      <c r="CC34" s="355"/>
      <c r="CD34" s="355"/>
      <c r="CE34" s="355"/>
      <c r="CF34" s="355"/>
      <c r="CG34" s="355"/>
      <c r="CH34" s="355"/>
      <c r="CI34" s="355"/>
      <c r="CJ34" s="355"/>
      <c r="CK34" s="355"/>
      <c r="CL34" s="355"/>
      <c r="CM34" s="355"/>
      <c r="CN34" s="175"/>
      <c r="CO34" s="354">
        <f>IF(CQ34="","",MAX(C34:D43,U34:V43,AM34:AN43,BE34:BF43,BW34:BX43)+1)</f>
        <v>18</v>
      </c>
      <c r="CP34" s="354"/>
      <c r="CQ34" s="355" t="str">
        <f>IF('各会計、関係団体の財政状況及び健全化判断比率'!BS7="","",'各会計、関係団体の財政状況及び健全化判断比率'!BS7)</f>
        <v>ウッドピア諸塚</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7</v>
      </c>
      <c r="BF35" s="354"/>
      <c r="BG35" s="355" t="str">
        <f>IF('各会計、関係団体の財政状況及び健全化判断比率'!B33="","",'各会計、関係団体の財政状況及び健全化判断比率'!B33)</f>
        <v>公共下水道事業特別会計</v>
      </c>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宮崎県北部広域事務組合(特別会計)</v>
      </c>
      <c r="BZ35" s="355"/>
      <c r="CA35" s="355"/>
      <c r="CB35" s="355"/>
      <c r="CC35" s="355"/>
      <c r="CD35" s="355"/>
      <c r="CE35" s="355"/>
      <c r="CF35" s="355"/>
      <c r="CG35" s="355"/>
      <c r="CH35" s="355"/>
      <c r="CI35" s="355"/>
      <c r="CJ35" s="355"/>
      <c r="CK35" s="355"/>
      <c r="CL35" s="355"/>
      <c r="CM35" s="355"/>
      <c r="CN35" s="175"/>
      <c r="CO35" s="354">
        <f t="shared" ref="CO35:CO43" si="3">IF(CQ35="","",CO34+1)</f>
        <v>19</v>
      </c>
      <c r="CP35" s="354"/>
      <c r="CQ35" s="355" t="str">
        <f>IF('各会計、関係団体の財政状況及び健全化判断比率'!BS8="","",'各会計、関係団体の財政状況及び健全化判断比率'!BS8)</f>
        <v>エバーグリーン</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f t="shared" si="1"/>
        <v>8</v>
      </c>
      <c r="BF36" s="354"/>
      <c r="BG36" s="355" t="str">
        <f>IF('各会計、関係団体の財政状況及び健全化判断比率'!B34="","",'各会計、関係団体の財政状況及び健全化判断比率'!B34)</f>
        <v>発電事業特別会計</v>
      </c>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入郷地区衛生組合</v>
      </c>
      <c r="BZ36" s="355"/>
      <c r="CA36" s="355"/>
      <c r="CB36" s="355"/>
      <c r="CC36" s="355"/>
      <c r="CD36" s="355"/>
      <c r="CE36" s="355"/>
      <c r="CF36" s="355"/>
      <c r="CG36" s="355"/>
      <c r="CH36" s="355"/>
      <c r="CI36" s="355"/>
      <c r="CJ36" s="355"/>
      <c r="CK36" s="355"/>
      <c r="CL36" s="355"/>
      <c r="CM36" s="355"/>
      <c r="CN36" s="175"/>
      <c r="CO36" s="354">
        <f t="shared" si="3"/>
        <v>20</v>
      </c>
      <c r="CP36" s="354"/>
      <c r="CQ36" s="355" t="str">
        <f>IF('各会計、関係団体の財政状況及び健全化判断比率'!BS9="","",'各会計、関係団体の財政状況及び健全化判断比率'!BS9)</f>
        <v>宮崎県林業公社</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国民健康保険診療所事業特別会計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宮崎県市町村総合事務組合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13</v>
      </c>
      <c r="BX38" s="354"/>
      <c r="BY38" s="355" t="str">
        <f>IF('各会計、関係団体の財政状況及び健全化判断比率'!B72="","",'各会計、関係団体の財政状況及び健全化判断比率'!B72)</f>
        <v>宮崎県市町村総合事務組合（市町村交通災害共済事業特別会計）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14</v>
      </c>
      <c r="BX39" s="354"/>
      <c r="BY39" s="355" t="str">
        <f>IF('各会計、関係団体の財政状況及び健全化判断比率'!B73="","",'各会計、関係団体の財政状況及び健全化判断比率'!B73)</f>
        <v>宮崎県市町村総合事務組合（自治会館管理運営特別会計）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15</v>
      </c>
      <c r="BX40" s="354"/>
      <c r="BY40" s="355" t="str">
        <f>IF('各会計、関係団体の財政状況及び健全化判断比率'!B74="","",'各会計、関係団体の財政状況及び健全化判断比率'!B74)</f>
        <v>日向東臼杵広域連合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16</v>
      </c>
      <c r="BX41" s="354"/>
      <c r="BY41" s="355" t="str">
        <f>IF('各会計、関係団体の財政状況及び健全化判断比率'!B75="","",'各会計、関係団体の財政状況及び健全化判断比率'!B75)</f>
        <v>宮崎県後期高齢者医療広域連合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17</v>
      </c>
      <c r="BX42" s="354"/>
      <c r="BY42" s="355" t="str">
        <f>IF('各会計、関係団体の財政状況及び健全化判断比率'!B76="","",'各会計、関係団体の財政状況及び健全化判断比率'!B76)</f>
        <v>宮崎県後期高齢者医療広域連合(特別会計)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206</v>
      </c>
      <c r="E46" s="351" t="s">
        <v>207</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208</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209</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210</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211</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212</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213</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214</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rU2qaMTK+IC1OTzXaJcKTmqdvDDSIX9gIjtN1iniJtKRjVtmGbbtVRpaP9EtPeN4Z+VwJ8JbuIbBRBxLx6UK3w==" saltValue="C4G51XnQcr7MMb7YpBxo8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215</v>
      </c>
      <c r="DI1" s="705"/>
      <c r="DJ1" s="705"/>
      <c r="DK1" s="705"/>
      <c r="DL1" s="705"/>
      <c r="DM1" s="705"/>
      <c r="DN1" s="706"/>
      <c r="DO1" s="208"/>
      <c r="DP1" s="704" t="s">
        <v>216</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218</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219</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220</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221</v>
      </c>
      <c r="S4" s="661"/>
      <c r="T4" s="661"/>
      <c r="U4" s="661"/>
      <c r="V4" s="661"/>
      <c r="W4" s="661"/>
      <c r="X4" s="661"/>
      <c r="Y4" s="662"/>
      <c r="Z4" s="660" t="s">
        <v>222</v>
      </c>
      <c r="AA4" s="661"/>
      <c r="AB4" s="661"/>
      <c r="AC4" s="662"/>
      <c r="AD4" s="660" t="s">
        <v>223</v>
      </c>
      <c r="AE4" s="661"/>
      <c r="AF4" s="661"/>
      <c r="AG4" s="661"/>
      <c r="AH4" s="661"/>
      <c r="AI4" s="661"/>
      <c r="AJ4" s="661"/>
      <c r="AK4" s="662"/>
      <c r="AL4" s="660" t="s">
        <v>222</v>
      </c>
      <c r="AM4" s="661"/>
      <c r="AN4" s="661"/>
      <c r="AO4" s="662"/>
      <c r="AP4" s="707" t="s">
        <v>224</v>
      </c>
      <c r="AQ4" s="707"/>
      <c r="AR4" s="707"/>
      <c r="AS4" s="707"/>
      <c r="AT4" s="707"/>
      <c r="AU4" s="707"/>
      <c r="AV4" s="707"/>
      <c r="AW4" s="707"/>
      <c r="AX4" s="707"/>
      <c r="AY4" s="707"/>
      <c r="AZ4" s="707"/>
      <c r="BA4" s="707"/>
      <c r="BB4" s="707"/>
      <c r="BC4" s="707"/>
      <c r="BD4" s="707"/>
      <c r="BE4" s="707"/>
      <c r="BF4" s="707"/>
      <c r="BG4" s="707" t="s">
        <v>225</v>
      </c>
      <c r="BH4" s="707"/>
      <c r="BI4" s="707"/>
      <c r="BJ4" s="707"/>
      <c r="BK4" s="707"/>
      <c r="BL4" s="707"/>
      <c r="BM4" s="707"/>
      <c r="BN4" s="707"/>
      <c r="BO4" s="707" t="s">
        <v>222</v>
      </c>
      <c r="BP4" s="707"/>
      <c r="BQ4" s="707"/>
      <c r="BR4" s="707"/>
      <c r="BS4" s="707" t="s">
        <v>226</v>
      </c>
      <c r="BT4" s="707"/>
      <c r="BU4" s="707"/>
      <c r="BV4" s="707"/>
      <c r="BW4" s="707"/>
      <c r="BX4" s="707"/>
      <c r="BY4" s="707"/>
      <c r="BZ4" s="707"/>
      <c r="CA4" s="707"/>
      <c r="CB4" s="707"/>
      <c r="CD4" s="660" t="s">
        <v>227</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228</v>
      </c>
      <c r="C5" s="667"/>
      <c r="D5" s="667"/>
      <c r="E5" s="667"/>
      <c r="F5" s="667"/>
      <c r="G5" s="667"/>
      <c r="H5" s="667"/>
      <c r="I5" s="667"/>
      <c r="J5" s="667"/>
      <c r="K5" s="667"/>
      <c r="L5" s="667"/>
      <c r="M5" s="667"/>
      <c r="N5" s="667"/>
      <c r="O5" s="667"/>
      <c r="P5" s="667"/>
      <c r="Q5" s="668"/>
      <c r="R5" s="663">
        <v>468884</v>
      </c>
      <c r="S5" s="664"/>
      <c r="T5" s="664"/>
      <c r="U5" s="664"/>
      <c r="V5" s="664"/>
      <c r="W5" s="664"/>
      <c r="X5" s="664"/>
      <c r="Y5" s="689"/>
      <c r="Z5" s="702">
        <v>11.1</v>
      </c>
      <c r="AA5" s="702"/>
      <c r="AB5" s="702"/>
      <c r="AC5" s="702"/>
      <c r="AD5" s="703">
        <v>468884</v>
      </c>
      <c r="AE5" s="703"/>
      <c r="AF5" s="703"/>
      <c r="AG5" s="703"/>
      <c r="AH5" s="703"/>
      <c r="AI5" s="703"/>
      <c r="AJ5" s="703"/>
      <c r="AK5" s="703"/>
      <c r="AL5" s="690">
        <v>21.5</v>
      </c>
      <c r="AM5" s="672"/>
      <c r="AN5" s="672"/>
      <c r="AO5" s="691"/>
      <c r="AP5" s="666" t="s">
        <v>229</v>
      </c>
      <c r="AQ5" s="667"/>
      <c r="AR5" s="667"/>
      <c r="AS5" s="667"/>
      <c r="AT5" s="667"/>
      <c r="AU5" s="667"/>
      <c r="AV5" s="667"/>
      <c r="AW5" s="667"/>
      <c r="AX5" s="667"/>
      <c r="AY5" s="667"/>
      <c r="AZ5" s="667"/>
      <c r="BA5" s="667"/>
      <c r="BB5" s="667"/>
      <c r="BC5" s="667"/>
      <c r="BD5" s="667"/>
      <c r="BE5" s="667"/>
      <c r="BF5" s="668"/>
      <c r="BG5" s="608">
        <v>468884</v>
      </c>
      <c r="BH5" s="609"/>
      <c r="BI5" s="609"/>
      <c r="BJ5" s="609"/>
      <c r="BK5" s="609"/>
      <c r="BL5" s="609"/>
      <c r="BM5" s="609"/>
      <c r="BN5" s="610"/>
      <c r="BO5" s="646">
        <v>100</v>
      </c>
      <c r="BP5" s="646"/>
      <c r="BQ5" s="646"/>
      <c r="BR5" s="646"/>
      <c r="BS5" s="647">
        <v>73295</v>
      </c>
      <c r="BT5" s="647"/>
      <c r="BU5" s="647"/>
      <c r="BV5" s="647"/>
      <c r="BW5" s="647"/>
      <c r="BX5" s="647"/>
      <c r="BY5" s="647"/>
      <c r="BZ5" s="647"/>
      <c r="CA5" s="647"/>
      <c r="CB5" s="687"/>
      <c r="CD5" s="660" t="s">
        <v>224</v>
      </c>
      <c r="CE5" s="661"/>
      <c r="CF5" s="661"/>
      <c r="CG5" s="661"/>
      <c r="CH5" s="661"/>
      <c r="CI5" s="661"/>
      <c r="CJ5" s="661"/>
      <c r="CK5" s="661"/>
      <c r="CL5" s="661"/>
      <c r="CM5" s="661"/>
      <c r="CN5" s="661"/>
      <c r="CO5" s="661"/>
      <c r="CP5" s="661"/>
      <c r="CQ5" s="662"/>
      <c r="CR5" s="660" t="s">
        <v>230</v>
      </c>
      <c r="CS5" s="661"/>
      <c r="CT5" s="661"/>
      <c r="CU5" s="661"/>
      <c r="CV5" s="661"/>
      <c r="CW5" s="661"/>
      <c r="CX5" s="661"/>
      <c r="CY5" s="662"/>
      <c r="CZ5" s="660" t="s">
        <v>222</v>
      </c>
      <c r="DA5" s="661"/>
      <c r="DB5" s="661"/>
      <c r="DC5" s="662"/>
      <c r="DD5" s="660" t="s">
        <v>231</v>
      </c>
      <c r="DE5" s="661"/>
      <c r="DF5" s="661"/>
      <c r="DG5" s="661"/>
      <c r="DH5" s="661"/>
      <c r="DI5" s="661"/>
      <c r="DJ5" s="661"/>
      <c r="DK5" s="661"/>
      <c r="DL5" s="661"/>
      <c r="DM5" s="661"/>
      <c r="DN5" s="661"/>
      <c r="DO5" s="661"/>
      <c r="DP5" s="662"/>
      <c r="DQ5" s="660" t="s">
        <v>232</v>
      </c>
      <c r="DR5" s="661"/>
      <c r="DS5" s="661"/>
      <c r="DT5" s="661"/>
      <c r="DU5" s="661"/>
      <c r="DV5" s="661"/>
      <c r="DW5" s="661"/>
      <c r="DX5" s="661"/>
      <c r="DY5" s="661"/>
      <c r="DZ5" s="661"/>
      <c r="EA5" s="661"/>
      <c r="EB5" s="661"/>
      <c r="EC5" s="662"/>
    </row>
    <row r="6" spans="2:143" ht="11.25" customHeight="1" x14ac:dyDescent="0.2">
      <c r="B6" s="605" t="s">
        <v>233</v>
      </c>
      <c r="C6" s="606"/>
      <c r="D6" s="606"/>
      <c r="E6" s="606"/>
      <c r="F6" s="606"/>
      <c r="G6" s="606"/>
      <c r="H6" s="606"/>
      <c r="I6" s="606"/>
      <c r="J6" s="606"/>
      <c r="K6" s="606"/>
      <c r="L6" s="606"/>
      <c r="M6" s="606"/>
      <c r="N6" s="606"/>
      <c r="O6" s="606"/>
      <c r="P6" s="606"/>
      <c r="Q6" s="607"/>
      <c r="R6" s="608">
        <v>177087</v>
      </c>
      <c r="S6" s="609"/>
      <c r="T6" s="609"/>
      <c r="U6" s="609"/>
      <c r="V6" s="609"/>
      <c r="W6" s="609"/>
      <c r="X6" s="609"/>
      <c r="Y6" s="610"/>
      <c r="Z6" s="646">
        <v>4.2</v>
      </c>
      <c r="AA6" s="646"/>
      <c r="AB6" s="646"/>
      <c r="AC6" s="646"/>
      <c r="AD6" s="647">
        <v>177087</v>
      </c>
      <c r="AE6" s="647"/>
      <c r="AF6" s="647"/>
      <c r="AG6" s="647"/>
      <c r="AH6" s="647"/>
      <c r="AI6" s="647"/>
      <c r="AJ6" s="647"/>
      <c r="AK6" s="647"/>
      <c r="AL6" s="611">
        <v>8.1</v>
      </c>
      <c r="AM6" s="612"/>
      <c r="AN6" s="612"/>
      <c r="AO6" s="648"/>
      <c r="AP6" s="605" t="s">
        <v>234</v>
      </c>
      <c r="AQ6" s="606"/>
      <c r="AR6" s="606"/>
      <c r="AS6" s="606"/>
      <c r="AT6" s="606"/>
      <c r="AU6" s="606"/>
      <c r="AV6" s="606"/>
      <c r="AW6" s="606"/>
      <c r="AX6" s="606"/>
      <c r="AY6" s="606"/>
      <c r="AZ6" s="606"/>
      <c r="BA6" s="606"/>
      <c r="BB6" s="606"/>
      <c r="BC6" s="606"/>
      <c r="BD6" s="606"/>
      <c r="BE6" s="606"/>
      <c r="BF6" s="607"/>
      <c r="BG6" s="608">
        <v>468884</v>
      </c>
      <c r="BH6" s="609"/>
      <c r="BI6" s="609"/>
      <c r="BJ6" s="609"/>
      <c r="BK6" s="609"/>
      <c r="BL6" s="609"/>
      <c r="BM6" s="609"/>
      <c r="BN6" s="610"/>
      <c r="BO6" s="646">
        <v>100</v>
      </c>
      <c r="BP6" s="646"/>
      <c r="BQ6" s="646"/>
      <c r="BR6" s="646"/>
      <c r="BS6" s="647">
        <v>73295</v>
      </c>
      <c r="BT6" s="647"/>
      <c r="BU6" s="647"/>
      <c r="BV6" s="647"/>
      <c r="BW6" s="647"/>
      <c r="BX6" s="647"/>
      <c r="BY6" s="647"/>
      <c r="BZ6" s="647"/>
      <c r="CA6" s="647"/>
      <c r="CB6" s="687"/>
      <c r="CD6" s="666" t="s">
        <v>235</v>
      </c>
      <c r="CE6" s="667"/>
      <c r="CF6" s="667"/>
      <c r="CG6" s="667"/>
      <c r="CH6" s="667"/>
      <c r="CI6" s="667"/>
      <c r="CJ6" s="667"/>
      <c r="CK6" s="667"/>
      <c r="CL6" s="667"/>
      <c r="CM6" s="667"/>
      <c r="CN6" s="667"/>
      <c r="CO6" s="667"/>
      <c r="CP6" s="667"/>
      <c r="CQ6" s="668"/>
      <c r="CR6" s="608">
        <v>45428</v>
      </c>
      <c r="CS6" s="609"/>
      <c r="CT6" s="609"/>
      <c r="CU6" s="609"/>
      <c r="CV6" s="609"/>
      <c r="CW6" s="609"/>
      <c r="CX6" s="609"/>
      <c r="CY6" s="610"/>
      <c r="CZ6" s="690">
        <v>1.1000000000000001</v>
      </c>
      <c r="DA6" s="672"/>
      <c r="DB6" s="672"/>
      <c r="DC6" s="692"/>
      <c r="DD6" s="614" t="s">
        <v>129</v>
      </c>
      <c r="DE6" s="609"/>
      <c r="DF6" s="609"/>
      <c r="DG6" s="609"/>
      <c r="DH6" s="609"/>
      <c r="DI6" s="609"/>
      <c r="DJ6" s="609"/>
      <c r="DK6" s="609"/>
      <c r="DL6" s="609"/>
      <c r="DM6" s="609"/>
      <c r="DN6" s="609"/>
      <c r="DO6" s="609"/>
      <c r="DP6" s="610"/>
      <c r="DQ6" s="614">
        <v>45428</v>
      </c>
      <c r="DR6" s="609"/>
      <c r="DS6" s="609"/>
      <c r="DT6" s="609"/>
      <c r="DU6" s="609"/>
      <c r="DV6" s="609"/>
      <c r="DW6" s="609"/>
      <c r="DX6" s="609"/>
      <c r="DY6" s="609"/>
      <c r="DZ6" s="609"/>
      <c r="EA6" s="609"/>
      <c r="EB6" s="609"/>
      <c r="EC6" s="645"/>
    </row>
    <row r="7" spans="2:143" ht="11.25" customHeight="1" x14ac:dyDescent="0.2">
      <c r="B7" s="605" t="s">
        <v>236</v>
      </c>
      <c r="C7" s="606"/>
      <c r="D7" s="606"/>
      <c r="E7" s="606"/>
      <c r="F7" s="606"/>
      <c r="G7" s="606"/>
      <c r="H7" s="606"/>
      <c r="I7" s="606"/>
      <c r="J7" s="606"/>
      <c r="K7" s="606"/>
      <c r="L7" s="606"/>
      <c r="M7" s="606"/>
      <c r="N7" s="606"/>
      <c r="O7" s="606"/>
      <c r="P7" s="606"/>
      <c r="Q7" s="607"/>
      <c r="R7" s="608">
        <v>27</v>
      </c>
      <c r="S7" s="609"/>
      <c r="T7" s="609"/>
      <c r="U7" s="609"/>
      <c r="V7" s="609"/>
      <c r="W7" s="609"/>
      <c r="X7" s="609"/>
      <c r="Y7" s="610"/>
      <c r="Z7" s="646">
        <v>0</v>
      </c>
      <c r="AA7" s="646"/>
      <c r="AB7" s="646"/>
      <c r="AC7" s="646"/>
      <c r="AD7" s="647">
        <v>27</v>
      </c>
      <c r="AE7" s="647"/>
      <c r="AF7" s="647"/>
      <c r="AG7" s="647"/>
      <c r="AH7" s="647"/>
      <c r="AI7" s="647"/>
      <c r="AJ7" s="647"/>
      <c r="AK7" s="647"/>
      <c r="AL7" s="611">
        <v>0</v>
      </c>
      <c r="AM7" s="612"/>
      <c r="AN7" s="612"/>
      <c r="AO7" s="648"/>
      <c r="AP7" s="605" t="s">
        <v>237</v>
      </c>
      <c r="AQ7" s="606"/>
      <c r="AR7" s="606"/>
      <c r="AS7" s="606"/>
      <c r="AT7" s="606"/>
      <c r="AU7" s="606"/>
      <c r="AV7" s="606"/>
      <c r="AW7" s="606"/>
      <c r="AX7" s="606"/>
      <c r="AY7" s="606"/>
      <c r="AZ7" s="606"/>
      <c r="BA7" s="606"/>
      <c r="BB7" s="606"/>
      <c r="BC7" s="606"/>
      <c r="BD7" s="606"/>
      <c r="BE7" s="606"/>
      <c r="BF7" s="607"/>
      <c r="BG7" s="608">
        <v>59586</v>
      </c>
      <c r="BH7" s="609"/>
      <c r="BI7" s="609"/>
      <c r="BJ7" s="609"/>
      <c r="BK7" s="609"/>
      <c r="BL7" s="609"/>
      <c r="BM7" s="609"/>
      <c r="BN7" s="610"/>
      <c r="BO7" s="646">
        <v>12.7</v>
      </c>
      <c r="BP7" s="646"/>
      <c r="BQ7" s="646"/>
      <c r="BR7" s="646"/>
      <c r="BS7" s="647">
        <v>1611</v>
      </c>
      <c r="BT7" s="647"/>
      <c r="BU7" s="647"/>
      <c r="BV7" s="647"/>
      <c r="BW7" s="647"/>
      <c r="BX7" s="647"/>
      <c r="BY7" s="647"/>
      <c r="BZ7" s="647"/>
      <c r="CA7" s="647"/>
      <c r="CB7" s="687"/>
      <c r="CD7" s="605" t="s">
        <v>238</v>
      </c>
      <c r="CE7" s="606"/>
      <c r="CF7" s="606"/>
      <c r="CG7" s="606"/>
      <c r="CH7" s="606"/>
      <c r="CI7" s="606"/>
      <c r="CJ7" s="606"/>
      <c r="CK7" s="606"/>
      <c r="CL7" s="606"/>
      <c r="CM7" s="606"/>
      <c r="CN7" s="606"/>
      <c r="CO7" s="606"/>
      <c r="CP7" s="606"/>
      <c r="CQ7" s="607"/>
      <c r="CR7" s="608">
        <v>698413</v>
      </c>
      <c r="CS7" s="609"/>
      <c r="CT7" s="609"/>
      <c r="CU7" s="609"/>
      <c r="CV7" s="609"/>
      <c r="CW7" s="609"/>
      <c r="CX7" s="609"/>
      <c r="CY7" s="610"/>
      <c r="CZ7" s="646">
        <v>17.600000000000001</v>
      </c>
      <c r="DA7" s="646"/>
      <c r="DB7" s="646"/>
      <c r="DC7" s="646"/>
      <c r="DD7" s="614">
        <v>3975</v>
      </c>
      <c r="DE7" s="609"/>
      <c r="DF7" s="609"/>
      <c r="DG7" s="609"/>
      <c r="DH7" s="609"/>
      <c r="DI7" s="609"/>
      <c r="DJ7" s="609"/>
      <c r="DK7" s="609"/>
      <c r="DL7" s="609"/>
      <c r="DM7" s="609"/>
      <c r="DN7" s="609"/>
      <c r="DO7" s="609"/>
      <c r="DP7" s="610"/>
      <c r="DQ7" s="614">
        <v>639336</v>
      </c>
      <c r="DR7" s="609"/>
      <c r="DS7" s="609"/>
      <c r="DT7" s="609"/>
      <c r="DU7" s="609"/>
      <c r="DV7" s="609"/>
      <c r="DW7" s="609"/>
      <c r="DX7" s="609"/>
      <c r="DY7" s="609"/>
      <c r="DZ7" s="609"/>
      <c r="EA7" s="609"/>
      <c r="EB7" s="609"/>
      <c r="EC7" s="645"/>
    </row>
    <row r="8" spans="2:143" ht="11.25" customHeight="1" x14ac:dyDescent="0.2">
      <c r="B8" s="605" t="s">
        <v>239</v>
      </c>
      <c r="C8" s="606"/>
      <c r="D8" s="606"/>
      <c r="E8" s="606"/>
      <c r="F8" s="606"/>
      <c r="G8" s="606"/>
      <c r="H8" s="606"/>
      <c r="I8" s="606"/>
      <c r="J8" s="606"/>
      <c r="K8" s="606"/>
      <c r="L8" s="606"/>
      <c r="M8" s="606"/>
      <c r="N8" s="606"/>
      <c r="O8" s="606"/>
      <c r="P8" s="606"/>
      <c r="Q8" s="607"/>
      <c r="R8" s="608">
        <v>368</v>
      </c>
      <c r="S8" s="609"/>
      <c r="T8" s="609"/>
      <c r="U8" s="609"/>
      <c r="V8" s="609"/>
      <c r="W8" s="609"/>
      <c r="X8" s="609"/>
      <c r="Y8" s="610"/>
      <c r="Z8" s="646">
        <v>0</v>
      </c>
      <c r="AA8" s="646"/>
      <c r="AB8" s="646"/>
      <c r="AC8" s="646"/>
      <c r="AD8" s="647">
        <v>368</v>
      </c>
      <c r="AE8" s="647"/>
      <c r="AF8" s="647"/>
      <c r="AG8" s="647"/>
      <c r="AH8" s="647"/>
      <c r="AI8" s="647"/>
      <c r="AJ8" s="647"/>
      <c r="AK8" s="647"/>
      <c r="AL8" s="611">
        <v>0</v>
      </c>
      <c r="AM8" s="612"/>
      <c r="AN8" s="612"/>
      <c r="AO8" s="648"/>
      <c r="AP8" s="605" t="s">
        <v>240</v>
      </c>
      <c r="AQ8" s="606"/>
      <c r="AR8" s="606"/>
      <c r="AS8" s="606"/>
      <c r="AT8" s="606"/>
      <c r="AU8" s="606"/>
      <c r="AV8" s="606"/>
      <c r="AW8" s="606"/>
      <c r="AX8" s="606"/>
      <c r="AY8" s="606"/>
      <c r="AZ8" s="606"/>
      <c r="BA8" s="606"/>
      <c r="BB8" s="606"/>
      <c r="BC8" s="606"/>
      <c r="BD8" s="606"/>
      <c r="BE8" s="606"/>
      <c r="BF8" s="607"/>
      <c r="BG8" s="608">
        <v>2148</v>
      </c>
      <c r="BH8" s="609"/>
      <c r="BI8" s="609"/>
      <c r="BJ8" s="609"/>
      <c r="BK8" s="609"/>
      <c r="BL8" s="609"/>
      <c r="BM8" s="609"/>
      <c r="BN8" s="610"/>
      <c r="BO8" s="646">
        <v>0.5</v>
      </c>
      <c r="BP8" s="646"/>
      <c r="BQ8" s="646"/>
      <c r="BR8" s="646"/>
      <c r="BS8" s="647" t="s">
        <v>241</v>
      </c>
      <c r="BT8" s="647"/>
      <c r="BU8" s="647"/>
      <c r="BV8" s="647"/>
      <c r="BW8" s="647"/>
      <c r="BX8" s="647"/>
      <c r="BY8" s="647"/>
      <c r="BZ8" s="647"/>
      <c r="CA8" s="647"/>
      <c r="CB8" s="687"/>
      <c r="CD8" s="605" t="s">
        <v>242</v>
      </c>
      <c r="CE8" s="606"/>
      <c r="CF8" s="606"/>
      <c r="CG8" s="606"/>
      <c r="CH8" s="606"/>
      <c r="CI8" s="606"/>
      <c r="CJ8" s="606"/>
      <c r="CK8" s="606"/>
      <c r="CL8" s="606"/>
      <c r="CM8" s="606"/>
      <c r="CN8" s="606"/>
      <c r="CO8" s="606"/>
      <c r="CP8" s="606"/>
      <c r="CQ8" s="607"/>
      <c r="CR8" s="608">
        <v>465150</v>
      </c>
      <c r="CS8" s="609"/>
      <c r="CT8" s="609"/>
      <c r="CU8" s="609"/>
      <c r="CV8" s="609"/>
      <c r="CW8" s="609"/>
      <c r="CX8" s="609"/>
      <c r="CY8" s="610"/>
      <c r="CZ8" s="646">
        <v>11.7</v>
      </c>
      <c r="DA8" s="646"/>
      <c r="DB8" s="646"/>
      <c r="DC8" s="646"/>
      <c r="DD8" s="614" t="s">
        <v>241</v>
      </c>
      <c r="DE8" s="609"/>
      <c r="DF8" s="609"/>
      <c r="DG8" s="609"/>
      <c r="DH8" s="609"/>
      <c r="DI8" s="609"/>
      <c r="DJ8" s="609"/>
      <c r="DK8" s="609"/>
      <c r="DL8" s="609"/>
      <c r="DM8" s="609"/>
      <c r="DN8" s="609"/>
      <c r="DO8" s="609"/>
      <c r="DP8" s="610"/>
      <c r="DQ8" s="614">
        <v>307919</v>
      </c>
      <c r="DR8" s="609"/>
      <c r="DS8" s="609"/>
      <c r="DT8" s="609"/>
      <c r="DU8" s="609"/>
      <c r="DV8" s="609"/>
      <c r="DW8" s="609"/>
      <c r="DX8" s="609"/>
      <c r="DY8" s="609"/>
      <c r="DZ8" s="609"/>
      <c r="EA8" s="609"/>
      <c r="EB8" s="609"/>
      <c r="EC8" s="645"/>
    </row>
    <row r="9" spans="2:143" ht="11.25" customHeight="1" x14ac:dyDescent="0.2">
      <c r="B9" s="605" t="s">
        <v>243</v>
      </c>
      <c r="C9" s="606"/>
      <c r="D9" s="606"/>
      <c r="E9" s="606"/>
      <c r="F9" s="606"/>
      <c r="G9" s="606"/>
      <c r="H9" s="606"/>
      <c r="I9" s="606"/>
      <c r="J9" s="606"/>
      <c r="K9" s="606"/>
      <c r="L9" s="606"/>
      <c r="M9" s="606"/>
      <c r="N9" s="606"/>
      <c r="O9" s="606"/>
      <c r="P9" s="606"/>
      <c r="Q9" s="607"/>
      <c r="R9" s="608">
        <v>298</v>
      </c>
      <c r="S9" s="609"/>
      <c r="T9" s="609"/>
      <c r="U9" s="609"/>
      <c r="V9" s="609"/>
      <c r="W9" s="609"/>
      <c r="X9" s="609"/>
      <c r="Y9" s="610"/>
      <c r="Z9" s="646">
        <v>0</v>
      </c>
      <c r="AA9" s="646"/>
      <c r="AB9" s="646"/>
      <c r="AC9" s="646"/>
      <c r="AD9" s="647">
        <v>298</v>
      </c>
      <c r="AE9" s="647"/>
      <c r="AF9" s="647"/>
      <c r="AG9" s="647"/>
      <c r="AH9" s="647"/>
      <c r="AI9" s="647"/>
      <c r="AJ9" s="647"/>
      <c r="AK9" s="647"/>
      <c r="AL9" s="611">
        <v>0</v>
      </c>
      <c r="AM9" s="612"/>
      <c r="AN9" s="612"/>
      <c r="AO9" s="648"/>
      <c r="AP9" s="605" t="s">
        <v>244</v>
      </c>
      <c r="AQ9" s="606"/>
      <c r="AR9" s="606"/>
      <c r="AS9" s="606"/>
      <c r="AT9" s="606"/>
      <c r="AU9" s="606"/>
      <c r="AV9" s="606"/>
      <c r="AW9" s="606"/>
      <c r="AX9" s="606"/>
      <c r="AY9" s="606"/>
      <c r="AZ9" s="606"/>
      <c r="BA9" s="606"/>
      <c r="BB9" s="606"/>
      <c r="BC9" s="606"/>
      <c r="BD9" s="606"/>
      <c r="BE9" s="606"/>
      <c r="BF9" s="607"/>
      <c r="BG9" s="608">
        <v>48470</v>
      </c>
      <c r="BH9" s="609"/>
      <c r="BI9" s="609"/>
      <c r="BJ9" s="609"/>
      <c r="BK9" s="609"/>
      <c r="BL9" s="609"/>
      <c r="BM9" s="609"/>
      <c r="BN9" s="610"/>
      <c r="BO9" s="646">
        <v>10.3</v>
      </c>
      <c r="BP9" s="646"/>
      <c r="BQ9" s="646"/>
      <c r="BR9" s="646"/>
      <c r="BS9" s="647" t="s">
        <v>129</v>
      </c>
      <c r="BT9" s="647"/>
      <c r="BU9" s="647"/>
      <c r="BV9" s="647"/>
      <c r="BW9" s="647"/>
      <c r="BX9" s="647"/>
      <c r="BY9" s="647"/>
      <c r="BZ9" s="647"/>
      <c r="CA9" s="647"/>
      <c r="CB9" s="687"/>
      <c r="CD9" s="605" t="s">
        <v>245</v>
      </c>
      <c r="CE9" s="606"/>
      <c r="CF9" s="606"/>
      <c r="CG9" s="606"/>
      <c r="CH9" s="606"/>
      <c r="CI9" s="606"/>
      <c r="CJ9" s="606"/>
      <c r="CK9" s="606"/>
      <c r="CL9" s="606"/>
      <c r="CM9" s="606"/>
      <c r="CN9" s="606"/>
      <c r="CO9" s="606"/>
      <c r="CP9" s="606"/>
      <c r="CQ9" s="607"/>
      <c r="CR9" s="608">
        <v>306634</v>
      </c>
      <c r="CS9" s="609"/>
      <c r="CT9" s="609"/>
      <c r="CU9" s="609"/>
      <c r="CV9" s="609"/>
      <c r="CW9" s="609"/>
      <c r="CX9" s="609"/>
      <c r="CY9" s="610"/>
      <c r="CZ9" s="646">
        <v>7.7</v>
      </c>
      <c r="DA9" s="646"/>
      <c r="DB9" s="646"/>
      <c r="DC9" s="646"/>
      <c r="DD9" s="614">
        <v>12805</v>
      </c>
      <c r="DE9" s="609"/>
      <c r="DF9" s="609"/>
      <c r="DG9" s="609"/>
      <c r="DH9" s="609"/>
      <c r="DI9" s="609"/>
      <c r="DJ9" s="609"/>
      <c r="DK9" s="609"/>
      <c r="DL9" s="609"/>
      <c r="DM9" s="609"/>
      <c r="DN9" s="609"/>
      <c r="DO9" s="609"/>
      <c r="DP9" s="610"/>
      <c r="DQ9" s="614">
        <v>286122</v>
      </c>
      <c r="DR9" s="609"/>
      <c r="DS9" s="609"/>
      <c r="DT9" s="609"/>
      <c r="DU9" s="609"/>
      <c r="DV9" s="609"/>
      <c r="DW9" s="609"/>
      <c r="DX9" s="609"/>
      <c r="DY9" s="609"/>
      <c r="DZ9" s="609"/>
      <c r="EA9" s="609"/>
      <c r="EB9" s="609"/>
      <c r="EC9" s="645"/>
    </row>
    <row r="10" spans="2:143" ht="11.25" customHeight="1" x14ac:dyDescent="0.2">
      <c r="B10" s="605" t="s">
        <v>246</v>
      </c>
      <c r="C10" s="606"/>
      <c r="D10" s="606"/>
      <c r="E10" s="606"/>
      <c r="F10" s="606"/>
      <c r="G10" s="606"/>
      <c r="H10" s="606"/>
      <c r="I10" s="606"/>
      <c r="J10" s="606"/>
      <c r="K10" s="606"/>
      <c r="L10" s="606"/>
      <c r="M10" s="606"/>
      <c r="N10" s="606"/>
      <c r="O10" s="606"/>
      <c r="P10" s="606"/>
      <c r="Q10" s="607"/>
      <c r="R10" s="608" t="s">
        <v>129</v>
      </c>
      <c r="S10" s="609"/>
      <c r="T10" s="609"/>
      <c r="U10" s="609"/>
      <c r="V10" s="609"/>
      <c r="W10" s="609"/>
      <c r="X10" s="609"/>
      <c r="Y10" s="610"/>
      <c r="Z10" s="646" t="s">
        <v>129</v>
      </c>
      <c r="AA10" s="646"/>
      <c r="AB10" s="646"/>
      <c r="AC10" s="646"/>
      <c r="AD10" s="647" t="s">
        <v>241</v>
      </c>
      <c r="AE10" s="647"/>
      <c r="AF10" s="647"/>
      <c r="AG10" s="647"/>
      <c r="AH10" s="647"/>
      <c r="AI10" s="647"/>
      <c r="AJ10" s="647"/>
      <c r="AK10" s="647"/>
      <c r="AL10" s="611" t="s">
        <v>129</v>
      </c>
      <c r="AM10" s="612"/>
      <c r="AN10" s="612"/>
      <c r="AO10" s="648"/>
      <c r="AP10" s="605" t="s">
        <v>247</v>
      </c>
      <c r="AQ10" s="606"/>
      <c r="AR10" s="606"/>
      <c r="AS10" s="606"/>
      <c r="AT10" s="606"/>
      <c r="AU10" s="606"/>
      <c r="AV10" s="606"/>
      <c r="AW10" s="606"/>
      <c r="AX10" s="606"/>
      <c r="AY10" s="606"/>
      <c r="AZ10" s="606"/>
      <c r="BA10" s="606"/>
      <c r="BB10" s="606"/>
      <c r="BC10" s="606"/>
      <c r="BD10" s="606"/>
      <c r="BE10" s="606"/>
      <c r="BF10" s="607"/>
      <c r="BG10" s="608">
        <v>5308</v>
      </c>
      <c r="BH10" s="609"/>
      <c r="BI10" s="609"/>
      <c r="BJ10" s="609"/>
      <c r="BK10" s="609"/>
      <c r="BL10" s="609"/>
      <c r="BM10" s="609"/>
      <c r="BN10" s="610"/>
      <c r="BO10" s="646">
        <v>1.1000000000000001</v>
      </c>
      <c r="BP10" s="646"/>
      <c r="BQ10" s="646"/>
      <c r="BR10" s="646"/>
      <c r="BS10" s="647">
        <v>886</v>
      </c>
      <c r="BT10" s="647"/>
      <c r="BU10" s="647"/>
      <c r="BV10" s="647"/>
      <c r="BW10" s="647"/>
      <c r="BX10" s="647"/>
      <c r="BY10" s="647"/>
      <c r="BZ10" s="647"/>
      <c r="CA10" s="647"/>
      <c r="CB10" s="687"/>
      <c r="CD10" s="605" t="s">
        <v>248</v>
      </c>
      <c r="CE10" s="606"/>
      <c r="CF10" s="606"/>
      <c r="CG10" s="606"/>
      <c r="CH10" s="606"/>
      <c r="CI10" s="606"/>
      <c r="CJ10" s="606"/>
      <c r="CK10" s="606"/>
      <c r="CL10" s="606"/>
      <c r="CM10" s="606"/>
      <c r="CN10" s="606"/>
      <c r="CO10" s="606"/>
      <c r="CP10" s="606"/>
      <c r="CQ10" s="607"/>
      <c r="CR10" s="608" t="s">
        <v>129</v>
      </c>
      <c r="CS10" s="609"/>
      <c r="CT10" s="609"/>
      <c r="CU10" s="609"/>
      <c r="CV10" s="609"/>
      <c r="CW10" s="609"/>
      <c r="CX10" s="609"/>
      <c r="CY10" s="610"/>
      <c r="CZ10" s="646" t="s">
        <v>129</v>
      </c>
      <c r="DA10" s="646"/>
      <c r="DB10" s="646"/>
      <c r="DC10" s="646"/>
      <c r="DD10" s="614" t="s">
        <v>241</v>
      </c>
      <c r="DE10" s="609"/>
      <c r="DF10" s="609"/>
      <c r="DG10" s="609"/>
      <c r="DH10" s="609"/>
      <c r="DI10" s="609"/>
      <c r="DJ10" s="609"/>
      <c r="DK10" s="609"/>
      <c r="DL10" s="609"/>
      <c r="DM10" s="609"/>
      <c r="DN10" s="609"/>
      <c r="DO10" s="609"/>
      <c r="DP10" s="610"/>
      <c r="DQ10" s="614" t="s">
        <v>241</v>
      </c>
      <c r="DR10" s="609"/>
      <c r="DS10" s="609"/>
      <c r="DT10" s="609"/>
      <c r="DU10" s="609"/>
      <c r="DV10" s="609"/>
      <c r="DW10" s="609"/>
      <c r="DX10" s="609"/>
      <c r="DY10" s="609"/>
      <c r="DZ10" s="609"/>
      <c r="EA10" s="609"/>
      <c r="EB10" s="609"/>
      <c r="EC10" s="645"/>
    </row>
    <row r="11" spans="2:143" ht="11.25" customHeight="1" x14ac:dyDescent="0.2">
      <c r="B11" s="605" t="s">
        <v>249</v>
      </c>
      <c r="C11" s="606"/>
      <c r="D11" s="606"/>
      <c r="E11" s="606"/>
      <c r="F11" s="606"/>
      <c r="G11" s="606"/>
      <c r="H11" s="606"/>
      <c r="I11" s="606"/>
      <c r="J11" s="606"/>
      <c r="K11" s="606"/>
      <c r="L11" s="606"/>
      <c r="M11" s="606"/>
      <c r="N11" s="606"/>
      <c r="O11" s="606"/>
      <c r="P11" s="606"/>
      <c r="Q11" s="607"/>
      <c r="R11" s="608">
        <v>38906</v>
      </c>
      <c r="S11" s="609"/>
      <c r="T11" s="609"/>
      <c r="U11" s="609"/>
      <c r="V11" s="609"/>
      <c r="W11" s="609"/>
      <c r="X11" s="609"/>
      <c r="Y11" s="610"/>
      <c r="Z11" s="611">
        <v>0.9</v>
      </c>
      <c r="AA11" s="612"/>
      <c r="AB11" s="612"/>
      <c r="AC11" s="613"/>
      <c r="AD11" s="614">
        <v>38906</v>
      </c>
      <c r="AE11" s="609"/>
      <c r="AF11" s="609"/>
      <c r="AG11" s="609"/>
      <c r="AH11" s="609"/>
      <c r="AI11" s="609"/>
      <c r="AJ11" s="609"/>
      <c r="AK11" s="610"/>
      <c r="AL11" s="611">
        <v>1.8</v>
      </c>
      <c r="AM11" s="612"/>
      <c r="AN11" s="612"/>
      <c r="AO11" s="648"/>
      <c r="AP11" s="605" t="s">
        <v>250</v>
      </c>
      <c r="AQ11" s="606"/>
      <c r="AR11" s="606"/>
      <c r="AS11" s="606"/>
      <c r="AT11" s="606"/>
      <c r="AU11" s="606"/>
      <c r="AV11" s="606"/>
      <c r="AW11" s="606"/>
      <c r="AX11" s="606"/>
      <c r="AY11" s="606"/>
      <c r="AZ11" s="606"/>
      <c r="BA11" s="606"/>
      <c r="BB11" s="606"/>
      <c r="BC11" s="606"/>
      <c r="BD11" s="606"/>
      <c r="BE11" s="606"/>
      <c r="BF11" s="607"/>
      <c r="BG11" s="608">
        <v>3660</v>
      </c>
      <c r="BH11" s="609"/>
      <c r="BI11" s="609"/>
      <c r="BJ11" s="609"/>
      <c r="BK11" s="609"/>
      <c r="BL11" s="609"/>
      <c r="BM11" s="609"/>
      <c r="BN11" s="610"/>
      <c r="BO11" s="646">
        <v>0.8</v>
      </c>
      <c r="BP11" s="646"/>
      <c r="BQ11" s="646"/>
      <c r="BR11" s="646"/>
      <c r="BS11" s="647">
        <v>725</v>
      </c>
      <c r="BT11" s="647"/>
      <c r="BU11" s="647"/>
      <c r="BV11" s="647"/>
      <c r="BW11" s="647"/>
      <c r="BX11" s="647"/>
      <c r="BY11" s="647"/>
      <c r="BZ11" s="647"/>
      <c r="CA11" s="647"/>
      <c r="CB11" s="687"/>
      <c r="CD11" s="605" t="s">
        <v>251</v>
      </c>
      <c r="CE11" s="606"/>
      <c r="CF11" s="606"/>
      <c r="CG11" s="606"/>
      <c r="CH11" s="606"/>
      <c r="CI11" s="606"/>
      <c r="CJ11" s="606"/>
      <c r="CK11" s="606"/>
      <c r="CL11" s="606"/>
      <c r="CM11" s="606"/>
      <c r="CN11" s="606"/>
      <c r="CO11" s="606"/>
      <c r="CP11" s="606"/>
      <c r="CQ11" s="607"/>
      <c r="CR11" s="608">
        <v>590915</v>
      </c>
      <c r="CS11" s="609"/>
      <c r="CT11" s="609"/>
      <c r="CU11" s="609"/>
      <c r="CV11" s="609"/>
      <c r="CW11" s="609"/>
      <c r="CX11" s="609"/>
      <c r="CY11" s="610"/>
      <c r="CZ11" s="646">
        <v>14.9</v>
      </c>
      <c r="DA11" s="646"/>
      <c r="DB11" s="646"/>
      <c r="DC11" s="646"/>
      <c r="DD11" s="614">
        <v>285620</v>
      </c>
      <c r="DE11" s="609"/>
      <c r="DF11" s="609"/>
      <c r="DG11" s="609"/>
      <c r="DH11" s="609"/>
      <c r="DI11" s="609"/>
      <c r="DJ11" s="609"/>
      <c r="DK11" s="609"/>
      <c r="DL11" s="609"/>
      <c r="DM11" s="609"/>
      <c r="DN11" s="609"/>
      <c r="DO11" s="609"/>
      <c r="DP11" s="610"/>
      <c r="DQ11" s="614">
        <v>328260</v>
      </c>
      <c r="DR11" s="609"/>
      <c r="DS11" s="609"/>
      <c r="DT11" s="609"/>
      <c r="DU11" s="609"/>
      <c r="DV11" s="609"/>
      <c r="DW11" s="609"/>
      <c r="DX11" s="609"/>
      <c r="DY11" s="609"/>
      <c r="DZ11" s="609"/>
      <c r="EA11" s="609"/>
      <c r="EB11" s="609"/>
      <c r="EC11" s="645"/>
    </row>
    <row r="12" spans="2:143" ht="11.25" customHeight="1" x14ac:dyDescent="0.2">
      <c r="B12" s="605" t="s">
        <v>252</v>
      </c>
      <c r="C12" s="606"/>
      <c r="D12" s="606"/>
      <c r="E12" s="606"/>
      <c r="F12" s="606"/>
      <c r="G12" s="606"/>
      <c r="H12" s="606"/>
      <c r="I12" s="606"/>
      <c r="J12" s="606"/>
      <c r="K12" s="606"/>
      <c r="L12" s="606"/>
      <c r="M12" s="606"/>
      <c r="N12" s="606"/>
      <c r="O12" s="606"/>
      <c r="P12" s="606"/>
      <c r="Q12" s="607"/>
      <c r="R12" s="608" t="s">
        <v>129</v>
      </c>
      <c r="S12" s="609"/>
      <c r="T12" s="609"/>
      <c r="U12" s="609"/>
      <c r="V12" s="609"/>
      <c r="W12" s="609"/>
      <c r="X12" s="609"/>
      <c r="Y12" s="610"/>
      <c r="Z12" s="646" t="s">
        <v>241</v>
      </c>
      <c r="AA12" s="646"/>
      <c r="AB12" s="646"/>
      <c r="AC12" s="646"/>
      <c r="AD12" s="647" t="s">
        <v>137</v>
      </c>
      <c r="AE12" s="647"/>
      <c r="AF12" s="647"/>
      <c r="AG12" s="647"/>
      <c r="AH12" s="647"/>
      <c r="AI12" s="647"/>
      <c r="AJ12" s="647"/>
      <c r="AK12" s="647"/>
      <c r="AL12" s="611" t="s">
        <v>241</v>
      </c>
      <c r="AM12" s="612"/>
      <c r="AN12" s="612"/>
      <c r="AO12" s="648"/>
      <c r="AP12" s="605" t="s">
        <v>253</v>
      </c>
      <c r="AQ12" s="606"/>
      <c r="AR12" s="606"/>
      <c r="AS12" s="606"/>
      <c r="AT12" s="606"/>
      <c r="AU12" s="606"/>
      <c r="AV12" s="606"/>
      <c r="AW12" s="606"/>
      <c r="AX12" s="606"/>
      <c r="AY12" s="606"/>
      <c r="AZ12" s="606"/>
      <c r="BA12" s="606"/>
      <c r="BB12" s="606"/>
      <c r="BC12" s="606"/>
      <c r="BD12" s="606"/>
      <c r="BE12" s="606"/>
      <c r="BF12" s="607"/>
      <c r="BG12" s="608">
        <v>391303</v>
      </c>
      <c r="BH12" s="609"/>
      <c r="BI12" s="609"/>
      <c r="BJ12" s="609"/>
      <c r="BK12" s="609"/>
      <c r="BL12" s="609"/>
      <c r="BM12" s="609"/>
      <c r="BN12" s="610"/>
      <c r="BO12" s="646">
        <v>83.5</v>
      </c>
      <c r="BP12" s="646"/>
      <c r="BQ12" s="646"/>
      <c r="BR12" s="646"/>
      <c r="BS12" s="647">
        <v>71684</v>
      </c>
      <c r="BT12" s="647"/>
      <c r="BU12" s="647"/>
      <c r="BV12" s="647"/>
      <c r="BW12" s="647"/>
      <c r="BX12" s="647"/>
      <c r="BY12" s="647"/>
      <c r="BZ12" s="647"/>
      <c r="CA12" s="647"/>
      <c r="CB12" s="687"/>
      <c r="CD12" s="605" t="s">
        <v>254</v>
      </c>
      <c r="CE12" s="606"/>
      <c r="CF12" s="606"/>
      <c r="CG12" s="606"/>
      <c r="CH12" s="606"/>
      <c r="CI12" s="606"/>
      <c r="CJ12" s="606"/>
      <c r="CK12" s="606"/>
      <c r="CL12" s="606"/>
      <c r="CM12" s="606"/>
      <c r="CN12" s="606"/>
      <c r="CO12" s="606"/>
      <c r="CP12" s="606"/>
      <c r="CQ12" s="607"/>
      <c r="CR12" s="608">
        <v>122286</v>
      </c>
      <c r="CS12" s="609"/>
      <c r="CT12" s="609"/>
      <c r="CU12" s="609"/>
      <c r="CV12" s="609"/>
      <c r="CW12" s="609"/>
      <c r="CX12" s="609"/>
      <c r="CY12" s="610"/>
      <c r="CZ12" s="646">
        <v>3.1</v>
      </c>
      <c r="DA12" s="646"/>
      <c r="DB12" s="646"/>
      <c r="DC12" s="646"/>
      <c r="DD12" s="614">
        <v>16739</v>
      </c>
      <c r="DE12" s="609"/>
      <c r="DF12" s="609"/>
      <c r="DG12" s="609"/>
      <c r="DH12" s="609"/>
      <c r="DI12" s="609"/>
      <c r="DJ12" s="609"/>
      <c r="DK12" s="609"/>
      <c r="DL12" s="609"/>
      <c r="DM12" s="609"/>
      <c r="DN12" s="609"/>
      <c r="DO12" s="609"/>
      <c r="DP12" s="610"/>
      <c r="DQ12" s="614">
        <v>87632</v>
      </c>
      <c r="DR12" s="609"/>
      <c r="DS12" s="609"/>
      <c r="DT12" s="609"/>
      <c r="DU12" s="609"/>
      <c r="DV12" s="609"/>
      <c r="DW12" s="609"/>
      <c r="DX12" s="609"/>
      <c r="DY12" s="609"/>
      <c r="DZ12" s="609"/>
      <c r="EA12" s="609"/>
      <c r="EB12" s="609"/>
      <c r="EC12" s="645"/>
    </row>
    <row r="13" spans="2:143" ht="11.25" customHeight="1" x14ac:dyDescent="0.2">
      <c r="B13" s="605" t="s">
        <v>255</v>
      </c>
      <c r="C13" s="606"/>
      <c r="D13" s="606"/>
      <c r="E13" s="606"/>
      <c r="F13" s="606"/>
      <c r="G13" s="606"/>
      <c r="H13" s="606"/>
      <c r="I13" s="606"/>
      <c r="J13" s="606"/>
      <c r="K13" s="606"/>
      <c r="L13" s="606"/>
      <c r="M13" s="606"/>
      <c r="N13" s="606"/>
      <c r="O13" s="606"/>
      <c r="P13" s="606"/>
      <c r="Q13" s="607"/>
      <c r="R13" s="608" t="s">
        <v>129</v>
      </c>
      <c r="S13" s="609"/>
      <c r="T13" s="609"/>
      <c r="U13" s="609"/>
      <c r="V13" s="609"/>
      <c r="W13" s="609"/>
      <c r="X13" s="609"/>
      <c r="Y13" s="610"/>
      <c r="Z13" s="646" t="s">
        <v>137</v>
      </c>
      <c r="AA13" s="646"/>
      <c r="AB13" s="646"/>
      <c r="AC13" s="646"/>
      <c r="AD13" s="647" t="s">
        <v>241</v>
      </c>
      <c r="AE13" s="647"/>
      <c r="AF13" s="647"/>
      <c r="AG13" s="647"/>
      <c r="AH13" s="647"/>
      <c r="AI13" s="647"/>
      <c r="AJ13" s="647"/>
      <c r="AK13" s="647"/>
      <c r="AL13" s="611" t="s">
        <v>241</v>
      </c>
      <c r="AM13" s="612"/>
      <c r="AN13" s="612"/>
      <c r="AO13" s="648"/>
      <c r="AP13" s="605" t="s">
        <v>256</v>
      </c>
      <c r="AQ13" s="606"/>
      <c r="AR13" s="606"/>
      <c r="AS13" s="606"/>
      <c r="AT13" s="606"/>
      <c r="AU13" s="606"/>
      <c r="AV13" s="606"/>
      <c r="AW13" s="606"/>
      <c r="AX13" s="606"/>
      <c r="AY13" s="606"/>
      <c r="AZ13" s="606"/>
      <c r="BA13" s="606"/>
      <c r="BB13" s="606"/>
      <c r="BC13" s="606"/>
      <c r="BD13" s="606"/>
      <c r="BE13" s="606"/>
      <c r="BF13" s="607"/>
      <c r="BG13" s="608">
        <v>390775</v>
      </c>
      <c r="BH13" s="609"/>
      <c r="BI13" s="609"/>
      <c r="BJ13" s="609"/>
      <c r="BK13" s="609"/>
      <c r="BL13" s="609"/>
      <c r="BM13" s="609"/>
      <c r="BN13" s="610"/>
      <c r="BO13" s="646">
        <v>83.3</v>
      </c>
      <c r="BP13" s="646"/>
      <c r="BQ13" s="646"/>
      <c r="BR13" s="646"/>
      <c r="BS13" s="647">
        <v>71684</v>
      </c>
      <c r="BT13" s="647"/>
      <c r="BU13" s="647"/>
      <c r="BV13" s="647"/>
      <c r="BW13" s="647"/>
      <c r="BX13" s="647"/>
      <c r="BY13" s="647"/>
      <c r="BZ13" s="647"/>
      <c r="CA13" s="647"/>
      <c r="CB13" s="687"/>
      <c r="CD13" s="605" t="s">
        <v>257</v>
      </c>
      <c r="CE13" s="606"/>
      <c r="CF13" s="606"/>
      <c r="CG13" s="606"/>
      <c r="CH13" s="606"/>
      <c r="CI13" s="606"/>
      <c r="CJ13" s="606"/>
      <c r="CK13" s="606"/>
      <c r="CL13" s="606"/>
      <c r="CM13" s="606"/>
      <c r="CN13" s="606"/>
      <c r="CO13" s="606"/>
      <c r="CP13" s="606"/>
      <c r="CQ13" s="607"/>
      <c r="CR13" s="608">
        <v>351417</v>
      </c>
      <c r="CS13" s="609"/>
      <c r="CT13" s="609"/>
      <c r="CU13" s="609"/>
      <c r="CV13" s="609"/>
      <c r="CW13" s="609"/>
      <c r="CX13" s="609"/>
      <c r="CY13" s="610"/>
      <c r="CZ13" s="646">
        <v>8.8000000000000007</v>
      </c>
      <c r="DA13" s="646"/>
      <c r="DB13" s="646"/>
      <c r="DC13" s="646"/>
      <c r="DD13" s="614">
        <v>236874</v>
      </c>
      <c r="DE13" s="609"/>
      <c r="DF13" s="609"/>
      <c r="DG13" s="609"/>
      <c r="DH13" s="609"/>
      <c r="DI13" s="609"/>
      <c r="DJ13" s="609"/>
      <c r="DK13" s="609"/>
      <c r="DL13" s="609"/>
      <c r="DM13" s="609"/>
      <c r="DN13" s="609"/>
      <c r="DO13" s="609"/>
      <c r="DP13" s="610"/>
      <c r="DQ13" s="614">
        <v>143512</v>
      </c>
      <c r="DR13" s="609"/>
      <c r="DS13" s="609"/>
      <c r="DT13" s="609"/>
      <c r="DU13" s="609"/>
      <c r="DV13" s="609"/>
      <c r="DW13" s="609"/>
      <c r="DX13" s="609"/>
      <c r="DY13" s="609"/>
      <c r="DZ13" s="609"/>
      <c r="EA13" s="609"/>
      <c r="EB13" s="609"/>
      <c r="EC13" s="645"/>
    </row>
    <row r="14" spans="2:143" ht="11.25" customHeight="1" x14ac:dyDescent="0.2">
      <c r="B14" s="605" t="s">
        <v>258</v>
      </c>
      <c r="C14" s="606"/>
      <c r="D14" s="606"/>
      <c r="E14" s="606"/>
      <c r="F14" s="606"/>
      <c r="G14" s="606"/>
      <c r="H14" s="606"/>
      <c r="I14" s="606"/>
      <c r="J14" s="606"/>
      <c r="K14" s="606"/>
      <c r="L14" s="606"/>
      <c r="M14" s="606"/>
      <c r="N14" s="606"/>
      <c r="O14" s="606"/>
      <c r="P14" s="606"/>
      <c r="Q14" s="607"/>
      <c r="R14" s="608" t="s">
        <v>129</v>
      </c>
      <c r="S14" s="609"/>
      <c r="T14" s="609"/>
      <c r="U14" s="609"/>
      <c r="V14" s="609"/>
      <c r="W14" s="609"/>
      <c r="X14" s="609"/>
      <c r="Y14" s="610"/>
      <c r="Z14" s="646" t="s">
        <v>241</v>
      </c>
      <c r="AA14" s="646"/>
      <c r="AB14" s="646"/>
      <c r="AC14" s="646"/>
      <c r="AD14" s="647" t="s">
        <v>129</v>
      </c>
      <c r="AE14" s="647"/>
      <c r="AF14" s="647"/>
      <c r="AG14" s="647"/>
      <c r="AH14" s="647"/>
      <c r="AI14" s="647"/>
      <c r="AJ14" s="647"/>
      <c r="AK14" s="647"/>
      <c r="AL14" s="611" t="s">
        <v>137</v>
      </c>
      <c r="AM14" s="612"/>
      <c r="AN14" s="612"/>
      <c r="AO14" s="648"/>
      <c r="AP14" s="605" t="s">
        <v>259</v>
      </c>
      <c r="AQ14" s="606"/>
      <c r="AR14" s="606"/>
      <c r="AS14" s="606"/>
      <c r="AT14" s="606"/>
      <c r="AU14" s="606"/>
      <c r="AV14" s="606"/>
      <c r="AW14" s="606"/>
      <c r="AX14" s="606"/>
      <c r="AY14" s="606"/>
      <c r="AZ14" s="606"/>
      <c r="BA14" s="606"/>
      <c r="BB14" s="606"/>
      <c r="BC14" s="606"/>
      <c r="BD14" s="606"/>
      <c r="BE14" s="606"/>
      <c r="BF14" s="607"/>
      <c r="BG14" s="608">
        <v>7864</v>
      </c>
      <c r="BH14" s="609"/>
      <c r="BI14" s="609"/>
      <c r="BJ14" s="609"/>
      <c r="BK14" s="609"/>
      <c r="BL14" s="609"/>
      <c r="BM14" s="609"/>
      <c r="BN14" s="610"/>
      <c r="BO14" s="646">
        <v>1.7</v>
      </c>
      <c r="BP14" s="646"/>
      <c r="BQ14" s="646"/>
      <c r="BR14" s="646"/>
      <c r="BS14" s="647" t="s">
        <v>137</v>
      </c>
      <c r="BT14" s="647"/>
      <c r="BU14" s="647"/>
      <c r="BV14" s="647"/>
      <c r="BW14" s="647"/>
      <c r="BX14" s="647"/>
      <c r="BY14" s="647"/>
      <c r="BZ14" s="647"/>
      <c r="CA14" s="647"/>
      <c r="CB14" s="687"/>
      <c r="CD14" s="605" t="s">
        <v>260</v>
      </c>
      <c r="CE14" s="606"/>
      <c r="CF14" s="606"/>
      <c r="CG14" s="606"/>
      <c r="CH14" s="606"/>
      <c r="CI14" s="606"/>
      <c r="CJ14" s="606"/>
      <c r="CK14" s="606"/>
      <c r="CL14" s="606"/>
      <c r="CM14" s="606"/>
      <c r="CN14" s="606"/>
      <c r="CO14" s="606"/>
      <c r="CP14" s="606"/>
      <c r="CQ14" s="607"/>
      <c r="CR14" s="608">
        <v>61382</v>
      </c>
      <c r="CS14" s="609"/>
      <c r="CT14" s="609"/>
      <c r="CU14" s="609"/>
      <c r="CV14" s="609"/>
      <c r="CW14" s="609"/>
      <c r="CX14" s="609"/>
      <c r="CY14" s="610"/>
      <c r="CZ14" s="646">
        <v>1.5</v>
      </c>
      <c r="DA14" s="646"/>
      <c r="DB14" s="646"/>
      <c r="DC14" s="646"/>
      <c r="DD14" s="614">
        <v>31776</v>
      </c>
      <c r="DE14" s="609"/>
      <c r="DF14" s="609"/>
      <c r="DG14" s="609"/>
      <c r="DH14" s="609"/>
      <c r="DI14" s="609"/>
      <c r="DJ14" s="609"/>
      <c r="DK14" s="609"/>
      <c r="DL14" s="609"/>
      <c r="DM14" s="609"/>
      <c r="DN14" s="609"/>
      <c r="DO14" s="609"/>
      <c r="DP14" s="610"/>
      <c r="DQ14" s="614">
        <v>60114</v>
      </c>
      <c r="DR14" s="609"/>
      <c r="DS14" s="609"/>
      <c r="DT14" s="609"/>
      <c r="DU14" s="609"/>
      <c r="DV14" s="609"/>
      <c r="DW14" s="609"/>
      <c r="DX14" s="609"/>
      <c r="DY14" s="609"/>
      <c r="DZ14" s="609"/>
      <c r="EA14" s="609"/>
      <c r="EB14" s="609"/>
      <c r="EC14" s="645"/>
    </row>
    <row r="15" spans="2:143" ht="11.25" customHeight="1" x14ac:dyDescent="0.2">
      <c r="B15" s="605" t="s">
        <v>261</v>
      </c>
      <c r="C15" s="606"/>
      <c r="D15" s="606"/>
      <c r="E15" s="606"/>
      <c r="F15" s="606"/>
      <c r="G15" s="606"/>
      <c r="H15" s="606"/>
      <c r="I15" s="606"/>
      <c r="J15" s="606"/>
      <c r="K15" s="606"/>
      <c r="L15" s="606"/>
      <c r="M15" s="606"/>
      <c r="N15" s="606"/>
      <c r="O15" s="606"/>
      <c r="P15" s="606"/>
      <c r="Q15" s="607"/>
      <c r="R15" s="608" t="s">
        <v>241</v>
      </c>
      <c r="S15" s="609"/>
      <c r="T15" s="609"/>
      <c r="U15" s="609"/>
      <c r="V15" s="609"/>
      <c r="W15" s="609"/>
      <c r="X15" s="609"/>
      <c r="Y15" s="610"/>
      <c r="Z15" s="646" t="s">
        <v>241</v>
      </c>
      <c r="AA15" s="646"/>
      <c r="AB15" s="646"/>
      <c r="AC15" s="646"/>
      <c r="AD15" s="647" t="s">
        <v>137</v>
      </c>
      <c r="AE15" s="647"/>
      <c r="AF15" s="647"/>
      <c r="AG15" s="647"/>
      <c r="AH15" s="647"/>
      <c r="AI15" s="647"/>
      <c r="AJ15" s="647"/>
      <c r="AK15" s="647"/>
      <c r="AL15" s="611" t="s">
        <v>137</v>
      </c>
      <c r="AM15" s="612"/>
      <c r="AN15" s="612"/>
      <c r="AO15" s="648"/>
      <c r="AP15" s="605" t="s">
        <v>262</v>
      </c>
      <c r="AQ15" s="606"/>
      <c r="AR15" s="606"/>
      <c r="AS15" s="606"/>
      <c r="AT15" s="606"/>
      <c r="AU15" s="606"/>
      <c r="AV15" s="606"/>
      <c r="AW15" s="606"/>
      <c r="AX15" s="606"/>
      <c r="AY15" s="606"/>
      <c r="AZ15" s="606"/>
      <c r="BA15" s="606"/>
      <c r="BB15" s="606"/>
      <c r="BC15" s="606"/>
      <c r="BD15" s="606"/>
      <c r="BE15" s="606"/>
      <c r="BF15" s="607"/>
      <c r="BG15" s="608">
        <v>10131</v>
      </c>
      <c r="BH15" s="609"/>
      <c r="BI15" s="609"/>
      <c r="BJ15" s="609"/>
      <c r="BK15" s="609"/>
      <c r="BL15" s="609"/>
      <c r="BM15" s="609"/>
      <c r="BN15" s="610"/>
      <c r="BO15" s="646">
        <v>2.2000000000000002</v>
      </c>
      <c r="BP15" s="646"/>
      <c r="BQ15" s="646"/>
      <c r="BR15" s="646"/>
      <c r="BS15" s="647" t="s">
        <v>241</v>
      </c>
      <c r="BT15" s="647"/>
      <c r="BU15" s="647"/>
      <c r="BV15" s="647"/>
      <c r="BW15" s="647"/>
      <c r="BX15" s="647"/>
      <c r="BY15" s="647"/>
      <c r="BZ15" s="647"/>
      <c r="CA15" s="647"/>
      <c r="CB15" s="687"/>
      <c r="CD15" s="605" t="s">
        <v>263</v>
      </c>
      <c r="CE15" s="606"/>
      <c r="CF15" s="606"/>
      <c r="CG15" s="606"/>
      <c r="CH15" s="606"/>
      <c r="CI15" s="606"/>
      <c r="CJ15" s="606"/>
      <c r="CK15" s="606"/>
      <c r="CL15" s="606"/>
      <c r="CM15" s="606"/>
      <c r="CN15" s="606"/>
      <c r="CO15" s="606"/>
      <c r="CP15" s="606"/>
      <c r="CQ15" s="607"/>
      <c r="CR15" s="608">
        <v>285878</v>
      </c>
      <c r="CS15" s="609"/>
      <c r="CT15" s="609"/>
      <c r="CU15" s="609"/>
      <c r="CV15" s="609"/>
      <c r="CW15" s="609"/>
      <c r="CX15" s="609"/>
      <c r="CY15" s="610"/>
      <c r="CZ15" s="646">
        <v>7.2</v>
      </c>
      <c r="DA15" s="646"/>
      <c r="DB15" s="646"/>
      <c r="DC15" s="646"/>
      <c r="DD15" s="614">
        <v>6509</v>
      </c>
      <c r="DE15" s="609"/>
      <c r="DF15" s="609"/>
      <c r="DG15" s="609"/>
      <c r="DH15" s="609"/>
      <c r="DI15" s="609"/>
      <c r="DJ15" s="609"/>
      <c r="DK15" s="609"/>
      <c r="DL15" s="609"/>
      <c r="DM15" s="609"/>
      <c r="DN15" s="609"/>
      <c r="DO15" s="609"/>
      <c r="DP15" s="610"/>
      <c r="DQ15" s="614">
        <v>270720</v>
      </c>
      <c r="DR15" s="609"/>
      <c r="DS15" s="609"/>
      <c r="DT15" s="609"/>
      <c r="DU15" s="609"/>
      <c r="DV15" s="609"/>
      <c r="DW15" s="609"/>
      <c r="DX15" s="609"/>
      <c r="DY15" s="609"/>
      <c r="DZ15" s="609"/>
      <c r="EA15" s="609"/>
      <c r="EB15" s="609"/>
      <c r="EC15" s="645"/>
    </row>
    <row r="16" spans="2:143" ht="11.25" customHeight="1" x14ac:dyDescent="0.2">
      <c r="B16" s="605" t="s">
        <v>264</v>
      </c>
      <c r="C16" s="606"/>
      <c r="D16" s="606"/>
      <c r="E16" s="606"/>
      <c r="F16" s="606"/>
      <c r="G16" s="606"/>
      <c r="H16" s="606"/>
      <c r="I16" s="606"/>
      <c r="J16" s="606"/>
      <c r="K16" s="606"/>
      <c r="L16" s="606"/>
      <c r="M16" s="606"/>
      <c r="N16" s="606"/>
      <c r="O16" s="606"/>
      <c r="P16" s="606"/>
      <c r="Q16" s="607"/>
      <c r="R16" s="608">
        <v>5704</v>
      </c>
      <c r="S16" s="609"/>
      <c r="T16" s="609"/>
      <c r="U16" s="609"/>
      <c r="V16" s="609"/>
      <c r="W16" s="609"/>
      <c r="X16" s="609"/>
      <c r="Y16" s="610"/>
      <c r="Z16" s="646">
        <v>0.1</v>
      </c>
      <c r="AA16" s="646"/>
      <c r="AB16" s="646"/>
      <c r="AC16" s="646"/>
      <c r="AD16" s="647">
        <v>5704</v>
      </c>
      <c r="AE16" s="647"/>
      <c r="AF16" s="647"/>
      <c r="AG16" s="647"/>
      <c r="AH16" s="647"/>
      <c r="AI16" s="647"/>
      <c r="AJ16" s="647"/>
      <c r="AK16" s="647"/>
      <c r="AL16" s="611">
        <v>0.3</v>
      </c>
      <c r="AM16" s="612"/>
      <c r="AN16" s="612"/>
      <c r="AO16" s="648"/>
      <c r="AP16" s="605" t="s">
        <v>265</v>
      </c>
      <c r="AQ16" s="606"/>
      <c r="AR16" s="606"/>
      <c r="AS16" s="606"/>
      <c r="AT16" s="606"/>
      <c r="AU16" s="606"/>
      <c r="AV16" s="606"/>
      <c r="AW16" s="606"/>
      <c r="AX16" s="606"/>
      <c r="AY16" s="606"/>
      <c r="AZ16" s="606"/>
      <c r="BA16" s="606"/>
      <c r="BB16" s="606"/>
      <c r="BC16" s="606"/>
      <c r="BD16" s="606"/>
      <c r="BE16" s="606"/>
      <c r="BF16" s="607"/>
      <c r="BG16" s="608" t="s">
        <v>129</v>
      </c>
      <c r="BH16" s="609"/>
      <c r="BI16" s="609"/>
      <c r="BJ16" s="609"/>
      <c r="BK16" s="609"/>
      <c r="BL16" s="609"/>
      <c r="BM16" s="609"/>
      <c r="BN16" s="610"/>
      <c r="BO16" s="646" t="s">
        <v>129</v>
      </c>
      <c r="BP16" s="646"/>
      <c r="BQ16" s="646"/>
      <c r="BR16" s="646"/>
      <c r="BS16" s="647" t="s">
        <v>241</v>
      </c>
      <c r="BT16" s="647"/>
      <c r="BU16" s="647"/>
      <c r="BV16" s="647"/>
      <c r="BW16" s="647"/>
      <c r="BX16" s="647"/>
      <c r="BY16" s="647"/>
      <c r="BZ16" s="647"/>
      <c r="CA16" s="647"/>
      <c r="CB16" s="687"/>
      <c r="CD16" s="605" t="s">
        <v>266</v>
      </c>
      <c r="CE16" s="606"/>
      <c r="CF16" s="606"/>
      <c r="CG16" s="606"/>
      <c r="CH16" s="606"/>
      <c r="CI16" s="606"/>
      <c r="CJ16" s="606"/>
      <c r="CK16" s="606"/>
      <c r="CL16" s="606"/>
      <c r="CM16" s="606"/>
      <c r="CN16" s="606"/>
      <c r="CO16" s="606"/>
      <c r="CP16" s="606"/>
      <c r="CQ16" s="607"/>
      <c r="CR16" s="608">
        <v>705426</v>
      </c>
      <c r="CS16" s="609"/>
      <c r="CT16" s="609"/>
      <c r="CU16" s="609"/>
      <c r="CV16" s="609"/>
      <c r="CW16" s="609"/>
      <c r="CX16" s="609"/>
      <c r="CY16" s="610"/>
      <c r="CZ16" s="646">
        <v>17.7</v>
      </c>
      <c r="DA16" s="646"/>
      <c r="DB16" s="646"/>
      <c r="DC16" s="646"/>
      <c r="DD16" s="614" t="s">
        <v>129</v>
      </c>
      <c r="DE16" s="609"/>
      <c r="DF16" s="609"/>
      <c r="DG16" s="609"/>
      <c r="DH16" s="609"/>
      <c r="DI16" s="609"/>
      <c r="DJ16" s="609"/>
      <c r="DK16" s="609"/>
      <c r="DL16" s="609"/>
      <c r="DM16" s="609"/>
      <c r="DN16" s="609"/>
      <c r="DO16" s="609"/>
      <c r="DP16" s="610"/>
      <c r="DQ16" s="614">
        <v>390022</v>
      </c>
      <c r="DR16" s="609"/>
      <c r="DS16" s="609"/>
      <c r="DT16" s="609"/>
      <c r="DU16" s="609"/>
      <c r="DV16" s="609"/>
      <c r="DW16" s="609"/>
      <c r="DX16" s="609"/>
      <c r="DY16" s="609"/>
      <c r="DZ16" s="609"/>
      <c r="EA16" s="609"/>
      <c r="EB16" s="609"/>
      <c r="EC16" s="645"/>
    </row>
    <row r="17" spans="2:133" ht="11.25" customHeight="1" x14ac:dyDescent="0.2">
      <c r="B17" s="605" t="s">
        <v>267</v>
      </c>
      <c r="C17" s="606"/>
      <c r="D17" s="606"/>
      <c r="E17" s="606"/>
      <c r="F17" s="606"/>
      <c r="G17" s="606"/>
      <c r="H17" s="606"/>
      <c r="I17" s="606"/>
      <c r="J17" s="606"/>
      <c r="K17" s="606"/>
      <c r="L17" s="606"/>
      <c r="M17" s="606"/>
      <c r="N17" s="606"/>
      <c r="O17" s="606"/>
      <c r="P17" s="606"/>
      <c r="Q17" s="607"/>
      <c r="R17" s="608">
        <v>2321</v>
      </c>
      <c r="S17" s="609"/>
      <c r="T17" s="609"/>
      <c r="U17" s="609"/>
      <c r="V17" s="609"/>
      <c r="W17" s="609"/>
      <c r="X17" s="609"/>
      <c r="Y17" s="610"/>
      <c r="Z17" s="646">
        <v>0.1</v>
      </c>
      <c r="AA17" s="646"/>
      <c r="AB17" s="646"/>
      <c r="AC17" s="646"/>
      <c r="AD17" s="647">
        <v>2321</v>
      </c>
      <c r="AE17" s="647"/>
      <c r="AF17" s="647"/>
      <c r="AG17" s="647"/>
      <c r="AH17" s="647"/>
      <c r="AI17" s="647"/>
      <c r="AJ17" s="647"/>
      <c r="AK17" s="647"/>
      <c r="AL17" s="611">
        <v>0.1</v>
      </c>
      <c r="AM17" s="612"/>
      <c r="AN17" s="612"/>
      <c r="AO17" s="648"/>
      <c r="AP17" s="605" t="s">
        <v>268</v>
      </c>
      <c r="AQ17" s="606"/>
      <c r="AR17" s="606"/>
      <c r="AS17" s="606"/>
      <c r="AT17" s="606"/>
      <c r="AU17" s="606"/>
      <c r="AV17" s="606"/>
      <c r="AW17" s="606"/>
      <c r="AX17" s="606"/>
      <c r="AY17" s="606"/>
      <c r="AZ17" s="606"/>
      <c r="BA17" s="606"/>
      <c r="BB17" s="606"/>
      <c r="BC17" s="606"/>
      <c r="BD17" s="606"/>
      <c r="BE17" s="606"/>
      <c r="BF17" s="607"/>
      <c r="BG17" s="608" t="s">
        <v>129</v>
      </c>
      <c r="BH17" s="609"/>
      <c r="BI17" s="609"/>
      <c r="BJ17" s="609"/>
      <c r="BK17" s="609"/>
      <c r="BL17" s="609"/>
      <c r="BM17" s="609"/>
      <c r="BN17" s="610"/>
      <c r="BO17" s="646" t="s">
        <v>137</v>
      </c>
      <c r="BP17" s="646"/>
      <c r="BQ17" s="646"/>
      <c r="BR17" s="646"/>
      <c r="BS17" s="647" t="s">
        <v>241</v>
      </c>
      <c r="BT17" s="647"/>
      <c r="BU17" s="647"/>
      <c r="BV17" s="647"/>
      <c r="BW17" s="647"/>
      <c r="BX17" s="647"/>
      <c r="BY17" s="647"/>
      <c r="BZ17" s="647"/>
      <c r="CA17" s="647"/>
      <c r="CB17" s="687"/>
      <c r="CD17" s="605" t="s">
        <v>269</v>
      </c>
      <c r="CE17" s="606"/>
      <c r="CF17" s="606"/>
      <c r="CG17" s="606"/>
      <c r="CH17" s="606"/>
      <c r="CI17" s="606"/>
      <c r="CJ17" s="606"/>
      <c r="CK17" s="606"/>
      <c r="CL17" s="606"/>
      <c r="CM17" s="606"/>
      <c r="CN17" s="606"/>
      <c r="CO17" s="606"/>
      <c r="CP17" s="606"/>
      <c r="CQ17" s="607"/>
      <c r="CR17" s="608">
        <v>342325</v>
      </c>
      <c r="CS17" s="609"/>
      <c r="CT17" s="609"/>
      <c r="CU17" s="609"/>
      <c r="CV17" s="609"/>
      <c r="CW17" s="609"/>
      <c r="CX17" s="609"/>
      <c r="CY17" s="610"/>
      <c r="CZ17" s="646">
        <v>8.6</v>
      </c>
      <c r="DA17" s="646"/>
      <c r="DB17" s="646"/>
      <c r="DC17" s="646"/>
      <c r="DD17" s="614" t="s">
        <v>241</v>
      </c>
      <c r="DE17" s="609"/>
      <c r="DF17" s="609"/>
      <c r="DG17" s="609"/>
      <c r="DH17" s="609"/>
      <c r="DI17" s="609"/>
      <c r="DJ17" s="609"/>
      <c r="DK17" s="609"/>
      <c r="DL17" s="609"/>
      <c r="DM17" s="609"/>
      <c r="DN17" s="609"/>
      <c r="DO17" s="609"/>
      <c r="DP17" s="610"/>
      <c r="DQ17" s="614">
        <v>342325</v>
      </c>
      <c r="DR17" s="609"/>
      <c r="DS17" s="609"/>
      <c r="DT17" s="609"/>
      <c r="DU17" s="609"/>
      <c r="DV17" s="609"/>
      <c r="DW17" s="609"/>
      <c r="DX17" s="609"/>
      <c r="DY17" s="609"/>
      <c r="DZ17" s="609"/>
      <c r="EA17" s="609"/>
      <c r="EB17" s="609"/>
      <c r="EC17" s="645"/>
    </row>
    <row r="18" spans="2:133" ht="11.25" customHeight="1" x14ac:dyDescent="0.2">
      <c r="B18" s="605" t="s">
        <v>270</v>
      </c>
      <c r="C18" s="606"/>
      <c r="D18" s="606"/>
      <c r="E18" s="606"/>
      <c r="F18" s="606"/>
      <c r="G18" s="606"/>
      <c r="H18" s="606"/>
      <c r="I18" s="606"/>
      <c r="J18" s="606"/>
      <c r="K18" s="606"/>
      <c r="L18" s="606"/>
      <c r="M18" s="606"/>
      <c r="N18" s="606"/>
      <c r="O18" s="606"/>
      <c r="P18" s="606"/>
      <c r="Q18" s="607"/>
      <c r="R18" s="608">
        <v>555</v>
      </c>
      <c r="S18" s="609"/>
      <c r="T18" s="609"/>
      <c r="U18" s="609"/>
      <c r="V18" s="609"/>
      <c r="W18" s="609"/>
      <c r="X18" s="609"/>
      <c r="Y18" s="610"/>
      <c r="Z18" s="646">
        <v>0</v>
      </c>
      <c r="AA18" s="646"/>
      <c r="AB18" s="646"/>
      <c r="AC18" s="646"/>
      <c r="AD18" s="647">
        <v>555</v>
      </c>
      <c r="AE18" s="647"/>
      <c r="AF18" s="647"/>
      <c r="AG18" s="647"/>
      <c r="AH18" s="647"/>
      <c r="AI18" s="647"/>
      <c r="AJ18" s="647"/>
      <c r="AK18" s="647"/>
      <c r="AL18" s="611">
        <v>0</v>
      </c>
      <c r="AM18" s="612"/>
      <c r="AN18" s="612"/>
      <c r="AO18" s="648"/>
      <c r="AP18" s="605" t="s">
        <v>271</v>
      </c>
      <c r="AQ18" s="606"/>
      <c r="AR18" s="606"/>
      <c r="AS18" s="606"/>
      <c r="AT18" s="606"/>
      <c r="AU18" s="606"/>
      <c r="AV18" s="606"/>
      <c r="AW18" s="606"/>
      <c r="AX18" s="606"/>
      <c r="AY18" s="606"/>
      <c r="AZ18" s="606"/>
      <c r="BA18" s="606"/>
      <c r="BB18" s="606"/>
      <c r="BC18" s="606"/>
      <c r="BD18" s="606"/>
      <c r="BE18" s="606"/>
      <c r="BF18" s="607"/>
      <c r="BG18" s="608" t="s">
        <v>241</v>
      </c>
      <c r="BH18" s="609"/>
      <c r="BI18" s="609"/>
      <c r="BJ18" s="609"/>
      <c r="BK18" s="609"/>
      <c r="BL18" s="609"/>
      <c r="BM18" s="609"/>
      <c r="BN18" s="610"/>
      <c r="BO18" s="646" t="s">
        <v>129</v>
      </c>
      <c r="BP18" s="646"/>
      <c r="BQ18" s="646"/>
      <c r="BR18" s="646"/>
      <c r="BS18" s="647" t="s">
        <v>137</v>
      </c>
      <c r="BT18" s="647"/>
      <c r="BU18" s="647"/>
      <c r="BV18" s="647"/>
      <c r="BW18" s="647"/>
      <c r="BX18" s="647"/>
      <c r="BY18" s="647"/>
      <c r="BZ18" s="647"/>
      <c r="CA18" s="647"/>
      <c r="CB18" s="687"/>
      <c r="CD18" s="605" t="s">
        <v>272</v>
      </c>
      <c r="CE18" s="606"/>
      <c r="CF18" s="606"/>
      <c r="CG18" s="606"/>
      <c r="CH18" s="606"/>
      <c r="CI18" s="606"/>
      <c r="CJ18" s="606"/>
      <c r="CK18" s="606"/>
      <c r="CL18" s="606"/>
      <c r="CM18" s="606"/>
      <c r="CN18" s="606"/>
      <c r="CO18" s="606"/>
      <c r="CP18" s="606"/>
      <c r="CQ18" s="607"/>
      <c r="CR18" s="608" t="s">
        <v>241</v>
      </c>
      <c r="CS18" s="609"/>
      <c r="CT18" s="609"/>
      <c r="CU18" s="609"/>
      <c r="CV18" s="609"/>
      <c r="CW18" s="609"/>
      <c r="CX18" s="609"/>
      <c r="CY18" s="610"/>
      <c r="CZ18" s="646" t="s">
        <v>241</v>
      </c>
      <c r="DA18" s="646"/>
      <c r="DB18" s="646"/>
      <c r="DC18" s="646"/>
      <c r="DD18" s="614" t="s">
        <v>241</v>
      </c>
      <c r="DE18" s="609"/>
      <c r="DF18" s="609"/>
      <c r="DG18" s="609"/>
      <c r="DH18" s="609"/>
      <c r="DI18" s="609"/>
      <c r="DJ18" s="609"/>
      <c r="DK18" s="609"/>
      <c r="DL18" s="609"/>
      <c r="DM18" s="609"/>
      <c r="DN18" s="609"/>
      <c r="DO18" s="609"/>
      <c r="DP18" s="610"/>
      <c r="DQ18" s="614" t="s">
        <v>129</v>
      </c>
      <c r="DR18" s="609"/>
      <c r="DS18" s="609"/>
      <c r="DT18" s="609"/>
      <c r="DU18" s="609"/>
      <c r="DV18" s="609"/>
      <c r="DW18" s="609"/>
      <c r="DX18" s="609"/>
      <c r="DY18" s="609"/>
      <c r="DZ18" s="609"/>
      <c r="EA18" s="609"/>
      <c r="EB18" s="609"/>
      <c r="EC18" s="645"/>
    </row>
    <row r="19" spans="2:133" ht="11.25" customHeight="1" x14ac:dyDescent="0.2">
      <c r="B19" s="605" t="s">
        <v>273</v>
      </c>
      <c r="C19" s="606"/>
      <c r="D19" s="606"/>
      <c r="E19" s="606"/>
      <c r="F19" s="606"/>
      <c r="G19" s="606"/>
      <c r="H19" s="606"/>
      <c r="I19" s="606"/>
      <c r="J19" s="606"/>
      <c r="K19" s="606"/>
      <c r="L19" s="606"/>
      <c r="M19" s="606"/>
      <c r="N19" s="606"/>
      <c r="O19" s="606"/>
      <c r="P19" s="606"/>
      <c r="Q19" s="607"/>
      <c r="R19" s="608">
        <v>555</v>
      </c>
      <c r="S19" s="609"/>
      <c r="T19" s="609"/>
      <c r="U19" s="609"/>
      <c r="V19" s="609"/>
      <c r="W19" s="609"/>
      <c r="X19" s="609"/>
      <c r="Y19" s="610"/>
      <c r="Z19" s="646">
        <v>0</v>
      </c>
      <c r="AA19" s="646"/>
      <c r="AB19" s="646"/>
      <c r="AC19" s="646"/>
      <c r="AD19" s="647">
        <v>555</v>
      </c>
      <c r="AE19" s="647"/>
      <c r="AF19" s="647"/>
      <c r="AG19" s="647"/>
      <c r="AH19" s="647"/>
      <c r="AI19" s="647"/>
      <c r="AJ19" s="647"/>
      <c r="AK19" s="647"/>
      <c r="AL19" s="611">
        <v>0</v>
      </c>
      <c r="AM19" s="612"/>
      <c r="AN19" s="612"/>
      <c r="AO19" s="648"/>
      <c r="AP19" s="605" t="s">
        <v>274</v>
      </c>
      <c r="AQ19" s="606"/>
      <c r="AR19" s="606"/>
      <c r="AS19" s="606"/>
      <c r="AT19" s="606"/>
      <c r="AU19" s="606"/>
      <c r="AV19" s="606"/>
      <c r="AW19" s="606"/>
      <c r="AX19" s="606"/>
      <c r="AY19" s="606"/>
      <c r="AZ19" s="606"/>
      <c r="BA19" s="606"/>
      <c r="BB19" s="606"/>
      <c r="BC19" s="606"/>
      <c r="BD19" s="606"/>
      <c r="BE19" s="606"/>
      <c r="BF19" s="607"/>
      <c r="BG19" s="608" t="s">
        <v>129</v>
      </c>
      <c r="BH19" s="609"/>
      <c r="BI19" s="609"/>
      <c r="BJ19" s="609"/>
      <c r="BK19" s="609"/>
      <c r="BL19" s="609"/>
      <c r="BM19" s="609"/>
      <c r="BN19" s="610"/>
      <c r="BO19" s="646" t="s">
        <v>129</v>
      </c>
      <c r="BP19" s="646"/>
      <c r="BQ19" s="646"/>
      <c r="BR19" s="646"/>
      <c r="BS19" s="647" t="s">
        <v>129</v>
      </c>
      <c r="BT19" s="647"/>
      <c r="BU19" s="647"/>
      <c r="BV19" s="647"/>
      <c r="BW19" s="647"/>
      <c r="BX19" s="647"/>
      <c r="BY19" s="647"/>
      <c r="BZ19" s="647"/>
      <c r="CA19" s="647"/>
      <c r="CB19" s="687"/>
      <c r="CD19" s="605" t="s">
        <v>275</v>
      </c>
      <c r="CE19" s="606"/>
      <c r="CF19" s="606"/>
      <c r="CG19" s="606"/>
      <c r="CH19" s="606"/>
      <c r="CI19" s="606"/>
      <c r="CJ19" s="606"/>
      <c r="CK19" s="606"/>
      <c r="CL19" s="606"/>
      <c r="CM19" s="606"/>
      <c r="CN19" s="606"/>
      <c r="CO19" s="606"/>
      <c r="CP19" s="606"/>
      <c r="CQ19" s="607"/>
      <c r="CR19" s="608" t="s">
        <v>241</v>
      </c>
      <c r="CS19" s="609"/>
      <c r="CT19" s="609"/>
      <c r="CU19" s="609"/>
      <c r="CV19" s="609"/>
      <c r="CW19" s="609"/>
      <c r="CX19" s="609"/>
      <c r="CY19" s="610"/>
      <c r="CZ19" s="646" t="s">
        <v>241</v>
      </c>
      <c r="DA19" s="646"/>
      <c r="DB19" s="646"/>
      <c r="DC19" s="646"/>
      <c r="DD19" s="614" t="s">
        <v>129</v>
      </c>
      <c r="DE19" s="609"/>
      <c r="DF19" s="609"/>
      <c r="DG19" s="609"/>
      <c r="DH19" s="609"/>
      <c r="DI19" s="609"/>
      <c r="DJ19" s="609"/>
      <c r="DK19" s="609"/>
      <c r="DL19" s="609"/>
      <c r="DM19" s="609"/>
      <c r="DN19" s="609"/>
      <c r="DO19" s="609"/>
      <c r="DP19" s="610"/>
      <c r="DQ19" s="614" t="s">
        <v>129</v>
      </c>
      <c r="DR19" s="609"/>
      <c r="DS19" s="609"/>
      <c r="DT19" s="609"/>
      <c r="DU19" s="609"/>
      <c r="DV19" s="609"/>
      <c r="DW19" s="609"/>
      <c r="DX19" s="609"/>
      <c r="DY19" s="609"/>
      <c r="DZ19" s="609"/>
      <c r="EA19" s="609"/>
      <c r="EB19" s="609"/>
      <c r="EC19" s="645"/>
    </row>
    <row r="20" spans="2:133" ht="11.25" customHeight="1" x14ac:dyDescent="0.2">
      <c r="B20" s="675" t="s">
        <v>276</v>
      </c>
      <c r="C20" s="676"/>
      <c r="D20" s="676"/>
      <c r="E20" s="676"/>
      <c r="F20" s="676"/>
      <c r="G20" s="676"/>
      <c r="H20" s="676"/>
      <c r="I20" s="676"/>
      <c r="J20" s="676"/>
      <c r="K20" s="676"/>
      <c r="L20" s="676"/>
      <c r="M20" s="676"/>
      <c r="N20" s="676"/>
      <c r="O20" s="676"/>
      <c r="P20" s="676"/>
      <c r="Q20" s="677"/>
      <c r="R20" s="608" t="s">
        <v>241</v>
      </c>
      <c r="S20" s="609"/>
      <c r="T20" s="609"/>
      <c r="U20" s="609"/>
      <c r="V20" s="609"/>
      <c r="W20" s="609"/>
      <c r="X20" s="609"/>
      <c r="Y20" s="610"/>
      <c r="Z20" s="646" t="s">
        <v>241</v>
      </c>
      <c r="AA20" s="646"/>
      <c r="AB20" s="646"/>
      <c r="AC20" s="646"/>
      <c r="AD20" s="647" t="s">
        <v>137</v>
      </c>
      <c r="AE20" s="647"/>
      <c r="AF20" s="647"/>
      <c r="AG20" s="647"/>
      <c r="AH20" s="647"/>
      <c r="AI20" s="647"/>
      <c r="AJ20" s="647"/>
      <c r="AK20" s="647"/>
      <c r="AL20" s="611" t="s">
        <v>137</v>
      </c>
      <c r="AM20" s="612"/>
      <c r="AN20" s="612"/>
      <c r="AO20" s="648"/>
      <c r="AP20" s="605" t="s">
        <v>277</v>
      </c>
      <c r="AQ20" s="606"/>
      <c r="AR20" s="606"/>
      <c r="AS20" s="606"/>
      <c r="AT20" s="606"/>
      <c r="AU20" s="606"/>
      <c r="AV20" s="606"/>
      <c r="AW20" s="606"/>
      <c r="AX20" s="606"/>
      <c r="AY20" s="606"/>
      <c r="AZ20" s="606"/>
      <c r="BA20" s="606"/>
      <c r="BB20" s="606"/>
      <c r="BC20" s="606"/>
      <c r="BD20" s="606"/>
      <c r="BE20" s="606"/>
      <c r="BF20" s="607"/>
      <c r="BG20" s="608" t="s">
        <v>241</v>
      </c>
      <c r="BH20" s="609"/>
      <c r="BI20" s="609"/>
      <c r="BJ20" s="609"/>
      <c r="BK20" s="609"/>
      <c r="BL20" s="609"/>
      <c r="BM20" s="609"/>
      <c r="BN20" s="610"/>
      <c r="BO20" s="646" t="s">
        <v>129</v>
      </c>
      <c r="BP20" s="646"/>
      <c r="BQ20" s="646"/>
      <c r="BR20" s="646"/>
      <c r="BS20" s="647" t="s">
        <v>241</v>
      </c>
      <c r="BT20" s="647"/>
      <c r="BU20" s="647"/>
      <c r="BV20" s="647"/>
      <c r="BW20" s="647"/>
      <c r="BX20" s="647"/>
      <c r="BY20" s="647"/>
      <c r="BZ20" s="647"/>
      <c r="CA20" s="647"/>
      <c r="CB20" s="687"/>
      <c r="CD20" s="605" t="s">
        <v>278</v>
      </c>
      <c r="CE20" s="606"/>
      <c r="CF20" s="606"/>
      <c r="CG20" s="606"/>
      <c r="CH20" s="606"/>
      <c r="CI20" s="606"/>
      <c r="CJ20" s="606"/>
      <c r="CK20" s="606"/>
      <c r="CL20" s="606"/>
      <c r="CM20" s="606"/>
      <c r="CN20" s="606"/>
      <c r="CO20" s="606"/>
      <c r="CP20" s="606"/>
      <c r="CQ20" s="607"/>
      <c r="CR20" s="608">
        <v>3975254</v>
      </c>
      <c r="CS20" s="609"/>
      <c r="CT20" s="609"/>
      <c r="CU20" s="609"/>
      <c r="CV20" s="609"/>
      <c r="CW20" s="609"/>
      <c r="CX20" s="609"/>
      <c r="CY20" s="610"/>
      <c r="CZ20" s="646">
        <v>100</v>
      </c>
      <c r="DA20" s="646"/>
      <c r="DB20" s="646"/>
      <c r="DC20" s="646"/>
      <c r="DD20" s="614">
        <v>594298</v>
      </c>
      <c r="DE20" s="609"/>
      <c r="DF20" s="609"/>
      <c r="DG20" s="609"/>
      <c r="DH20" s="609"/>
      <c r="DI20" s="609"/>
      <c r="DJ20" s="609"/>
      <c r="DK20" s="609"/>
      <c r="DL20" s="609"/>
      <c r="DM20" s="609"/>
      <c r="DN20" s="609"/>
      <c r="DO20" s="609"/>
      <c r="DP20" s="610"/>
      <c r="DQ20" s="614">
        <v>2901390</v>
      </c>
      <c r="DR20" s="609"/>
      <c r="DS20" s="609"/>
      <c r="DT20" s="609"/>
      <c r="DU20" s="609"/>
      <c r="DV20" s="609"/>
      <c r="DW20" s="609"/>
      <c r="DX20" s="609"/>
      <c r="DY20" s="609"/>
      <c r="DZ20" s="609"/>
      <c r="EA20" s="609"/>
      <c r="EB20" s="609"/>
      <c r="EC20" s="645"/>
    </row>
    <row r="21" spans="2:133" ht="11.25" customHeight="1" x14ac:dyDescent="0.2">
      <c r="B21" s="605" t="s">
        <v>279</v>
      </c>
      <c r="C21" s="606"/>
      <c r="D21" s="606"/>
      <c r="E21" s="606"/>
      <c r="F21" s="606"/>
      <c r="G21" s="606"/>
      <c r="H21" s="606"/>
      <c r="I21" s="606"/>
      <c r="J21" s="606"/>
      <c r="K21" s="606"/>
      <c r="L21" s="606"/>
      <c r="M21" s="606"/>
      <c r="N21" s="606"/>
      <c r="O21" s="606"/>
      <c r="P21" s="606"/>
      <c r="Q21" s="607"/>
      <c r="R21" s="608">
        <v>2000337</v>
      </c>
      <c r="S21" s="609"/>
      <c r="T21" s="609"/>
      <c r="U21" s="609"/>
      <c r="V21" s="609"/>
      <c r="W21" s="609"/>
      <c r="X21" s="609"/>
      <c r="Y21" s="610"/>
      <c r="Z21" s="646">
        <v>47.2</v>
      </c>
      <c r="AA21" s="646"/>
      <c r="AB21" s="646"/>
      <c r="AC21" s="646"/>
      <c r="AD21" s="647">
        <v>1475492</v>
      </c>
      <c r="AE21" s="647"/>
      <c r="AF21" s="647"/>
      <c r="AG21" s="647"/>
      <c r="AH21" s="647"/>
      <c r="AI21" s="647"/>
      <c r="AJ21" s="647"/>
      <c r="AK21" s="647"/>
      <c r="AL21" s="611">
        <v>67.599999999999994</v>
      </c>
      <c r="AM21" s="612"/>
      <c r="AN21" s="612"/>
      <c r="AO21" s="648"/>
      <c r="AP21" s="605" t="s">
        <v>280</v>
      </c>
      <c r="AQ21" s="685"/>
      <c r="AR21" s="685"/>
      <c r="AS21" s="685"/>
      <c r="AT21" s="685"/>
      <c r="AU21" s="685"/>
      <c r="AV21" s="685"/>
      <c r="AW21" s="685"/>
      <c r="AX21" s="685"/>
      <c r="AY21" s="685"/>
      <c r="AZ21" s="685"/>
      <c r="BA21" s="685"/>
      <c r="BB21" s="685"/>
      <c r="BC21" s="685"/>
      <c r="BD21" s="685"/>
      <c r="BE21" s="685"/>
      <c r="BF21" s="686"/>
      <c r="BG21" s="608" t="s">
        <v>129</v>
      </c>
      <c r="BH21" s="609"/>
      <c r="BI21" s="609"/>
      <c r="BJ21" s="609"/>
      <c r="BK21" s="609"/>
      <c r="BL21" s="609"/>
      <c r="BM21" s="609"/>
      <c r="BN21" s="610"/>
      <c r="BO21" s="646" t="s">
        <v>129</v>
      </c>
      <c r="BP21" s="646"/>
      <c r="BQ21" s="646"/>
      <c r="BR21" s="646"/>
      <c r="BS21" s="647" t="s">
        <v>129</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281</v>
      </c>
      <c r="C22" s="606"/>
      <c r="D22" s="606"/>
      <c r="E22" s="606"/>
      <c r="F22" s="606"/>
      <c r="G22" s="606"/>
      <c r="H22" s="606"/>
      <c r="I22" s="606"/>
      <c r="J22" s="606"/>
      <c r="K22" s="606"/>
      <c r="L22" s="606"/>
      <c r="M22" s="606"/>
      <c r="N22" s="606"/>
      <c r="O22" s="606"/>
      <c r="P22" s="606"/>
      <c r="Q22" s="607"/>
      <c r="R22" s="608">
        <v>1475492</v>
      </c>
      <c r="S22" s="609"/>
      <c r="T22" s="609"/>
      <c r="U22" s="609"/>
      <c r="V22" s="609"/>
      <c r="W22" s="609"/>
      <c r="X22" s="609"/>
      <c r="Y22" s="610"/>
      <c r="Z22" s="646">
        <v>34.799999999999997</v>
      </c>
      <c r="AA22" s="646"/>
      <c r="AB22" s="646"/>
      <c r="AC22" s="646"/>
      <c r="AD22" s="647">
        <v>1475492</v>
      </c>
      <c r="AE22" s="647"/>
      <c r="AF22" s="647"/>
      <c r="AG22" s="647"/>
      <c r="AH22" s="647"/>
      <c r="AI22" s="647"/>
      <c r="AJ22" s="647"/>
      <c r="AK22" s="647"/>
      <c r="AL22" s="611">
        <v>67.599999999999994</v>
      </c>
      <c r="AM22" s="612"/>
      <c r="AN22" s="612"/>
      <c r="AO22" s="648"/>
      <c r="AP22" s="605" t="s">
        <v>282</v>
      </c>
      <c r="AQ22" s="685"/>
      <c r="AR22" s="685"/>
      <c r="AS22" s="685"/>
      <c r="AT22" s="685"/>
      <c r="AU22" s="685"/>
      <c r="AV22" s="685"/>
      <c r="AW22" s="685"/>
      <c r="AX22" s="685"/>
      <c r="AY22" s="685"/>
      <c r="AZ22" s="685"/>
      <c r="BA22" s="685"/>
      <c r="BB22" s="685"/>
      <c r="BC22" s="685"/>
      <c r="BD22" s="685"/>
      <c r="BE22" s="685"/>
      <c r="BF22" s="686"/>
      <c r="BG22" s="608" t="s">
        <v>129</v>
      </c>
      <c r="BH22" s="609"/>
      <c r="BI22" s="609"/>
      <c r="BJ22" s="609"/>
      <c r="BK22" s="609"/>
      <c r="BL22" s="609"/>
      <c r="BM22" s="609"/>
      <c r="BN22" s="610"/>
      <c r="BO22" s="646" t="s">
        <v>129</v>
      </c>
      <c r="BP22" s="646"/>
      <c r="BQ22" s="646"/>
      <c r="BR22" s="646"/>
      <c r="BS22" s="647" t="s">
        <v>129</v>
      </c>
      <c r="BT22" s="647"/>
      <c r="BU22" s="647"/>
      <c r="BV22" s="647"/>
      <c r="BW22" s="647"/>
      <c r="BX22" s="647"/>
      <c r="BY22" s="647"/>
      <c r="BZ22" s="647"/>
      <c r="CA22" s="647"/>
      <c r="CB22" s="687"/>
      <c r="CD22" s="660" t="s">
        <v>283</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284</v>
      </c>
      <c r="C23" s="606"/>
      <c r="D23" s="606"/>
      <c r="E23" s="606"/>
      <c r="F23" s="606"/>
      <c r="G23" s="606"/>
      <c r="H23" s="606"/>
      <c r="I23" s="606"/>
      <c r="J23" s="606"/>
      <c r="K23" s="606"/>
      <c r="L23" s="606"/>
      <c r="M23" s="606"/>
      <c r="N23" s="606"/>
      <c r="O23" s="606"/>
      <c r="P23" s="606"/>
      <c r="Q23" s="607"/>
      <c r="R23" s="608">
        <v>524845</v>
      </c>
      <c r="S23" s="609"/>
      <c r="T23" s="609"/>
      <c r="U23" s="609"/>
      <c r="V23" s="609"/>
      <c r="W23" s="609"/>
      <c r="X23" s="609"/>
      <c r="Y23" s="610"/>
      <c r="Z23" s="646">
        <v>12.4</v>
      </c>
      <c r="AA23" s="646"/>
      <c r="AB23" s="646"/>
      <c r="AC23" s="646"/>
      <c r="AD23" s="647" t="s">
        <v>241</v>
      </c>
      <c r="AE23" s="647"/>
      <c r="AF23" s="647"/>
      <c r="AG23" s="647"/>
      <c r="AH23" s="647"/>
      <c r="AI23" s="647"/>
      <c r="AJ23" s="647"/>
      <c r="AK23" s="647"/>
      <c r="AL23" s="611" t="s">
        <v>137</v>
      </c>
      <c r="AM23" s="612"/>
      <c r="AN23" s="612"/>
      <c r="AO23" s="648"/>
      <c r="AP23" s="605" t="s">
        <v>285</v>
      </c>
      <c r="AQ23" s="685"/>
      <c r="AR23" s="685"/>
      <c r="AS23" s="685"/>
      <c r="AT23" s="685"/>
      <c r="AU23" s="685"/>
      <c r="AV23" s="685"/>
      <c r="AW23" s="685"/>
      <c r="AX23" s="685"/>
      <c r="AY23" s="685"/>
      <c r="AZ23" s="685"/>
      <c r="BA23" s="685"/>
      <c r="BB23" s="685"/>
      <c r="BC23" s="685"/>
      <c r="BD23" s="685"/>
      <c r="BE23" s="685"/>
      <c r="BF23" s="686"/>
      <c r="BG23" s="608" t="s">
        <v>241</v>
      </c>
      <c r="BH23" s="609"/>
      <c r="BI23" s="609"/>
      <c r="BJ23" s="609"/>
      <c r="BK23" s="609"/>
      <c r="BL23" s="609"/>
      <c r="BM23" s="609"/>
      <c r="BN23" s="610"/>
      <c r="BO23" s="646" t="s">
        <v>241</v>
      </c>
      <c r="BP23" s="646"/>
      <c r="BQ23" s="646"/>
      <c r="BR23" s="646"/>
      <c r="BS23" s="647" t="s">
        <v>241</v>
      </c>
      <c r="BT23" s="647"/>
      <c r="BU23" s="647"/>
      <c r="BV23" s="647"/>
      <c r="BW23" s="647"/>
      <c r="BX23" s="647"/>
      <c r="BY23" s="647"/>
      <c r="BZ23" s="647"/>
      <c r="CA23" s="647"/>
      <c r="CB23" s="687"/>
      <c r="CD23" s="660" t="s">
        <v>224</v>
      </c>
      <c r="CE23" s="661"/>
      <c r="CF23" s="661"/>
      <c r="CG23" s="661"/>
      <c r="CH23" s="661"/>
      <c r="CI23" s="661"/>
      <c r="CJ23" s="661"/>
      <c r="CK23" s="661"/>
      <c r="CL23" s="661"/>
      <c r="CM23" s="661"/>
      <c r="CN23" s="661"/>
      <c r="CO23" s="661"/>
      <c r="CP23" s="661"/>
      <c r="CQ23" s="662"/>
      <c r="CR23" s="660" t="s">
        <v>286</v>
      </c>
      <c r="CS23" s="661"/>
      <c r="CT23" s="661"/>
      <c r="CU23" s="661"/>
      <c r="CV23" s="661"/>
      <c r="CW23" s="661"/>
      <c r="CX23" s="661"/>
      <c r="CY23" s="662"/>
      <c r="CZ23" s="660" t="s">
        <v>287</v>
      </c>
      <c r="DA23" s="661"/>
      <c r="DB23" s="661"/>
      <c r="DC23" s="662"/>
      <c r="DD23" s="660" t="s">
        <v>288</v>
      </c>
      <c r="DE23" s="661"/>
      <c r="DF23" s="661"/>
      <c r="DG23" s="661"/>
      <c r="DH23" s="661"/>
      <c r="DI23" s="661"/>
      <c r="DJ23" s="661"/>
      <c r="DK23" s="662"/>
      <c r="DL23" s="698" t="s">
        <v>289</v>
      </c>
      <c r="DM23" s="699"/>
      <c r="DN23" s="699"/>
      <c r="DO23" s="699"/>
      <c r="DP23" s="699"/>
      <c r="DQ23" s="699"/>
      <c r="DR23" s="699"/>
      <c r="DS23" s="699"/>
      <c r="DT23" s="699"/>
      <c r="DU23" s="699"/>
      <c r="DV23" s="700"/>
      <c r="DW23" s="660" t="s">
        <v>290</v>
      </c>
      <c r="DX23" s="661"/>
      <c r="DY23" s="661"/>
      <c r="DZ23" s="661"/>
      <c r="EA23" s="661"/>
      <c r="EB23" s="661"/>
      <c r="EC23" s="662"/>
    </row>
    <row r="24" spans="2:133" ht="11.25" customHeight="1" x14ac:dyDescent="0.2">
      <c r="B24" s="605" t="s">
        <v>291</v>
      </c>
      <c r="C24" s="606"/>
      <c r="D24" s="606"/>
      <c r="E24" s="606"/>
      <c r="F24" s="606"/>
      <c r="G24" s="606"/>
      <c r="H24" s="606"/>
      <c r="I24" s="606"/>
      <c r="J24" s="606"/>
      <c r="K24" s="606"/>
      <c r="L24" s="606"/>
      <c r="M24" s="606"/>
      <c r="N24" s="606"/>
      <c r="O24" s="606"/>
      <c r="P24" s="606"/>
      <c r="Q24" s="607"/>
      <c r="R24" s="608" t="s">
        <v>241</v>
      </c>
      <c r="S24" s="609"/>
      <c r="T24" s="609"/>
      <c r="U24" s="609"/>
      <c r="V24" s="609"/>
      <c r="W24" s="609"/>
      <c r="X24" s="609"/>
      <c r="Y24" s="610"/>
      <c r="Z24" s="646" t="s">
        <v>241</v>
      </c>
      <c r="AA24" s="646"/>
      <c r="AB24" s="646"/>
      <c r="AC24" s="646"/>
      <c r="AD24" s="647" t="s">
        <v>129</v>
      </c>
      <c r="AE24" s="647"/>
      <c r="AF24" s="647"/>
      <c r="AG24" s="647"/>
      <c r="AH24" s="647"/>
      <c r="AI24" s="647"/>
      <c r="AJ24" s="647"/>
      <c r="AK24" s="647"/>
      <c r="AL24" s="611" t="s">
        <v>129</v>
      </c>
      <c r="AM24" s="612"/>
      <c r="AN24" s="612"/>
      <c r="AO24" s="648"/>
      <c r="AP24" s="605" t="s">
        <v>292</v>
      </c>
      <c r="AQ24" s="685"/>
      <c r="AR24" s="685"/>
      <c r="AS24" s="685"/>
      <c r="AT24" s="685"/>
      <c r="AU24" s="685"/>
      <c r="AV24" s="685"/>
      <c r="AW24" s="685"/>
      <c r="AX24" s="685"/>
      <c r="AY24" s="685"/>
      <c r="AZ24" s="685"/>
      <c r="BA24" s="685"/>
      <c r="BB24" s="685"/>
      <c r="BC24" s="685"/>
      <c r="BD24" s="685"/>
      <c r="BE24" s="685"/>
      <c r="BF24" s="686"/>
      <c r="BG24" s="608" t="s">
        <v>129</v>
      </c>
      <c r="BH24" s="609"/>
      <c r="BI24" s="609"/>
      <c r="BJ24" s="609"/>
      <c r="BK24" s="609"/>
      <c r="BL24" s="609"/>
      <c r="BM24" s="609"/>
      <c r="BN24" s="610"/>
      <c r="BO24" s="646" t="s">
        <v>241</v>
      </c>
      <c r="BP24" s="646"/>
      <c r="BQ24" s="646"/>
      <c r="BR24" s="646"/>
      <c r="BS24" s="647" t="s">
        <v>129</v>
      </c>
      <c r="BT24" s="647"/>
      <c r="BU24" s="647"/>
      <c r="BV24" s="647"/>
      <c r="BW24" s="647"/>
      <c r="BX24" s="647"/>
      <c r="BY24" s="647"/>
      <c r="BZ24" s="647"/>
      <c r="CA24" s="647"/>
      <c r="CB24" s="687"/>
      <c r="CD24" s="666" t="s">
        <v>293</v>
      </c>
      <c r="CE24" s="667"/>
      <c r="CF24" s="667"/>
      <c r="CG24" s="667"/>
      <c r="CH24" s="667"/>
      <c r="CI24" s="667"/>
      <c r="CJ24" s="667"/>
      <c r="CK24" s="667"/>
      <c r="CL24" s="667"/>
      <c r="CM24" s="667"/>
      <c r="CN24" s="667"/>
      <c r="CO24" s="667"/>
      <c r="CP24" s="667"/>
      <c r="CQ24" s="668"/>
      <c r="CR24" s="663">
        <v>1010598</v>
      </c>
      <c r="CS24" s="664"/>
      <c r="CT24" s="664"/>
      <c r="CU24" s="664"/>
      <c r="CV24" s="664"/>
      <c r="CW24" s="664"/>
      <c r="CX24" s="664"/>
      <c r="CY24" s="689"/>
      <c r="CZ24" s="690">
        <v>25.4</v>
      </c>
      <c r="DA24" s="672"/>
      <c r="DB24" s="672"/>
      <c r="DC24" s="692"/>
      <c r="DD24" s="688">
        <v>855611</v>
      </c>
      <c r="DE24" s="664"/>
      <c r="DF24" s="664"/>
      <c r="DG24" s="664"/>
      <c r="DH24" s="664"/>
      <c r="DI24" s="664"/>
      <c r="DJ24" s="664"/>
      <c r="DK24" s="689"/>
      <c r="DL24" s="688">
        <v>850243</v>
      </c>
      <c r="DM24" s="664"/>
      <c r="DN24" s="664"/>
      <c r="DO24" s="664"/>
      <c r="DP24" s="664"/>
      <c r="DQ24" s="664"/>
      <c r="DR24" s="664"/>
      <c r="DS24" s="664"/>
      <c r="DT24" s="664"/>
      <c r="DU24" s="664"/>
      <c r="DV24" s="689"/>
      <c r="DW24" s="690">
        <v>38.9</v>
      </c>
      <c r="DX24" s="672"/>
      <c r="DY24" s="672"/>
      <c r="DZ24" s="672"/>
      <c r="EA24" s="672"/>
      <c r="EB24" s="672"/>
      <c r="EC24" s="691"/>
    </row>
    <row r="25" spans="2:133" ht="11.25" customHeight="1" x14ac:dyDescent="0.2">
      <c r="B25" s="605" t="s">
        <v>294</v>
      </c>
      <c r="C25" s="606"/>
      <c r="D25" s="606"/>
      <c r="E25" s="606"/>
      <c r="F25" s="606"/>
      <c r="G25" s="606"/>
      <c r="H25" s="606"/>
      <c r="I25" s="606"/>
      <c r="J25" s="606"/>
      <c r="K25" s="606"/>
      <c r="L25" s="606"/>
      <c r="M25" s="606"/>
      <c r="N25" s="606"/>
      <c r="O25" s="606"/>
      <c r="P25" s="606"/>
      <c r="Q25" s="607"/>
      <c r="R25" s="608">
        <v>2694487</v>
      </c>
      <c r="S25" s="609"/>
      <c r="T25" s="609"/>
      <c r="U25" s="609"/>
      <c r="V25" s="609"/>
      <c r="W25" s="609"/>
      <c r="X25" s="609"/>
      <c r="Y25" s="610"/>
      <c r="Z25" s="646">
        <v>63.6</v>
      </c>
      <c r="AA25" s="646"/>
      <c r="AB25" s="646"/>
      <c r="AC25" s="646"/>
      <c r="AD25" s="647">
        <v>2169642</v>
      </c>
      <c r="AE25" s="647"/>
      <c r="AF25" s="647"/>
      <c r="AG25" s="647"/>
      <c r="AH25" s="647"/>
      <c r="AI25" s="647"/>
      <c r="AJ25" s="647"/>
      <c r="AK25" s="647"/>
      <c r="AL25" s="611">
        <v>99.3</v>
      </c>
      <c r="AM25" s="612"/>
      <c r="AN25" s="612"/>
      <c r="AO25" s="648"/>
      <c r="AP25" s="605" t="s">
        <v>295</v>
      </c>
      <c r="AQ25" s="685"/>
      <c r="AR25" s="685"/>
      <c r="AS25" s="685"/>
      <c r="AT25" s="685"/>
      <c r="AU25" s="685"/>
      <c r="AV25" s="685"/>
      <c r="AW25" s="685"/>
      <c r="AX25" s="685"/>
      <c r="AY25" s="685"/>
      <c r="AZ25" s="685"/>
      <c r="BA25" s="685"/>
      <c r="BB25" s="685"/>
      <c r="BC25" s="685"/>
      <c r="BD25" s="685"/>
      <c r="BE25" s="685"/>
      <c r="BF25" s="686"/>
      <c r="BG25" s="608" t="s">
        <v>241</v>
      </c>
      <c r="BH25" s="609"/>
      <c r="BI25" s="609"/>
      <c r="BJ25" s="609"/>
      <c r="BK25" s="609"/>
      <c r="BL25" s="609"/>
      <c r="BM25" s="609"/>
      <c r="BN25" s="610"/>
      <c r="BO25" s="646" t="s">
        <v>241</v>
      </c>
      <c r="BP25" s="646"/>
      <c r="BQ25" s="646"/>
      <c r="BR25" s="646"/>
      <c r="BS25" s="647" t="s">
        <v>241</v>
      </c>
      <c r="BT25" s="647"/>
      <c r="BU25" s="647"/>
      <c r="BV25" s="647"/>
      <c r="BW25" s="647"/>
      <c r="BX25" s="647"/>
      <c r="BY25" s="647"/>
      <c r="BZ25" s="647"/>
      <c r="CA25" s="647"/>
      <c r="CB25" s="687"/>
      <c r="CD25" s="605" t="s">
        <v>296</v>
      </c>
      <c r="CE25" s="606"/>
      <c r="CF25" s="606"/>
      <c r="CG25" s="606"/>
      <c r="CH25" s="606"/>
      <c r="CI25" s="606"/>
      <c r="CJ25" s="606"/>
      <c r="CK25" s="606"/>
      <c r="CL25" s="606"/>
      <c r="CM25" s="606"/>
      <c r="CN25" s="606"/>
      <c r="CO25" s="606"/>
      <c r="CP25" s="606"/>
      <c r="CQ25" s="607"/>
      <c r="CR25" s="608">
        <v>512087</v>
      </c>
      <c r="CS25" s="621"/>
      <c r="CT25" s="621"/>
      <c r="CU25" s="621"/>
      <c r="CV25" s="621"/>
      <c r="CW25" s="621"/>
      <c r="CX25" s="621"/>
      <c r="CY25" s="622"/>
      <c r="CZ25" s="611">
        <v>12.9</v>
      </c>
      <c r="DA25" s="623"/>
      <c r="DB25" s="623"/>
      <c r="DC25" s="624"/>
      <c r="DD25" s="614">
        <v>457159</v>
      </c>
      <c r="DE25" s="621"/>
      <c r="DF25" s="621"/>
      <c r="DG25" s="621"/>
      <c r="DH25" s="621"/>
      <c r="DI25" s="621"/>
      <c r="DJ25" s="621"/>
      <c r="DK25" s="622"/>
      <c r="DL25" s="614">
        <v>452479</v>
      </c>
      <c r="DM25" s="621"/>
      <c r="DN25" s="621"/>
      <c r="DO25" s="621"/>
      <c r="DP25" s="621"/>
      <c r="DQ25" s="621"/>
      <c r="DR25" s="621"/>
      <c r="DS25" s="621"/>
      <c r="DT25" s="621"/>
      <c r="DU25" s="621"/>
      <c r="DV25" s="622"/>
      <c r="DW25" s="611">
        <v>20.7</v>
      </c>
      <c r="DX25" s="623"/>
      <c r="DY25" s="623"/>
      <c r="DZ25" s="623"/>
      <c r="EA25" s="623"/>
      <c r="EB25" s="623"/>
      <c r="EC25" s="635"/>
    </row>
    <row r="26" spans="2:133" ht="11.25" customHeight="1" x14ac:dyDescent="0.2">
      <c r="B26" s="605" t="s">
        <v>297</v>
      </c>
      <c r="C26" s="606"/>
      <c r="D26" s="606"/>
      <c r="E26" s="606"/>
      <c r="F26" s="606"/>
      <c r="G26" s="606"/>
      <c r="H26" s="606"/>
      <c r="I26" s="606"/>
      <c r="J26" s="606"/>
      <c r="K26" s="606"/>
      <c r="L26" s="606"/>
      <c r="M26" s="606"/>
      <c r="N26" s="606"/>
      <c r="O26" s="606"/>
      <c r="P26" s="606"/>
      <c r="Q26" s="607"/>
      <c r="R26" s="608" t="s">
        <v>241</v>
      </c>
      <c r="S26" s="609"/>
      <c r="T26" s="609"/>
      <c r="U26" s="609"/>
      <c r="V26" s="609"/>
      <c r="W26" s="609"/>
      <c r="X26" s="609"/>
      <c r="Y26" s="610"/>
      <c r="Z26" s="646" t="s">
        <v>241</v>
      </c>
      <c r="AA26" s="646"/>
      <c r="AB26" s="646"/>
      <c r="AC26" s="646"/>
      <c r="AD26" s="647" t="s">
        <v>241</v>
      </c>
      <c r="AE26" s="647"/>
      <c r="AF26" s="647"/>
      <c r="AG26" s="647"/>
      <c r="AH26" s="647"/>
      <c r="AI26" s="647"/>
      <c r="AJ26" s="647"/>
      <c r="AK26" s="647"/>
      <c r="AL26" s="611" t="s">
        <v>129</v>
      </c>
      <c r="AM26" s="612"/>
      <c r="AN26" s="612"/>
      <c r="AO26" s="648"/>
      <c r="AP26" s="605" t="s">
        <v>298</v>
      </c>
      <c r="AQ26" s="685"/>
      <c r="AR26" s="685"/>
      <c r="AS26" s="685"/>
      <c r="AT26" s="685"/>
      <c r="AU26" s="685"/>
      <c r="AV26" s="685"/>
      <c r="AW26" s="685"/>
      <c r="AX26" s="685"/>
      <c r="AY26" s="685"/>
      <c r="AZ26" s="685"/>
      <c r="BA26" s="685"/>
      <c r="BB26" s="685"/>
      <c r="BC26" s="685"/>
      <c r="BD26" s="685"/>
      <c r="BE26" s="685"/>
      <c r="BF26" s="686"/>
      <c r="BG26" s="608" t="s">
        <v>129</v>
      </c>
      <c r="BH26" s="609"/>
      <c r="BI26" s="609"/>
      <c r="BJ26" s="609"/>
      <c r="BK26" s="609"/>
      <c r="BL26" s="609"/>
      <c r="BM26" s="609"/>
      <c r="BN26" s="610"/>
      <c r="BO26" s="646" t="s">
        <v>129</v>
      </c>
      <c r="BP26" s="646"/>
      <c r="BQ26" s="646"/>
      <c r="BR26" s="646"/>
      <c r="BS26" s="647" t="s">
        <v>241</v>
      </c>
      <c r="BT26" s="647"/>
      <c r="BU26" s="647"/>
      <c r="BV26" s="647"/>
      <c r="BW26" s="647"/>
      <c r="BX26" s="647"/>
      <c r="BY26" s="647"/>
      <c r="BZ26" s="647"/>
      <c r="CA26" s="647"/>
      <c r="CB26" s="687"/>
      <c r="CD26" s="605" t="s">
        <v>299</v>
      </c>
      <c r="CE26" s="606"/>
      <c r="CF26" s="606"/>
      <c r="CG26" s="606"/>
      <c r="CH26" s="606"/>
      <c r="CI26" s="606"/>
      <c r="CJ26" s="606"/>
      <c r="CK26" s="606"/>
      <c r="CL26" s="606"/>
      <c r="CM26" s="606"/>
      <c r="CN26" s="606"/>
      <c r="CO26" s="606"/>
      <c r="CP26" s="606"/>
      <c r="CQ26" s="607"/>
      <c r="CR26" s="608">
        <v>271071</v>
      </c>
      <c r="CS26" s="609"/>
      <c r="CT26" s="609"/>
      <c r="CU26" s="609"/>
      <c r="CV26" s="609"/>
      <c r="CW26" s="609"/>
      <c r="CX26" s="609"/>
      <c r="CY26" s="610"/>
      <c r="CZ26" s="611">
        <v>6.8</v>
      </c>
      <c r="DA26" s="623"/>
      <c r="DB26" s="623"/>
      <c r="DC26" s="624"/>
      <c r="DD26" s="614">
        <v>239194</v>
      </c>
      <c r="DE26" s="609"/>
      <c r="DF26" s="609"/>
      <c r="DG26" s="609"/>
      <c r="DH26" s="609"/>
      <c r="DI26" s="609"/>
      <c r="DJ26" s="609"/>
      <c r="DK26" s="610"/>
      <c r="DL26" s="614" t="s">
        <v>129</v>
      </c>
      <c r="DM26" s="609"/>
      <c r="DN26" s="609"/>
      <c r="DO26" s="609"/>
      <c r="DP26" s="609"/>
      <c r="DQ26" s="609"/>
      <c r="DR26" s="609"/>
      <c r="DS26" s="609"/>
      <c r="DT26" s="609"/>
      <c r="DU26" s="609"/>
      <c r="DV26" s="610"/>
      <c r="DW26" s="611" t="s">
        <v>137</v>
      </c>
      <c r="DX26" s="623"/>
      <c r="DY26" s="623"/>
      <c r="DZ26" s="623"/>
      <c r="EA26" s="623"/>
      <c r="EB26" s="623"/>
      <c r="EC26" s="635"/>
    </row>
    <row r="27" spans="2:133" ht="11.25" customHeight="1" x14ac:dyDescent="0.2">
      <c r="B27" s="605" t="s">
        <v>300</v>
      </c>
      <c r="C27" s="606"/>
      <c r="D27" s="606"/>
      <c r="E27" s="606"/>
      <c r="F27" s="606"/>
      <c r="G27" s="606"/>
      <c r="H27" s="606"/>
      <c r="I27" s="606"/>
      <c r="J27" s="606"/>
      <c r="K27" s="606"/>
      <c r="L27" s="606"/>
      <c r="M27" s="606"/>
      <c r="N27" s="606"/>
      <c r="O27" s="606"/>
      <c r="P27" s="606"/>
      <c r="Q27" s="607"/>
      <c r="R27" s="608">
        <v>6744</v>
      </c>
      <c r="S27" s="609"/>
      <c r="T27" s="609"/>
      <c r="U27" s="609"/>
      <c r="V27" s="609"/>
      <c r="W27" s="609"/>
      <c r="X27" s="609"/>
      <c r="Y27" s="610"/>
      <c r="Z27" s="646">
        <v>0.2</v>
      </c>
      <c r="AA27" s="646"/>
      <c r="AB27" s="646"/>
      <c r="AC27" s="646"/>
      <c r="AD27" s="647" t="s">
        <v>129</v>
      </c>
      <c r="AE27" s="647"/>
      <c r="AF27" s="647"/>
      <c r="AG27" s="647"/>
      <c r="AH27" s="647"/>
      <c r="AI27" s="647"/>
      <c r="AJ27" s="647"/>
      <c r="AK27" s="647"/>
      <c r="AL27" s="611" t="s">
        <v>129</v>
      </c>
      <c r="AM27" s="612"/>
      <c r="AN27" s="612"/>
      <c r="AO27" s="648"/>
      <c r="AP27" s="605" t="s">
        <v>301</v>
      </c>
      <c r="AQ27" s="606"/>
      <c r="AR27" s="606"/>
      <c r="AS27" s="606"/>
      <c r="AT27" s="606"/>
      <c r="AU27" s="606"/>
      <c r="AV27" s="606"/>
      <c r="AW27" s="606"/>
      <c r="AX27" s="606"/>
      <c r="AY27" s="606"/>
      <c r="AZ27" s="606"/>
      <c r="BA27" s="606"/>
      <c r="BB27" s="606"/>
      <c r="BC27" s="606"/>
      <c r="BD27" s="606"/>
      <c r="BE27" s="606"/>
      <c r="BF27" s="607"/>
      <c r="BG27" s="608">
        <v>468884</v>
      </c>
      <c r="BH27" s="609"/>
      <c r="BI27" s="609"/>
      <c r="BJ27" s="609"/>
      <c r="BK27" s="609"/>
      <c r="BL27" s="609"/>
      <c r="BM27" s="609"/>
      <c r="BN27" s="610"/>
      <c r="BO27" s="646">
        <v>100</v>
      </c>
      <c r="BP27" s="646"/>
      <c r="BQ27" s="646"/>
      <c r="BR27" s="646"/>
      <c r="BS27" s="647">
        <v>73295</v>
      </c>
      <c r="BT27" s="647"/>
      <c r="BU27" s="647"/>
      <c r="BV27" s="647"/>
      <c r="BW27" s="647"/>
      <c r="BX27" s="647"/>
      <c r="BY27" s="647"/>
      <c r="BZ27" s="647"/>
      <c r="CA27" s="647"/>
      <c r="CB27" s="687"/>
      <c r="CD27" s="605" t="s">
        <v>302</v>
      </c>
      <c r="CE27" s="606"/>
      <c r="CF27" s="606"/>
      <c r="CG27" s="606"/>
      <c r="CH27" s="606"/>
      <c r="CI27" s="606"/>
      <c r="CJ27" s="606"/>
      <c r="CK27" s="606"/>
      <c r="CL27" s="606"/>
      <c r="CM27" s="606"/>
      <c r="CN27" s="606"/>
      <c r="CO27" s="606"/>
      <c r="CP27" s="606"/>
      <c r="CQ27" s="607"/>
      <c r="CR27" s="608">
        <v>156186</v>
      </c>
      <c r="CS27" s="621"/>
      <c r="CT27" s="621"/>
      <c r="CU27" s="621"/>
      <c r="CV27" s="621"/>
      <c r="CW27" s="621"/>
      <c r="CX27" s="621"/>
      <c r="CY27" s="622"/>
      <c r="CZ27" s="611">
        <v>3.9</v>
      </c>
      <c r="DA27" s="623"/>
      <c r="DB27" s="623"/>
      <c r="DC27" s="624"/>
      <c r="DD27" s="614">
        <v>56127</v>
      </c>
      <c r="DE27" s="621"/>
      <c r="DF27" s="621"/>
      <c r="DG27" s="621"/>
      <c r="DH27" s="621"/>
      <c r="DI27" s="621"/>
      <c r="DJ27" s="621"/>
      <c r="DK27" s="622"/>
      <c r="DL27" s="614">
        <v>55439</v>
      </c>
      <c r="DM27" s="621"/>
      <c r="DN27" s="621"/>
      <c r="DO27" s="621"/>
      <c r="DP27" s="621"/>
      <c r="DQ27" s="621"/>
      <c r="DR27" s="621"/>
      <c r="DS27" s="621"/>
      <c r="DT27" s="621"/>
      <c r="DU27" s="621"/>
      <c r="DV27" s="622"/>
      <c r="DW27" s="611">
        <v>2.5</v>
      </c>
      <c r="DX27" s="623"/>
      <c r="DY27" s="623"/>
      <c r="DZ27" s="623"/>
      <c r="EA27" s="623"/>
      <c r="EB27" s="623"/>
      <c r="EC27" s="635"/>
    </row>
    <row r="28" spans="2:133" ht="11.25" customHeight="1" x14ac:dyDescent="0.2">
      <c r="B28" s="605" t="s">
        <v>303</v>
      </c>
      <c r="C28" s="606"/>
      <c r="D28" s="606"/>
      <c r="E28" s="606"/>
      <c r="F28" s="606"/>
      <c r="G28" s="606"/>
      <c r="H28" s="606"/>
      <c r="I28" s="606"/>
      <c r="J28" s="606"/>
      <c r="K28" s="606"/>
      <c r="L28" s="606"/>
      <c r="M28" s="606"/>
      <c r="N28" s="606"/>
      <c r="O28" s="606"/>
      <c r="P28" s="606"/>
      <c r="Q28" s="607"/>
      <c r="R28" s="608">
        <v>35742</v>
      </c>
      <c r="S28" s="609"/>
      <c r="T28" s="609"/>
      <c r="U28" s="609"/>
      <c r="V28" s="609"/>
      <c r="W28" s="609"/>
      <c r="X28" s="609"/>
      <c r="Y28" s="610"/>
      <c r="Z28" s="646">
        <v>0.8</v>
      </c>
      <c r="AA28" s="646"/>
      <c r="AB28" s="646"/>
      <c r="AC28" s="646"/>
      <c r="AD28" s="647" t="s">
        <v>137</v>
      </c>
      <c r="AE28" s="647"/>
      <c r="AF28" s="647"/>
      <c r="AG28" s="647"/>
      <c r="AH28" s="647"/>
      <c r="AI28" s="647"/>
      <c r="AJ28" s="647"/>
      <c r="AK28" s="647"/>
      <c r="AL28" s="611" t="s">
        <v>137</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304</v>
      </c>
      <c r="CE28" s="606"/>
      <c r="CF28" s="606"/>
      <c r="CG28" s="606"/>
      <c r="CH28" s="606"/>
      <c r="CI28" s="606"/>
      <c r="CJ28" s="606"/>
      <c r="CK28" s="606"/>
      <c r="CL28" s="606"/>
      <c r="CM28" s="606"/>
      <c r="CN28" s="606"/>
      <c r="CO28" s="606"/>
      <c r="CP28" s="606"/>
      <c r="CQ28" s="607"/>
      <c r="CR28" s="608">
        <v>342325</v>
      </c>
      <c r="CS28" s="609"/>
      <c r="CT28" s="609"/>
      <c r="CU28" s="609"/>
      <c r="CV28" s="609"/>
      <c r="CW28" s="609"/>
      <c r="CX28" s="609"/>
      <c r="CY28" s="610"/>
      <c r="CZ28" s="611">
        <v>8.6</v>
      </c>
      <c r="DA28" s="623"/>
      <c r="DB28" s="623"/>
      <c r="DC28" s="624"/>
      <c r="DD28" s="614">
        <v>342325</v>
      </c>
      <c r="DE28" s="609"/>
      <c r="DF28" s="609"/>
      <c r="DG28" s="609"/>
      <c r="DH28" s="609"/>
      <c r="DI28" s="609"/>
      <c r="DJ28" s="609"/>
      <c r="DK28" s="610"/>
      <c r="DL28" s="614">
        <v>342325</v>
      </c>
      <c r="DM28" s="609"/>
      <c r="DN28" s="609"/>
      <c r="DO28" s="609"/>
      <c r="DP28" s="609"/>
      <c r="DQ28" s="609"/>
      <c r="DR28" s="609"/>
      <c r="DS28" s="609"/>
      <c r="DT28" s="609"/>
      <c r="DU28" s="609"/>
      <c r="DV28" s="610"/>
      <c r="DW28" s="611">
        <v>15.7</v>
      </c>
      <c r="DX28" s="623"/>
      <c r="DY28" s="623"/>
      <c r="DZ28" s="623"/>
      <c r="EA28" s="623"/>
      <c r="EB28" s="623"/>
      <c r="EC28" s="635"/>
    </row>
    <row r="29" spans="2:133" ht="11.25" customHeight="1" x14ac:dyDescent="0.2">
      <c r="B29" s="605" t="s">
        <v>305</v>
      </c>
      <c r="C29" s="606"/>
      <c r="D29" s="606"/>
      <c r="E29" s="606"/>
      <c r="F29" s="606"/>
      <c r="G29" s="606"/>
      <c r="H29" s="606"/>
      <c r="I29" s="606"/>
      <c r="J29" s="606"/>
      <c r="K29" s="606"/>
      <c r="L29" s="606"/>
      <c r="M29" s="606"/>
      <c r="N29" s="606"/>
      <c r="O29" s="606"/>
      <c r="P29" s="606"/>
      <c r="Q29" s="607"/>
      <c r="R29" s="608">
        <v>1312</v>
      </c>
      <c r="S29" s="609"/>
      <c r="T29" s="609"/>
      <c r="U29" s="609"/>
      <c r="V29" s="609"/>
      <c r="W29" s="609"/>
      <c r="X29" s="609"/>
      <c r="Y29" s="610"/>
      <c r="Z29" s="646">
        <v>0</v>
      </c>
      <c r="AA29" s="646"/>
      <c r="AB29" s="646"/>
      <c r="AC29" s="646"/>
      <c r="AD29" s="647" t="s">
        <v>129</v>
      </c>
      <c r="AE29" s="647"/>
      <c r="AF29" s="647"/>
      <c r="AG29" s="647"/>
      <c r="AH29" s="647"/>
      <c r="AI29" s="647"/>
      <c r="AJ29" s="647"/>
      <c r="AK29" s="647"/>
      <c r="AL29" s="611" t="s">
        <v>241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306</v>
      </c>
      <c r="CE29" s="628"/>
      <c r="CF29" s="605" t="s">
        <v>72</v>
      </c>
      <c r="CG29" s="606"/>
      <c r="CH29" s="606"/>
      <c r="CI29" s="606"/>
      <c r="CJ29" s="606"/>
      <c r="CK29" s="606"/>
      <c r="CL29" s="606"/>
      <c r="CM29" s="606"/>
      <c r="CN29" s="606"/>
      <c r="CO29" s="606"/>
      <c r="CP29" s="606"/>
      <c r="CQ29" s="607"/>
      <c r="CR29" s="608">
        <v>342320</v>
      </c>
      <c r="CS29" s="621"/>
      <c r="CT29" s="621"/>
      <c r="CU29" s="621"/>
      <c r="CV29" s="621"/>
      <c r="CW29" s="621"/>
      <c r="CX29" s="621"/>
      <c r="CY29" s="622"/>
      <c r="CZ29" s="611">
        <v>8.6</v>
      </c>
      <c r="DA29" s="623"/>
      <c r="DB29" s="623"/>
      <c r="DC29" s="624"/>
      <c r="DD29" s="614">
        <v>342320</v>
      </c>
      <c r="DE29" s="621"/>
      <c r="DF29" s="621"/>
      <c r="DG29" s="621"/>
      <c r="DH29" s="621"/>
      <c r="DI29" s="621"/>
      <c r="DJ29" s="621"/>
      <c r="DK29" s="622"/>
      <c r="DL29" s="614">
        <v>342320</v>
      </c>
      <c r="DM29" s="621"/>
      <c r="DN29" s="621"/>
      <c r="DO29" s="621"/>
      <c r="DP29" s="621"/>
      <c r="DQ29" s="621"/>
      <c r="DR29" s="621"/>
      <c r="DS29" s="621"/>
      <c r="DT29" s="621"/>
      <c r="DU29" s="621"/>
      <c r="DV29" s="622"/>
      <c r="DW29" s="611">
        <v>15.7</v>
      </c>
      <c r="DX29" s="623"/>
      <c r="DY29" s="623"/>
      <c r="DZ29" s="623"/>
      <c r="EA29" s="623"/>
      <c r="EB29" s="623"/>
      <c r="EC29" s="635"/>
    </row>
    <row r="30" spans="2:133" ht="11.25" customHeight="1" x14ac:dyDescent="0.2">
      <c r="B30" s="605" t="s">
        <v>307</v>
      </c>
      <c r="C30" s="606"/>
      <c r="D30" s="606"/>
      <c r="E30" s="606"/>
      <c r="F30" s="606"/>
      <c r="G30" s="606"/>
      <c r="H30" s="606"/>
      <c r="I30" s="606"/>
      <c r="J30" s="606"/>
      <c r="K30" s="606"/>
      <c r="L30" s="606"/>
      <c r="M30" s="606"/>
      <c r="N30" s="606"/>
      <c r="O30" s="606"/>
      <c r="P30" s="606"/>
      <c r="Q30" s="607"/>
      <c r="R30" s="608">
        <v>373404</v>
      </c>
      <c r="S30" s="609"/>
      <c r="T30" s="609"/>
      <c r="U30" s="609"/>
      <c r="V30" s="609"/>
      <c r="W30" s="609"/>
      <c r="X30" s="609"/>
      <c r="Y30" s="610"/>
      <c r="Z30" s="646">
        <v>8.8000000000000007</v>
      </c>
      <c r="AA30" s="646"/>
      <c r="AB30" s="646"/>
      <c r="AC30" s="646"/>
      <c r="AD30" s="647" t="s">
        <v>241</v>
      </c>
      <c r="AE30" s="647"/>
      <c r="AF30" s="647"/>
      <c r="AG30" s="647"/>
      <c r="AH30" s="647"/>
      <c r="AI30" s="647"/>
      <c r="AJ30" s="647"/>
      <c r="AK30" s="647"/>
      <c r="AL30" s="611" t="s">
        <v>241</v>
      </c>
      <c r="AM30" s="612"/>
      <c r="AN30" s="612"/>
      <c r="AO30" s="648"/>
      <c r="AP30" s="660" t="s">
        <v>224</v>
      </c>
      <c r="AQ30" s="661"/>
      <c r="AR30" s="661"/>
      <c r="AS30" s="661"/>
      <c r="AT30" s="661"/>
      <c r="AU30" s="661"/>
      <c r="AV30" s="661"/>
      <c r="AW30" s="661"/>
      <c r="AX30" s="661"/>
      <c r="AY30" s="661"/>
      <c r="AZ30" s="661"/>
      <c r="BA30" s="661"/>
      <c r="BB30" s="661"/>
      <c r="BC30" s="661"/>
      <c r="BD30" s="661"/>
      <c r="BE30" s="661"/>
      <c r="BF30" s="662"/>
      <c r="BG30" s="660" t="s">
        <v>308</v>
      </c>
      <c r="BH30" s="683"/>
      <c r="BI30" s="683"/>
      <c r="BJ30" s="683"/>
      <c r="BK30" s="683"/>
      <c r="BL30" s="683"/>
      <c r="BM30" s="683"/>
      <c r="BN30" s="683"/>
      <c r="BO30" s="683"/>
      <c r="BP30" s="683"/>
      <c r="BQ30" s="684"/>
      <c r="BR30" s="660" t="s">
        <v>309</v>
      </c>
      <c r="BS30" s="683"/>
      <c r="BT30" s="683"/>
      <c r="BU30" s="683"/>
      <c r="BV30" s="683"/>
      <c r="BW30" s="683"/>
      <c r="BX30" s="683"/>
      <c r="BY30" s="683"/>
      <c r="BZ30" s="683"/>
      <c r="CA30" s="683"/>
      <c r="CB30" s="684"/>
      <c r="CD30" s="629"/>
      <c r="CE30" s="630"/>
      <c r="CF30" s="605" t="s">
        <v>310</v>
      </c>
      <c r="CG30" s="606"/>
      <c r="CH30" s="606"/>
      <c r="CI30" s="606"/>
      <c r="CJ30" s="606"/>
      <c r="CK30" s="606"/>
      <c r="CL30" s="606"/>
      <c r="CM30" s="606"/>
      <c r="CN30" s="606"/>
      <c r="CO30" s="606"/>
      <c r="CP30" s="606"/>
      <c r="CQ30" s="607"/>
      <c r="CR30" s="608">
        <v>337047</v>
      </c>
      <c r="CS30" s="609"/>
      <c r="CT30" s="609"/>
      <c r="CU30" s="609"/>
      <c r="CV30" s="609"/>
      <c r="CW30" s="609"/>
      <c r="CX30" s="609"/>
      <c r="CY30" s="610"/>
      <c r="CZ30" s="611">
        <v>8.5</v>
      </c>
      <c r="DA30" s="623"/>
      <c r="DB30" s="623"/>
      <c r="DC30" s="624"/>
      <c r="DD30" s="614">
        <v>337047</v>
      </c>
      <c r="DE30" s="609"/>
      <c r="DF30" s="609"/>
      <c r="DG30" s="609"/>
      <c r="DH30" s="609"/>
      <c r="DI30" s="609"/>
      <c r="DJ30" s="609"/>
      <c r="DK30" s="610"/>
      <c r="DL30" s="614">
        <v>337047</v>
      </c>
      <c r="DM30" s="609"/>
      <c r="DN30" s="609"/>
      <c r="DO30" s="609"/>
      <c r="DP30" s="609"/>
      <c r="DQ30" s="609"/>
      <c r="DR30" s="609"/>
      <c r="DS30" s="609"/>
      <c r="DT30" s="609"/>
      <c r="DU30" s="609"/>
      <c r="DV30" s="610"/>
      <c r="DW30" s="611">
        <v>15.4</v>
      </c>
      <c r="DX30" s="623"/>
      <c r="DY30" s="623"/>
      <c r="DZ30" s="623"/>
      <c r="EA30" s="623"/>
      <c r="EB30" s="623"/>
      <c r="EC30" s="635"/>
    </row>
    <row r="31" spans="2:133" ht="11.25" customHeight="1" x14ac:dyDescent="0.2">
      <c r="B31" s="675" t="s">
        <v>311</v>
      </c>
      <c r="C31" s="676"/>
      <c r="D31" s="676"/>
      <c r="E31" s="676"/>
      <c r="F31" s="676"/>
      <c r="G31" s="676"/>
      <c r="H31" s="676"/>
      <c r="I31" s="676"/>
      <c r="J31" s="676"/>
      <c r="K31" s="676"/>
      <c r="L31" s="676"/>
      <c r="M31" s="676"/>
      <c r="N31" s="676"/>
      <c r="O31" s="676"/>
      <c r="P31" s="676"/>
      <c r="Q31" s="677"/>
      <c r="R31" s="608" t="s">
        <v>241</v>
      </c>
      <c r="S31" s="609"/>
      <c r="T31" s="609"/>
      <c r="U31" s="609"/>
      <c r="V31" s="609"/>
      <c r="W31" s="609"/>
      <c r="X31" s="609"/>
      <c r="Y31" s="610"/>
      <c r="Z31" s="646" t="s">
        <v>129</v>
      </c>
      <c r="AA31" s="646"/>
      <c r="AB31" s="646"/>
      <c r="AC31" s="646"/>
      <c r="AD31" s="647" t="s">
        <v>129</v>
      </c>
      <c r="AE31" s="647"/>
      <c r="AF31" s="647"/>
      <c r="AG31" s="647"/>
      <c r="AH31" s="647"/>
      <c r="AI31" s="647"/>
      <c r="AJ31" s="647"/>
      <c r="AK31" s="647"/>
      <c r="AL31" s="611" t="s">
        <v>129</v>
      </c>
      <c r="AM31" s="612"/>
      <c r="AN31" s="612"/>
      <c r="AO31" s="648"/>
      <c r="AP31" s="678" t="s">
        <v>312</v>
      </c>
      <c r="AQ31" s="679"/>
      <c r="AR31" s="679"/>
      <c r="AS31" s="679"/>
      <c r="AT31" s="680" t="s">
        <v>313</v>
      </c>
      <c r="AU31" s="212"/>
      <c r="AV31" s="212"/>
      <c r="AW31" s="212"/>
      <c r="AX31" s="666" t="s">
        <v>187</v>
      </c>
      <c r="AY31" s="667"/>
      <c r="AZ31" s="667"/>
      <c r="BA31" s="667"/>
      <c r="BB31" s="667"/>
      <c r="BC31" s="667"/>
      <c r="BD31" s="667"/>
      <c r="BE31" s="667"/>
      <c r="BF31" s="668"/>
      <c r="BG31" s="670">
        <v>100</v>
      </c>
      <c r="BH31" s="671"/>
      <c r="BI31" s="671"/>
      <c r="BJ31" s="671"/>
      <c r="BK31" s="671"/>
      <c r="BL31" s="671"/>
      <c r="BM31" s="672">
        <v>100</v>
      </c>
      <c r="BN31" s="671"/>
      <c r="BO31" s="671"/>
      <c r="BP31" s="671"/>
      <c r="BQ31" s="673"/>
      <c r="BR31" s="670">
        <v>100</v>
      </c>
      <c r="BS31" s="671"/>
      <c r="BT31" s="671"/>
      <c r="BU31" s="671"/>
      <c r="BV31" s="671"/>
      <c r="BW31" s="671"/>
      <c r="BX31" s="672">
        <v>100</v>
      </c>
      <c r="BY31" s="671"/>
      <c r="BZ31" s="671"/>
      <c r="CA31" s="671"/>
      <c r="CB31" s="673"/>
      <c r="CD31" s="629"/>
      <c r="CE31" s="630"/>
      <c r="CF31" s="605" t="s">
        <v>314</v>
      </c>
      <c r="CG31" s="606"/>
      <c r="CH31" s="606"/>
      <c r="CI31" s="606"/>
      <c r="CJ31" s="606"/>
      <c r="CK31" s="606"/>
      <c r="CL31" s="606"/>
      <c r="CM31" s="606"/>
      <c r="CN31" s="606"/>
      <c r="CO31" s="606"/>
      <c r="CP31" s="606"/>
      <c r="CQ31" s="607"/>
      <c r="CR31" s="608">
        <v>5273</v>
      </c>
      <c r="CS31" s="621"/>
      <c r="CT31" s="621"/>
      <c r="CU31" s="621"/>
      <c r="CV31" s="621"/>
      <c r="CW31" s="621"/>
      <c r="CX31" s="621"/>
      <c r="CY31" s="622"/>
      <c r="CZ31" s="611">
        <v>0.1</v>
      </c>
      <c r="DA31" s="623"/>
      <c r="DB31" s="623"/>
      <c r="DC31" s="624"/>
      <c r="DD31" s="614">
        <v>5273</v>
      </c>
      <c r="DE31" s="621"/>
      <c r="DF31" s="621"/>
      <c r="DG31" s="621"/>
      <c r="DH31" s="621"/>
      <c r="DI31" s="621"/>
      <c r="DJ31" s="621"/>
      <c r="DK31" s="622"/>
      <c r="DL31" s="614">
        <v>5273</v>
      </c>
      <c r="DM31" s="621"/>
      <c r="DN31" s="621"/>
      <c r="DO31" s="621"/>
      <c r="DP31" s="621"/>
      <c r="DQ31" s="621"/>
      <c r="DR31" s="621"/>
      <c r="DS31" s="621"/>
      <c r="DT31" s="621"/>
      <c r="DU31" s="621"/>
      <c r="DV31" s="622"/>
      <c r="DW31" s="611">
        <v>0.2</v>
      </c>
      <c r="DX31" s="623"/>
      <c r="DY31" s="623"/>
      <c r="DZ31" s="623"/>
      <c r="EA31" s="623"/>
      <c r="EB31" s="623"/>
      <c r="EC31" s="635"/>
    </row>
    <row r="32" spans="2:133" ht="11.25" customHeight="1" x14ac:dyDescent="0.2">
      <c r="B32" s="605" t="s">
        <v>315</v>
      </c>
      <c r="C32" s="606"/>
      <c r="D32" s="606"/>
      <c r="E32" s="606"/>
      <c r="F32" s="606"/>
      <c r="G32" s="606"/>
      <c r="H32" s="606"/>
      <c r="I32" s="606"/>
      <c r="J32" s="606"/>
      <c r="K32" s="606"/>
      <c r="L32" s="606"/>
      <c r="M32" s="606"/>
      <c r="N32" s="606"/>
      <c r="O32" s="606"/>
      <c r="P32" s="606"/>
      <c r="Q32" s="607"/>
      <c r="R32" s="608">
        <v>412916</v>
      </c>
      <c r="S32" s="609"/>
      <c r="T32" s="609"/>
      <c r="U32" s="609"/>
      <c r="V32" s="609"/>
      <c r="W32" s="609"/>
      <c r="X32" s="609"/>
      <c r="Y32" s="610"/>
      <c r="Z32" s="646">
        <v>9.6999999999999993</v>
      </c>
      <c r="AA32" s="646"/>
      <c r="AB32" s="646"/>
      <c r="AC32" s="646"/>
      <c r="AD32" s="647" t="s">
        <v>129</v>
      </c>
      <c r="AE32" s="647"/>
      <c r="AF32" s="647"/>
      <c r="AG32" s="647"/>
      <c r="AH32" s="647"/>
      <c r="AI32" s="647"/>
      <c r="AJ32" s="647"/>
      <c r="AK32" s="647"/>
      <c r="AL32" s="611" t="s">
        <v>129</v>
      </c>
      <c r="AM32" s="612"/>
      <c r="AN32" s="612"/>
      <c r="AO32" s="648"/>
      <c r="AP32" s="649"/>
      <c r="AQ32" s="650"/>
      <c r="AR32" s="650"/>
      <c r="AS32" s="650"/>
      <c r="AT32" s="681"/>
      <c r="AU32" s="208" t="s">
        <v>316</v>
      </c>
      <c r="AX32" s="605" t="s">
        <v>317</v>
      </c>
      <c r="AY32" s="606"/>
      <c r="AZ32" s="606"/>
      <c r="BA32" s="606"/>
      <c r="BB32" s="606"/>
      <c r="BC32" s="606"/>
      <c r="BD32" s="606"/>
      <c r="BE32" s="606"/>
      <c r="BF32" s="607"/>
      <c r="BG32" s="674">
        <v>100</v>
      </c>
      <c r="BH32" s="621"/>
      <c r="BI32" s="621"/>
      <c r="BJ32" s="621"/>
      <c r="BK32" s="621"/>
      <c r="BL32" s="621"/>
      <c r="BM32" s="612">
        <v>100</v>
      </c>
      <c r="BN32" s="621"/>
      <c r="BO32" s="621"/>
      <c r="BP32" s="621"/>
      <c r="BQ32" s="644"/>
      <c r="BR32" s="674">
        <v>100</v>
      </c>
      <c r="BS32" s="621"/>
      <c r="BT32" s="621"/>
      <c r="BU32" s="621"/>
      <c r="BV32" s="621"/>
      <c r="BW32" s="621"/>
      <c r="BX32" s="612">
        <v>100</v>
      </c>
      <c r="BY32" s="621"/>
      <c r="BZ32" s="621"/>
      <c r="CA32" s="621"/>
      <c r="CB32" s="644"/>
      <c r="CD32" s="631"/>
      <c r="CE32" s="632"/>
      <c r="CF32" s="605" t="s">
        <v>318</v>
      </c>
      <c r="CG32" s="606"/>
      <c r="CH32" s="606"/>
      <c r="CI32" s="606"/>
      <c r="CJ32" s="606"/>
      <c r="CK32" s="606"/>
      <c r="CL32" s="606"/>
      <c r="CM32" s="606"/>
      <c r="CN32" s="606"/>
      <c r="CO32" s="606"/>
      <c r="CP32" s="606"/>
      <c r="CQ32" s="607"/>
      <c r="CR32" s="608">
        <v>5</v>
      </c>
      <c r="CS32" s="609"/>
      <c r="CT32" s="609"/>
      <c r="CU32" s="609"/>
      <c r="CV32" s="609"/>
      <c r="CW32" s="609"/>
      <c r="CX32" s="609"/>
      <c r="CY32" s="610"/>
      <c r="CZ32" s="611">
        <v>0</v>
      </c>
      <c r="DA32" s="623"/>
      <c r="DB32" s="623"/>
      <c r="DC32" s="624"/>
      <c r="DD32" s="614">
        <v>5</v>
      </c>
      <c r="DE32" s="609"/>
      <c r="DF32" s="609"/>
      <c r="DG32" s="609"/>
      <c r="DH32" s="609"/>
      <c r="DI32" s="609"/>
      <c r="DJ32" s="609"/>
      <c r="DK32" s="610"/>
      <c r="DL32" s="614">
        <v>5</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2">
      <c r="B33" s="605" t="s">
        <v>319</v>
      </c>
      <c r="C33" s="606"/>
      <c r="D33" s="606"/>
      <c r="E33" s="606"/>
      <c r="F33" s="606"/>
      <c r="G33" s="606"/>
      <c r="H33" s="606"/>
      <c r="I33" s="606"/>
      <c r="J33" s="606"/>
      <c r="K33" s="606"/>
      <c r="L33" s="606"/>
      <c r="M33" s="606"/>
      <c r="N33" s="606"/>
      <c r="O33" s="606"/>
      <c r="P33" s="606"/>
      <c r="Q33" s="607"/>
      <c r="R33" s="608">
        <v>36985</v>
      </c>
      <c r="S33" s="609"/>
      <c r="T33" s="609"/>
      <c r="U33" s="609"/>
      <c r="V33" s="609"/>
      <c r="W33" s="609"/>
      <c r="X33" s="609"/>
      <c r="Y33" s="610"/>
      <c r="Z33" s="646">
        <v>0.9</v>
      </c>
      <c r="AA33" s="646"/>
      <c r="AB33" s="646"/>
      <c r="AC33" s="646"/>
      <c r="AD33" s="647">
        <v>13760</v>
      </c>
      <c r="AE33" s="647"/>
      <c r="AF33" s="647"/>
      <c r="AG33" s="647"/>
      <c r="AH33" s="647"/>
      <c r="AI33" s="647"/>
      <c r="AJ33" s="647"/>
      <c r="AK33" s="647"/>
      <c r="AL33" s="611">
        <v>0.6</v>
      </c>
      <c r="AM33" s="612"/>
      <c r="AN33" s="612"/>
      <c r="AO33" s="648"/>
      <c r="AP33" s="651"/>
      <c r="AQ33" s="652"/>
      <c r="AR33" s="652"/>
      <c r="AS33" s="652"/>
      <c r="AT33" s="682"/>
      <c r="AU33" s="213"/>
      <c r="AV33" s="213"/>
      <c r="AW33" s="213"/>
      <c r="AX33" s="589" t="s">
        <v>320</v>
      </c>
      <c r="AY33" s="590"/>
      <c r="AZ33" s="590"/>
      <c r="BA33" s="590"/>
      <c r="BB33" s="590"/>
      <c r="BC33" s="590"/>
      <c r="BD33" s="590"/>
      <c r="BE33" s="590"/>
      <c r="BF33" s="591"/>
      <c r="BG33" s="669">
        <v>100</v>
      </c>
      <c r="BH33" s="593"/>
      <c r="BI33" s="593"/>
      <c r="BJ33" s="593"/>
      <c r="BK33" s="593"/>
      <c r="BL33" s="593"/>
      <c r="BM33" s="639">
        <v>100</v>
      </c>
      <c r="BN33" s="593"/>
      <c r="BO33" s="593"/>
      <c r="BP33" s="593"/>
      <c r="BQ33" s="656"/>
      <c r="BR33" s="669">
        <v>100</v>
      </c>
      <c r="BS33" s="593"/>
      <c r="BT33" s="593"/>
      <c r="BU33" s="593"/>
      <c r="BV33" s="593"/>
      <c r="BW33" s="593"/>
      <c r="BX33" s="639">
        <v>100</v>
      </c>
      <c r="BY33" s="593"/>
      <c r="BZ33" s="593"/>
      <c r="CA33" s="593"/>
      <c r="CB33" s="656"/>
      <c r="CD33" s="605" t="s">
        <v>321</v>
      </c>
      <c r="CE33" s="606"/>
      <c r="CF33" s="606"/>
      <c r="CG33" s="606"/>
      <c r="CH33" s="606"/>
      <c r="CI33" s="606"/>
      <c r="CJ33" s="606"/>
      <c r="CK33" s="606"/>
      <c r="CL33" s="606"/>
      <c r="CM33" s="606"/>
      <c r="CN33" s="606"/>
      <c r="CO33" s="606"/>
      <c r="CP33" s="606"/>
      <c r="CQ33" s="607"/>
      <c r="CR33" s="608">
        <v>1664932</v>
      </c>
      <c r="CS33" s="621"/>
      <c r="CT33" s="621"/>
      <c r="CU33" s="621"/>
      <c r="CV33" s="621"/>
      <c r="CW33" s="621"/>
      <c r="CX33" s="621"/>
      <c r="CY33" s="622"/>
      <c r="CZ33" s="611">
        <v>41.9</v>
      </c>
      <c r="DA33" s="623"/>
      <c r="DB33" s="623"/>
      <c r="DC33" s="624"/>
      <c r="DD33" s="614">
        <v>1419942</v>
      </c>
      <c r="DE33" s="621"/>
      <c r="DF33" s="621"/>
      <c r="DG33" s="621"/>
      <c r="DH33" s="621"/>
      <c r="DI33" s="621"/>
      <c r="DJ33" s="621"/>
      <c r="DK33" s="622"/>
      <c r="DL33" s="614">
        <v>811737</v>
      </c>
      <c r="DM33" s="621"/>
      <c r="DN33" s="621"/>
      <c r="DO33" s="621"/>
      <c r="DP33" s="621"/>
      <c r="DQ33" s="621"/>
      <c r="DR33" s="621"/>
      <c r="DS33" s="621"/>
      <c r="DT33" s="621"/>
      <c r="DU33" s="621"/>
      <c r="DV33" s="622"/>
      <c r="DW33" s="611">
        <v>37.200000000000003</v>
      </c>
      <c r="DX33" s="623"/>
      <c r="DY33" s="623"/>
      <c r="DZ33" s="623"/>
      <c r="EA33" s="623"/>
      <c r="EB33" s="623"/>
      <c r="EC33" s="635"/>
    </row>
    <row r="34" spans="2:133" ht="11.25" customHeight="1" x14ac:dyDescent="0.2">
      <c r="B34" s="605" t="s">
        <v>322</v>
      </c>
      <c r="C34" s="606"/>
      <c r="D34" s="606"/>
      <c r="E34" s="606"/>
      <c r="F34" s="606"/>
      <c r="G34" s="606"/>
      <c r="H34" s="606"/>
      <c r="I34" s="606"/>
      <c r="J34" s="606"/>
      <c r="K34" s="606"/>
      <c r="L34" s="606"/>
      <c r="M34" s="606"/>
      <c r="N34" s="606"/>
      <c r="O34" s="606"/>
      <c r="P34" s="606"/>
      <c r="Q34" s="607"/>
      <c r="R34" s="608">
        <v>49640</v>
      </c>
      <c r="S34" s="609"/>
      <c r="T34" s="609"/>
      <c r="U34" s="609"/>
      <c r="V34" s="609"/>
      <c r="W34" s="609"/>
      <c r="X34" s="609"/>
      <c r="Y34" s="610"/>
      <c r="Z34" s="646">
        <v>1.2</v>
      </c>
      <c r="AA34" s="646"/>
      <c r="AB34" s="646"/>
      <c r="AC34" s="646"/>
      <c r="AD34" s="647" t="s">
        <v>137</v>
      </c>
      <c r="AE34" s="647"/>
      <c r="AF34" s="647"/>
      <c r="AG34" s="647"/>
      <c r="AH34" s="647"/>
      <c r="AI34" s="647"/>
      <c r="AJ34" s="647"/>
      <c r="AK34" s="647"/>
      <c r="AL34" s="611" t="s">
        <v>129</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323</v>
      </c>
      <c r="CE34" s="606"/>
      <c r="CF34" s="606"/>
      <c r="CG34" s="606"/>
      <c r="CH34" s="606"/>
      <c r="CI34" s="606"/>
      <c r="CJ34" s="606"/>
      <c r="CK34" s="606"/>
      <c r="CL34" s="606"/>
      <c r="CM34" s="606"/>
      <c r="CN34" s="606"/>
      <c r="CO34" s="606"/>
      <c r="CP34" s="606"/>
      <c r="CQ34" s="607"/>
      <c r="CR34" s="608">
        <v>491243</v>
      </c>
      <c r="CS34" s="609"/>
      <c r="CT34" s="609"/>
      <c r="CU34" s="609"/>
      <c r="CV34" s="609"/>
      <c r="CW34" s="609"/>
      <c r="CX34" s="609"/>
      <c r="CY34" s="610"/>
      <c r="CZ34" s="611">
        <v>12.4</v>
      </c>
      <c r="DA34" s="623"/>
      <c r="DB34" s="623"/>
      <c r="DC34" s="624"/>
      <c r="DD34" s="614">
        <v>430956</v>
      </c>
      <c r="DE34" s="609"/>
      <c r="DF34" s="609"/>
      <c r="DG34" s="609"/>
      <c r="DH34" s="609"/>
      <c r="DI34" s="609"/>
      <c r="DJ34" s="609"/>
      <c r="DK34" s="610"/>
      <c r="DL34" s="614">
        <v>328712</v>
      </c>
      <c r="DM34" s="609"/>
      <c r="DN34" s="609"/>
      <c r="DO34" s="609"/>
      <c r="DP34" s="609"/>
      <c r="DQ34" s="609"/>
      <c r="DR34" s="609"/>
      <c r="DS34" s="609"/>
      <c r="DT34" s="609"/>
      <c r="DU34" s="609"/>
      <c r="DV34" s="610"/>
      <c r="DW34" s="611">
        <v>15.1</v>
      </c>
      <c r="DX34" s="623"/>
      <c r="DY34" s="623"/>
      <c r="DZ34" s="623"/>
      <c r="EA34" s="623"/>
      <c r="EB34" s="623"/>
      <c r="EC34" s="635"/>
    </row>
    <row r="35" spans="2:133" ht="11.25" customHeight="1" x14ac:dyDescent="0.2">
      <c r="B35" s="605" t="s">
        <v>324</v>
      </c>
      <c r="C35" s="606"/>
      <c r="D35" s="606"/>
      <c r="E35" s="606"/>
      <c r="F35" s="606"/>
      <c r="G35" s="606"/>
      <c r="H35" s="606"/>
      <c r="I35" s="606"/>
      <c r="J35" s="606"/>
      <c r="K35" s="606"/>
      <c r="L35" s="606"/>
      <c r="M35" s="606"/>
      <c r="N35" s="606"/>
      <c r="O35" s="606"/>
      <c r="P35" s="606"/>
      <c r="Q35" s="607"/>
      <c r="R35" s="608">
        <v>317000</v>
      </c>
      <c r="S35" s="609"/>
      <c r="T35" s="609"/>
      <c r="U35" s="609"/>
      <c r="V35" s="609"/>
      <c r="W35" s="609"/>
      <c r="X35" s="609"/>
      <c r="Y35" s="610"/>
      <c r="Z35" s="646">
        <v>7.5</v>
      </c>
      <c r="AA35" s="646"/>
      <c r="AB35" s="646"/>
      <c r="AC35" s="646"/>
      <c r="AD35" s="647" t="s">
        <v>129</v>
      </c>
      <c r="AE35" s="647"/>
      <c r="AF35" s="647"/>
      <c r="AG35" s="647"/>
      <c r="AH35" s="647"/>
      <c r="AI35" s="647"/>
      <c r="AJ35" s="647"/>
      <c r="AK35" s="647"/>
      <c r="AL35" s="611" t="s">
        <v>129</v>
      </c>
      <c r="AM35" s="612"/>
      <c r="AN35" s="612"/>
      <c r="AO35" s="648"/>
      <c r="AP35" s="218"/>
      <c r="AQ35" s="660" t="s">
        <v>325</v>
      </c>
      <c r="AR35" s="661"/>
      <c r="AS35" s="661"/>
      <c r="AT35" s="661"/>
      <c r="AU35" s="661"/>
      <c r="AV35" s="661"/>
      <c r="AW35" s="661"/>
      <c r="AX35" s="661"/>
      <c r="AY35" s="661"/>
      <c r="AZ35" s="661"/>
      <c r="BA35" s="661"/>
      <c r="BB35" s="661"/>
      <c r="BC35" s="661"/>
      <c r="BD35" s="661"/>
      <c r="BE35" s="661"/>
      <c r="BF35" s="662"/>
      <c r="BG35" s="660" t="s">
        <v>326</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327</v>
      </c>
      <c r="CE35" s="606"/>
      <c r="CF35" s="606"/>
      <c r="CG35" s="606"/>
      <c r="CH35" s="606"/>
      <c r="CI35" s="606"/>
      <c r="CJ35" s="606"/>
      <c r="CK35" s="606"/>
      <c r="CL35" s="606"/>
      <c r="CM35" s="606"/>
      <c r="CN35" s="606"/>
      <c r="CO35" s="606"/>
      <c r="CP35" s="606"/>
      <c r="CQ35" s="607"/>
      <c r="CR35" s="608">
        <v>160324</v>
      </c>
      <c r="CS35" s="621"/>
      <c r="CT35" s="621"/>
      <c r="CU35" s="621"/>
      <c r="CV35" s="621"/>
      <c r="CW35" s="621"/>
      <c r="CX35" s="621"/>
      <c r="CY35" s="622"/>
      <c r="CZ35" s="611">
        <v>4</v>
      </c>
      <c r="DA35" s="623"/>
      <c r="DB35" s="623"/>
      <c r="DC35" s="624"/>
      <c r="DD35" s="614">
        <v>83847</v>
      </c>
      <c r="DE35" s="621"/>
      <c r="DF35" s="621"/>
      <c r="DG35" s="621"/>
      <c r="DH35" s="621"/>
      <c r="DI35" s="621"/>
      <c r="DJ35" s="621"/>
      <c r="DK35" s="622"/>
      <c r="DL35" s="614">
        <v>45287</v>
      </c>
      <c r="DM35" s="621"/>
      <c r="DN35" s="621"/>
      <c r="DO35" s="621"/>
      <c r="DP35" s="621"/>
      <c r="DQ35" s="621"/>
      <c r="DR35" s="621"/>
      <c r="DS35" s="621"/>
      <c r="DT35" s="621"/>
      <c r="DU35" s="621"/>
      <c r="DV35" s="622"/>
      <c r="DW35" s="611">
        <v>2.1</v>
      </c>
      <c r="DX35" s="623"/>
      <c r="DY35" s="623"/>
      <c r="DZ35" s="623"/>
      <c r="EA35" s="623"/>
      <c r="EB35" s="623"/>
      <c r="EC35" s="635"/>
    </row>
    <row r="36" spans="2:133" ht="11.25" customHeight="1" x14ac:dyDescent="0.2">
      <c r="B36" s="605" t="s">
        <v>328</v>
      </c>
      <c r="C36" s="606"/>
      <c r="D36" s="606"/>
      <c r="E36" s="606"/>
      <c r="F36" s="606"/>
      <c r="G36" s="606"/>
      <c r="H36" s="606"/>
      <c r="I36" s="606"/>
      <c r="J36" s="606"/>
      <c r="K36" s="606"/>
      <c r="L36" s="606"/>
      <c r="M36" s="606"/>
      <c r="N36" s="606"/>
      <c r="O36" s="606"/>
      <c r="P36" s="606"/>
      <c r="Q36" s="607"/>
      <c r="R36" s="608">
        <v>136272</v>
      </c>
      <c r="S36" s="609"/>
      <c r="T36" s="609"/>
      <c r="U36" s="609"/>
      <c r="V36" s="609"/>
      <c r="W36" s="609"/>
      <c r="X36" s="609"/>
      <c r="Y36" s="610"/>
      <c r="Z36" s="646">
        <v>3.2</v>
      </c>
      <c r="AA36" s="646"/>
      <c r="AB36" s="646"/>
      <c r="AC36" s="646"/>
      <c r="AD36" s="647" t="s">
        <v>129</v>
      </c>
      <c r="AE36" s="647"/>
      <c r="AF36" s="647"/>
      <c r="AG36" s="647"/>
      <c r="AH36" s="647"/>
      <c r="AI36" s="647"/>
      <c r="AJ36" s="647"/>
      <c r="AK36" s="647"/>
      <c r="AL36" s="611" t="s">
        <v>241</v>
      </c>
      <c r="AM36" s="612"/>
      <c r="AN36" s="612"/>
      <c r="AO36" s="648"/>
      <c r="AP36" s="218"/>
      <c r="AQ36" s="657" t="s">
        <v>329</v>
      </c>
      <c r="AR36" s="658"/>
      <c r="AS36" s="658"/>
      <c r="AT36" s="658"/>
      <c r="AU36" s="658"/>
      <c r="AV36" s="658"/>
      <c r="AW36" s="658"/>
      <c r="AX36" s="658"/>
      <c r="AY36" s="659"/>
      <c r="AZ36" s="663">
        <v>276125</v>
      </c>
      <c r="BA36" s="664"/>
      <c r="BB36" s="664"/>
      <c r="BC36" s="664"/>
      <c r="BD36" s="664"/>
      <c r="BE36" s="664"/>
      <c r="BF36" s="665"/>
      <c r="BG36" s="666" t="s">
        <v>330</v>
      </c>
      <c r="BH36" s="667"/>
      <c r="BI36" s="667"/>
      <c r="BJ36" s="667"/>
      <c r="BK36" s="667"/>
      <c r="BL36" s="667"/>
      <c r="BM36" s="667"/>
      <c r="BN36" s="667"/>
      <c r="BO36" s="667"/>
      <c r="BP36" s="667"/>
      <c r="BQ36" s="667"/>
      <c r="BR36" s="667"/>
      <c r="BS36" s="667"/>
      <c r="BT36" s="667"/>
      <c r="BU36" s="668"/>
      <c r="BV36" s="663">
        <v>29239</v>
      </c>
      <c r="BW36" s="664"/>
      <c r="BX36" s="664"/>
      <c r="BY36" s="664"/>
      <c r="BZ36" s="664"/>
      <c r="CA36" s="664"/>
      <c r="CB36" s="665"/>
      <c r="CD36" s="605" t="s">
        <v>331</v>
      </c>
      <c r="CE36" s="606"/>
      <c r="CF36" s="606"/>
      <c r="CG36" s="606"/>
      <c r="CH36" s="606"/>
      <c r="CI36" s="606"/>
      <c r="CJ36" s="606"/>
      <c r="CK36" s="606"/>
      <c r="CL36" s="606"/>
      <c r="CM36" s="606"/>
      <c r="CN36" s="606"/>
      <c r="CO36" s="606"/>
      <c r="CP36" s="606"/>
      <c r="CQ36" s="607"/>
      <c r="CR36" s="608">
        <v>517866</v>
      </c>
      <c r="CS36" s="609"/>
      <c r="CT36" s="609"/>
      <c r="CU36" s="609"/>
      <c r="CV36" s="609"/>
      <c r="CW36" s="609"/>
      <c r="CX36" s="609"/>
      <c r="CY36" s="610"/>
      <c r="CZ36" s="611">
        <v>13</v>
      </c>
      <c r="DA36" s="623"/>
      <c r="DB36" s="623"/>
      <c r="DC36" s="624"/>
      <c r="DD36" s="614">
        <v>435053</v>
      </c>
      <c r="DE36" s="609"/>
      <c r="DF36" s="609"/>
      <c r="DG36" s="609"/>
      <c r="DH36" s="609"/>
      <c r="DI36" s="609"/>
      <c r="DJ36" s="609"/>
      <c r="DK36" s="610"/>
      <c r="DL36" s="614">
        <v>234456</v>
      </c>
      <c r="DM36" s="609"/>
      <c r="DN36" s="609"/>
      <c r="DO36" s="609"/>
      <c r="DP36" s="609"/>
      <c r="DQ36" s="609"/>
      <c r="DR36" s="609"/>
      <c r="DS36" s="609"/>
      <c r="DT36" s="609"/>
      <c r="DU36" s="609"/>
      <c r="DV36" s="610"/>
      <c r="DW36" s="611">
        <v>10.7</v>
      </c>
      <c r="DX36" s="623"/>
      <c r="DY36" s="623"/>
      <c r="DZ36" s="623"/>
      <c r="EA36" s="623"/>
      <c r="EB36" s="623"/>
      <c r="EC36" s="635"/>
    </row>
    <row r="37" spans="2:133" ht="11.25" customHeight="1" x14ac:dyDescent="0.2">
      <c r="B37" s="605" t="s">
        <v>332</v>
      </c>
      <c r="C37" s="606"/>
      <c r="D37" s="606"/>
      <c r="E37" s="606"/>
      <c r="F37" s="606"/>
      <c r="G37" s="606"/>
      <c r="H37" s="606"/>
      <c r="I37" s="606"/>
      <c r="J37" s="606"/>
      <c r="K37" s="606"/>
      <c r="L37" s="606"/>
      <c r="M37" s="606"/>
      <c r="N37" s="606"/>
      <c r="O37" s="606"/>
      <c r="P37" s="606"/>
      <c r="Q37" s="607"/>
      <c r="R37" s="608">
        <v>42626</v>
      </c>
      <c r="S37" s="609"/>
      <c r="T37" s="609"/>
      <c r="U37" s="609"/>
      <c r="V37" s="609"/>
      <c r="W37" s="609"/>
      <c r="X37" s="609"/>
      <c r="Y37" s="610"/>
      <c r="Z37" s="646">
        <v>1</v>
      </c>
      <c r="AA37" s="646"/>
      <c r="AB37" s="646"/>
      <c r="AC37" s="646"/>
      <c r="AD37" s="647">
        <v>650</v>
      </c>
      <c r="AE37" s="647"/>
      <c r="AF37" s="647"/>
      <c r="AG37" s="647"/>
      <c r="AH37" s="647"/>
      <c r="AI37" s="647"/>
      <c r="AJ37" s="647"/>
      <c r="AK37" s="647"/>
      <c r="AL37" s="611">
        <v>0</v>
      </c>
      <c r="AM37" s="612"/>
      <c r="AN37" s="612"/>
      <c r="AO37" s="648"/>
      <c r="AQ37" s="641" t="s">
        <v>333</v>
      </c>
      <c r="AR37" s="642"/>
      <c r="AS37" s="642"/>
      <c r="AT37" s="642"/>
      <c r="AU37" s="642"/>
      <c r="AV37" s="642"/>
      <c r="AW37" s="642"/>
      <c r="AX37" s="642"/>
      <c r="AY37" s="643"/>
      <c r="AZ37" s="608">
        <v>27970</v>
      </c>
      <c r="BA37" s="609"/>
      <c r="BB37" s="609"/>
      <c r="BC37" s="609"/>
      <c r="BD37" s="621"/>
      <c r="BE37" s="621"/>
      <c r="BF37" s="644"/>
      <c r="BG37" s="605" t="s">
        <v>334</v>
      </c>
      <c r="BH37" s="606"/>
      <c r="BI37" s="606"/>
      <c r="BJ37" s="606"/>
      <c r="BK37" s="606"/>
      <c r="BL37" s="606"/>
      <c r="BM37" s="606"/>
      <c r="BN37" s="606"/>
      <c r="BO37" s="606"/>
      <c r="BP37" s="606"/>
      <c r="BQ37" s="606"/>
      <c r="BR37" s="606"/>
      <c r="BS37" s="606"/>
      <c r="BT37" s="606"/>
      <c r="BU37" s="607"/>
      <c r="BV37" s="608">
        <v>29239</v>
      </c>
      <c r="BW37" s="609"/>
      <c r="BX37" s="609"/>
      <c r="BY37" s="609"/>
      <c r="BZ37" s="609"/>
      <c r="CA37" s="609"/>
      <c r="CB37" s="645"/>
      <c r="CD37" s="605" t="s">
        <v>335</v>
      </c>
      <c r="CE37" s="606"/>
      <c r="CF37" s="606"/>
      <c r="CG37" s="606"/>
      <c r="CH37" s="606"/>
      <c r="CI37" s="606"/>
      <c r="CJ37" s="606"/>
      <c r="CK37" s="606"/>
      <c r="CL37" s="606"/>
      <c r="CM37" s="606"/>
      <c r="CN37" s="606"/>
      <c r="CO37" s="606"/>
      <c r="CP37" s="606"/>
      <c r="CQ37" s="607"/>
      <c r="CR37" s="608">
        <v>56405</v>
      </c>
      <c r="CS37" s="621"/>
      <c r="CT37" s="621"/>
      <c r="CU37" s="621"/>
      <c r="CV37" s="621"/>
      <c r="CW37" s="621"/>
      <c r="CX37" s="621"/>
      <c r="CY37" s="622"/>
      <c r="CZ37" s="611">
        <v>1.4</v>
      </c>
      <c r="DA37" s="623"/>
      <c r="DB37" s="623"/>
      <c r="DC37" s="624"/>
      <c r="DD37" s="614">
        <v>56405</v>
      </c>
      <c r="DE37" s="621"/>
      <c r="DF37" s="621"/>
      <c r="DG37" s="621"/>
      <c r="DH37" s="621"/>
      <c r="DI37" s="621"/>
      <c r="DJ37" s="621"/>
      <c r="DK37" s="622"/>
      <c r="DL37" s="614">
        <v>56405</v>
      </c>
      <c r="DM37" s="621"/>
      <c r="DN37" s="621"/>
      <c r="DO37" s="621"/>
      <c r="DP37" s="621"/>
      <c r="DQ37" s="621"/>
      <c r="DR37" s="621"/>
      <c r="DS37" s="621"/>
      <c r="DT37" s="621"/>
      <c r="DU37" s="621"/>
      <c r="DV37" s="622"/>
      <c r="DW37" s="611">
        <v>2.6</v>
      </c>
      <c r="DX37" s="623"/>
      <c r="DY37" s="623"/>
      <c r="DZ37" s="623"/>
      <c r="EA37" s="623"/>
      <c r="EB37" s="623"/>
      <c r="EC37" s="635"/>
    </row>
    <row r="38" spans="2:133" ht="11.25" customHeight="1" x14ac:dyDescent="0.2">
      <c r="B38" s="605" t="s">
        <v>336</v>
      </c>
      <c r="C38" s="606"/>
      <c r="D38" s="606"/>
      <c r="E38" s="606"/>
      <c r="F38" s="606"/>
      <c r="G38" s="606"/>
      <c r="H38" s="606"/>
      <c r="I38" s="606"/>
      <c r="J38" s="606"/>
      <c r="K38" s="606"/>
      <c r="L38" s="606"/>
      <c r="M38" s="606"/>
      <c r="N38" s="606"/>
      <c r="O38" s="606"/>
      <c r="P38" s="606"/>
      <c r="Q38" s="607"/>
      <c r="R38" s="608">
        <v>132800</v>
      </c>
      <c r="S38" s="609"/>
      <c r="T38" s="609"/>
      <c r="U38" s="609"/>
      <c r="V38" s="609"/>
      <c r="W38" s="609"/>
      <c r="X38" s="609"/>
      <c r="Y38" s="610"/>
      <c r="Z38" s="646">
        <v>3.1</v>
      </c>
      <c r="AA38" s="646"/>
      <c r="AB38" s="646"/>
      <c r="AC38" s="646"/>
      <c r="AD38" s="647" t="s">
        <v>241</v>
      </c>
      <c r="AE38" s="647"/>
      <c r="AF38" s="647"/>
      <c r="AG38" s="647"/>
      <c r="AH38" s="647"/>
      <c r="AI38" s="647"/>
      <c r="AJ38" s="647"/>
      <c r="AK38" s="647"/>
      <c r="AL38" s="611" t="s">
        <v>129</v>
      </c>
      <c r="AM38" s="612"/>
      <c r="AN38" s="612"/>
      <c r="AO38" s="648"/>
      <c r="AQ38" s="641" t="s">
        <v>337</v>
      </c>
      <c r="AR38" s="642"/>
      <c r="AS38" s="642"/>
      <c r="AT38" s="642"/>
      <c r="AU38" s="642"/>
      <c r="AV38" s="642"/>
      <c r="AW38" s="642"/>
      <c r="AX38" s="642"/>
      <c r="AY38" s="643"/>
      <c r="AZ38" s="608">
        <v>18100</v>
      </c>
      <c r="BA38" s="609"/>
      <c r="BB38" s="609"/>
      <c r="BC38" s="609"/>
      <c r="BD38" s="621"/>
      <c r="BE38" s="621"/>
      <c r="BF38" s="644"/>
      <c r="BG38" s="605" t="s">
        <v>338</v>
      </c>
      <c r="BH38" s="606"/>
      <c r="BI38" s="606"/>
      <c r="BJ38" s="606"/>
      <c r="BK38" s="606"/>
      <c r="BL38" s="606"/>
      <c r="BM38" s="606"/>
      <c r="BN38" s="606"/>
      <c r="BO38" s="606"/>
      <c r="BP38" s="606"/>
      <c r="BQ38" s="606"/>
      <c r="BR38" s="606"/>
      <c r="BS38" s="606"/>
      <c r="BT38" s="606"/>
      <c r="BU38" s="607"/>
      <c r="BV38" s="608">
        <v>220</v>
      </c>
      <c r="BW38" s="609"/>
      <c r="BX38" s="609"/>
      <c r="BY38" s="609"/>
      <c r="BZ38" s="609"/>
      <c r="CA38" s="609"/>
      <c r="CB38" s="645"/>
      <c r="CD38" s="605" t="s">
        <v>339</v>
      </c>
      <c r="CE38" s="606"/>
      <c r="CF38" s="606"/>
      <c r="CG38" s="606"/>
      <c r="CH38" s="606"/>
      <c r="CI38" s="606"/>
      <c r="CJ38" s="606"/>
      <c r="CK38" s="606"/>
      <c r="CL38" s="606"/>
      <c r="CM38" s="606"/>
      <c r="CN38" s="606"/>
      <c r="CO38" s="606"/>
      <c r="CP38" s="606"/>
      <c r="CQ38" s="607"/>
      <c r="CR38" s="608">
        <v>276125</v>
      </c>
      <c r="CS38" s="609"/>
      <c r="CT38" s="609"/>
      <c r="CU38" s="609"/>
      <c r="CV38" s="609"/>
      <c r="CW38" s="609"/>
      <c r="CX38" s="609"/>
      <c r="CY38" s="610"/>
      <c r="CZ38" s="611">
        <v>6.9</v>
      </c>
      <c r="DA38" s="623"/>
      <c r="DB38" s="623"/>
      <c r="DC38" s="624"/>
      <c r="DD38" s="614">
        <v>256202</v>
      </c>
      <c r="DE38" s="609"/>
      <c r="DF38" s="609"/>
      <c r="DG38" s="609"/>
      <c r="DH38" s="609"/>
      <c r="DI38" s="609"/>
      <c r="DJ38" s="609"/>
      <c r="DK38" s="610"/>
      <c r="DL38" s="614">
        <v>203282</v>
      </c>
      <c r="DM38" s="609"/>
      <c r="DN38" s="609"/>
      <c r="DO38" s="609"/>
      <c r="DP38" s="609"/>
      <c r="DQ38" s="609"/>
      <c r="DR38" s="609"/>
      <c r="DS38" s="609"/>
      <c r="DT38" s="609"/>
      <c r="DU38" s="609"/>
      <c r="DV38" s="610"/>
      <c r="DW38" s="611">
        <v>9.3000000000000007</v>
      </c>
      <c r="DX38" s="623"/>
      <c r="DY38" s="623"/>
      <c r="DZ38" s="623"/>
      <c r="EA38" s="623"/>
      <c r="EB38" s="623"/>
      <c r="EC38" s="635"/>
    </row>
    <row r="39" spans="2:133" ht="11.25" customHeight="1" x14ac:dyDescent="0.2">
      <c r="B39" s="605" t="s">
        <v>340</v>
      </c>
      <c r="C39" s="606"/>
      <c r="D39" s="606"/>
      <c r="E39" s="606"/>
      <c r="F39" s="606"/>
      <c r="G39" s="606"/>
      <c r="H39" s="606"/>
      <c r="I39" s="606"/>
      <c r="J39" s="606"/>
      <c r="K39" s="606"/>
      <c r="L39" s="606"/>
      <c r="M39" s="606"/>
      <c r="N39" s="606"/>
      <c r="O39" s="606"/>
      <c r="P39" s="606"/>
      <c r="Q39" s="607"/>
      <c r="R39" s="608" t="s">
        <v>137</v>
      </c>
      <c r="S39" s="609"/>
      <c r="T39" s="609"/>
      <c r="U39" s="609"/>
      <c r="V39" s="609"/>
      <c r="W39" s="609"/>
      <c r="X39" s="609"/>
      <c r="Y39" s="610"/>
      <c r="Z39" s="646" t="s">
        <v>129</v>
      </c>
      <c r="AA39" s="646"/>
      <c r="AB39" s="646"/>
      <c r="AC39" s="646"/>
      <c r="AD39" s="647" t="s">
        <v>129</v>
      </c>
      <c r="AE39" s="647"/>
      <c r="AF39" s="647"/>
      <c r="AG39" s="647"/>
      <c r="AH39" s="647"/>
      <c r="AI39" s="647"/>
      <c r="AJ39" s="647"/>
      <c r="AK39" s="647"/>
      <c r="AL39" s="611" t="s">
        <v>241</v>
      </c>
      <c r="AM39" s="612"/>
      <c r="AN39" s="612"/>
      <c r="AO39" s="648"/>
      <c r="AQ39" s="641" t="s">
        <v>341</v>
      </c>
      <c r="AR39" s="642"/>
      <c r="AS39" s="642"/>
      <c r="AT39" s="642"/>
      <c r="AU39" s="642"/>
      <c r="AV39" s="642"/>
      <c r="AW39" s="642"/>
      <c r="AX39" s="642"/>
      <c r="AY39" s="643"/>
      <c r="AZ39" s="608" t="s">
        <v>137</v>
      </c>
      <c r="BA39" s="609"/>
      <c r="BB39" s="609"/>
      <c r="BC39" s="609"/>
      <c r="BD39" s="621"/>
      <c r="BE39" s="621"/>
      <c r="BF39" s="644"/>
      <c r="BG39" s="605" t="s">
        <v>342</v>
      </c>
      <c r="BH39" s="606"/>
      <c r="BI39" s="606"/>
      <c r="BJ39" s="606"/>
      <c r="BK39" s="606"/>
      <c r="BL39" s="606"/>
      <c r="BM39" s="606"/>
      <c r="BN39" s="606"/>
      <c r="BO39" s="606"/>
      <c r="BP39" s="606"/>
      <c r="BQ39" s="606"/>
      <c r="BR39" s="606"/>
      <c r="BS39" s="606"/>
      <c r="BT39" s="606"/>
      <c r="BU39" s="607"/>
      <c r="BV39" s="608">
        <v>340</v>
      </c>
      <c r="BW39" s="609"/>
      <c r="BX39" s="609"/>
      <c r="BY39" s="609"/>
      <c r="BZ39" s="609"/>
      <c r="CA39" s="609"/>
      <c r="CB39" s="645"/>
      <c r="CD39" s="605" t="s">
        <v>343</v>
      </c>
      <c r="CE39" s="606"/>
      <c r="CF39" s="606"/>
      <c r="CG39" s="606"/>
      <c r="CH39" s="606"/>
      <c r="CI39" s="606"/>
      <c r="CJ39" s="606"/>
      <c r="CK39" s="606"/>
      <c r="CL39" s="606"/>
      <c r="CM39" s="606"/>
      <c r="CN39" s="606"/>
      <c r="CO39" s="606"/>
      <c r="CP39" s="606"/>
      <c r="CQ39" s="607"/>
      <c r="CR39" s="608">
        <v>207294</v>
      </c>
      <c r="CS39" s="621"/>
      <c r="CT39" s="621"/>
      <c r="CU39" s="621"/>
      <c r="CV39" s="621"/>
      <c r="CW39" s="621"/>
      <c r="CX39" s="621"/>
      <c r="CY39" s="622"/>
      <c r="CZ39" s="611">
        <v>5.2</v>
      </c>
      <c r="DA39" s="623"/>
      <c r="DB39" s="623"/>
      <c r="DC39" s="624"/>
      <c r="DD39" s="614">
        <v>202604</v>
      </c>
      <c r="DE39" s="621"/>
      <c r="DF39" s="621"/>
      <c r="DG39" s="621"/>
      <c r="DH39" s="621"/>
      <c r="DI39" s="621"/>
      <c r="DJ39" s="621"/>
      <c r="DK39" s="622"/>
      <c r="DL39" s="614" t="s">
        <v>129</v>
      </c>
      <c r="DM39" s="621"/>
      <c r="DN39" s="621"/>
      <c r="DO39" s="621"/>
      <c r="DP39" s="621"/>
      <c r="DQ39" s="621"/>
      <c r="DR39" s="621"/>
      <c r="DS39" s="621"/>
      <c r="DT39" s="621"/>
      <c r="DU39" s="621"/>
      <c r="DV39" s="622"/>
      <c r="DW39" s="611" t="s">
        <v>129</v>
      </c>
      <c r="DX39" s="623"/>
      <c r="DY39" s="623"/>
      <c r="DZ39" s="623"/>
      <c r="EA39" s="623"/>
      <c r="EB39" s="623"/>
      <c r="EC39" s="635"/>
    </row>
    <row r="40" spans="2:133" ht="11.25" customHeight="1" x14ac:dyDescent="0.2">
      <c r="B40" s="605" t="s">
        <v>344</v>
      </c>
      <c r="C40" s="606"/>
      <c r="D40" s="606"/>
      <c r="E40" s="606"/>
      <c r="F40" s="606"/>
      <c r="G40" s="606"/>
      <c r="H40" s="606"/>
      <c r="I40" s="606"/>
      <c r="J40" s="606"/>
      <c r="K40" s="606"/>
      <c r="L40" s="606"/>
      <c r="M40" s="606"/>
      <c r="N40" s="606"/>
      <c r="O40" s="606"/>
      <c r="P40" s="606"/>
      <c r="Q40" s="607"/>
      <c r="R40" s="608" t="s">
        <v>129</v>
      </c>
      <c r="S40" s="609"/>
      <c r="T40" s="609"/>
      <c r="U40" s="609"/>
      <c r="V40" s="609"/>
      <c r="W40" s="609"/>
      <c r="X40" s="609"/>
      <c r="Y40" s="610"/>
      <c r="Z40" s="646" t="s">
        <v>129</v>
      </c>
      <c r="AA40" s="646"/>
      <c r="AB40" s="646"/>
      <c r="AC40" s="646"/>
      <c r="AD40" s="647" t="s">
        <v>137</v>
      </c>
      <c r="AE40" s="647"/>
      <c r="AF40" s="647"/>
      <c r="AG40" s="647"/>
      <c r="AH40" s="647"/>
      <c r="AI40" s="647"/>
      <c r="AJ40" s="647"/>
      <c r="AK40" s="647"/>
      <c r="AL40" s="611" t="s">
        <v>241</v>
      </c>
      <c r="AM40" s="612"/>
      <c r="AN40" s="612"/>
      <c r="AO40" s="648"/>
      <c r="AQ40" s="641" t="s">
        <v>345</v>
      </c>
      <c r="AR40" s="642"/>
      <c r="AS40" s="642"/>
      <c r="AT40" s="642"/>
      <c r="AU40" s="642"/>
      <c r="AV40" s="642"/>
      <c r="AW40" s="642"/>
      <c r="AX40" s="642"/>
      <c r="AY40" s="643"/>
      <c r="AZ40" s="608" t="s">
        <v>241</v>
      </c>
      <c r="BA40" s="609"/>
      <c r="BB40" s="609"/>
      <c r="BC40" s="609"/>
      <c r="BD40" s="621"/>
      <c r="BE40" s="621"/>
      <c r="BF40" s="644"/>
      <c r="BG40" s="649" t="s">
        <v>346</v>
      </c>
      <c r="BH40" s="650"/>
      <c r="BI40" s="650"/>
      <c r="BJ40" s="650"/>
      <c r="BK40" s="650"/>
      <c r="BL40" s="214"/>
      <c r="BM40" s="606" t="s">
        <v>347</v>
      </c>
      <c r="BN40" s="606"/>
      <c r="BO40" s="606"/>
      <c r="BP40" s="606"/>
      <c r="BQ40" s="606"/>
      <c r="BR40" s="606"/>
      <c r="BS40" s="606"/>
      <c r="BT40" s="606"/>
      <c r="BU40" s="607"/>
      <c r="BV40" s="608">
        <v>98</v>
      </c>
      <c r="BW40" s="609"/>
      <c r="BX40" s="609"/>
      <c r="BY40" s="609"/>
      <c r="BZ40" s="609"/>
      <c r="CA40" s="609"/>
      <c r="CB40" s="645"/>
      <c r="CD40" s="605" t="s">
        <v>348</v>
      </c>
      <c r="CE40" s="606"/>
      <c r="CF40" s="606"/>
      <c r="CG40" s="606"/>
      <c r="CH40" s="606"/>
      <c r="CI40" s="606"/>
      <c r="CJ40" s="606"/>
      <c r="CK40" s="606"/>
      <c r="CL40" s="606"/>
      <c r="CM40" s="606"/>
      <c r="CN40" s="606"/>
      <c r="CO40" s="606"/>
      <c r="CP40" s="606"/>
      <c r="CQ40" s="607"/>
      <c r="CR40" s="608">
        <v>12080</v>
      </c>
      <c r="CS40" s="609"/>
      <c r="CT40" s="609"/>
      <c r="CU40" s="609"/>
      <c r="CV40" s="609"/>
      <c r="CW40" s="609"/>
      <c r="CX40" s="609"/>
      <c r="CY40" s="610"/>
      <c r="CZ40" s="611">
        <v>0.3</v>
      </c>
      <c r="DA40" s="623"/>
      <c r="DB40" s="623"/>
      <c r="DC40" s="624"/>
      <c r="DD40" s="614">
        <v>11280</v>
      </c>
      <c r="DE40" s="609"/>
      <c r="DF40" s="609"/>
      <c r="DG40" s="609"/>
      <c r="DH40" s="609"/>
      <c r="DI40" s="609"/>
      <c r="DJ40" s="609"/>
      <c r="DK40" s="610"/>
      <c r="DL40" s="614" t="s">
        <v>241</v>
      </c>
      <c r="DM40" s="609"/>
      <c r="DN40" s="609"/>
      <c r="DO40" s="609"/>
      <c r="DP40" s="609"/>
      <c r="DQ40" s="609"/>
      <c r="DR40" s="609"/>
      <c r="DS40" s="609"/>
      <c r="DT40" s="609"/>
      <c r="DU40" s="609"/>
      <c r="DV40" s="610"/>
      <c r="DW40" s="611" t="s">
        <v>137</v>
      </c>
      <c r="DX40" s="623"/>
      <c r="DY40" s="623"/>
      <c r="DZ40" s="623"/>
      <c r="EA40" s="623"/>
      <c r="EB40" s="623"/>
      <c r="EC40" s="635"/>
    </row>
    <row r="41" spans="2:133" ht="11.25" customHeight="1" x14ac:dyDescent="0.2">
      <c r="B41" s="589" t="s">
        <v>349</v>
      </c>
      <c r="C41" s="590"/>
      <c r="D41" s="590"/>
      <c r="E41" s="590"/>
      <c r="F41" s="590"/>
      <c r="G41" s="590"/>
      <c r="H41" s="590"/>
      <c r="I41" s="590"/>
      <c r="J41" s="590"/>
      <c r="K41" s="590"/>
      <c r="L41" s="590"/>
      <c r="M41" s="590"/>
      <c r="N41" s="590"/>
      <c r="O41" s="590"/>
      <c r="P41" s="590"/>
      <c r="Q41" s="591"/>
      <c r="R41" s="592">
        <v>4239928</v>
      </c>
      <c r="S41" s="633"/>
      <c r="T41" s="633"/>
      <c r="U41" s="633"/>
      <c r="V41" s="633"/>
      <c r="W41" s="633"/>
      <c r="X41" s="633"/>
      <c r="Y41" s="636"/>
      <c r="Z41" s="637">
        <v>100</v>
      </c>
      <c r="AA41" s="637"/>
      <c r="AB41" s="637"/>
      <c r="AC41" s="637"/>
      <c r="AD41" s="638">
        <v>2184052</v>
      </c>
      <c r="AE41" s="638"/>
      <c r="AF41" s="638"/>
      <c r="AG41" s="638"/>
      <c r="AH41" s="638"/>
      <c r="AI41" s="638"/>
      <c r="AJ41" s="638"/>
      <c r="AK41" s="638"/>
      <c r="AL41" s="595">
        <v>100</v>
      </c>
      <c r="AM41" s="639"/>
      <c r="AN41" s="639"/>
      <c r="AO41" s="640"/>
      <c r="AQ41" s="641" t="s">
        <v>350</v>
      </c>
      <c r="AR41" s="642"/>
      <c r="AS41" s="642"/>
      <c r="AT41" s="642"/>
      <c r="AU41" s="642"/>
      <c r="AV41" s="642"/>
      <c r="AW41" s="642"/>
      <c r="AX41" s="642"/>
      <c r="AY41" s="643"/>
      <c r="AZ41" s="608">
        <v>124748</v>
      </c>
      <c r="BA41" s="609"/>
      <c r="BB41" s="609"/>
      <c r="BC41" s="609"/>
      <c r="BD41" s="621"/>
      <c r="BE41" s="621"/>
      <c r="BF41" s="644"/>
      <c r="BG41" s="649"/>
      <c r="BH41" s="650"/>
      <c r="BI41" s="650"/>
      <c r="BJ41" s="650"/>
      <c r="BK41" s="650"/>
      <c r="BL41" s="214"/>
      <c r="BM41" s="606" t="s">
        <v>351</v>
      </c>
      <c r="BN41" s="606"/>
      <c r="BO41" s="606"/>
      <c r="BP41" s="606"/>
      <c r="BQ41" s="606"/>
      <c r="BR41" s="606"/>
      <c r="BS41" s="606"/>
      <c r="BT41" s="606"/>
      <c r="BU41" s="607"/>
      <c r="BV41" s="608" t="s">
        <v>129</v>
      </c>
      <c r="BW41" s="609"/>
      <c r="BX41" s="609"/>
      <c r="BY41" s="609"/>
      <c r="BZ41" s="609"/>
      <c r="CA41" s="609"/>
      <c r="CB41" s="645"/>
      <c r="CD41" s="605" t="s">
        <v>352</v>
      </c>
      <c r="CE41" s="606"/>
      <c r="CF41" s="606"/>
      <c r="CG41" s="606"/>
      <c r="CH41" s="606"/>
      <c r="CI41" s="606"/>
      <c r="CJ41" s="606"/>
      <c r="CK41" s="606"/>
      <c r="CL41" s="606"/>
      <c r="CM41" s="606"/>
      <c r="CN41" s="606"/>
      <c r="CO41" s="606"/>
      <c r="CP41" s="606"/>
      <c r="CQ41" s="607"/>
      <c r="CR41" s="608" t="s">
        <v>129</v>
      </c>
      <c r="CS41" s="621"/>
      <c r="CT41" s="621"/>
      <c r="CU41" s="621"/>
      <c r="CV41" s="621"/>
      <c r="CW41" s="621"/>
      <c r="CX41" s="621"/>
      <c r="CY41" s="622"/>
      <c r="CZ41" s="611" t="s">
        <v>241</v>
      </c>
      <c r="DA41" s="623"/>
      <c r="DB41" s="623"/>
      <c r="DC41" s="624"/>
      <c r="DD41" s="614" t="s">
        <v>129</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353</v>
      </c>
      <c r="AR42" s="654"/>
      <c r="AS42" s="654"/>
      <c r="AT42" s="654"/>
      <c r="AU42" s="654"/>
      <c r="AV42" s="654"/>
      <c r="AW42" s="654"/>
      <c r="AX42" s="654"/>
      <c r="AY42" s="655"/>
      <c r="AZ42" s="592">
        <v>105307</v>
      </c>
      <c r="BA42" s="633"/>
      <c r="BB42" s="633"/>
      <c r="BC42" s="633"/>
      <c r="BD42" s="593"/>
      <c r="BE42" s="593"/>
      <c r="BF42" s="656"/>
      <c r="BG42" s="651"/>
      <c r="BH42" s="652"/>
      <c r="BI42" s="652"/>
      <c r="BJ42" s="652"/>
      <c r="BK42" s="652"/>
      <c r="BL42" s="215"/>
      <c r="BM42" s="590" t="s">
        <v>354</v>
      </c>
      <c r="BN42" s="590"/>
      <c r="BO42" s="590"/>
      <c r="BP42" s="590"/>
      <c r="BQ42" s="590"/>
      <c r="BR42" s="590"/>
      <c r="BS42" s="590"/>
      <c r="BT42" s="590"/>
      <c r="BU42" s="591"/>
      <c r="BV42" s="592">
        <v>373</v>
      </c>
      <c r="BW42" s="633"/>
      <c r="BX42" s="633"/>
      <c r="BY42" s="633"/>
      <c r="BZ42" s="633"/>
      <c r="CA42" s="633"/>
      <c r="CB42" s="634"/>
      <c r="CD42" s="605" t="s">
        <v>355</v>
      </c>
      <c r="CE42" s="606"/>
      <c r="CF42" s="606"/>
      <c r="CG42" s="606"/>
      <c r="CH42" s="606"/>
      <c r="CI42" s="606"/>
      <c r="CJ42" s="606"/>
      <c r="CK42" s="606"/>
      <c r="CL42" s="606"/>
      <c r="CM42" s="606"/>
      <c r="CN42" s="606"/>
      <c r="CO42" s="606"/>
      <c r="CP42" s="606"/>
      <c r="CQ42" s="607"/>
      <c r="CR42" s="608">
        <v>1299724</v>
      </c>
      <c r="CS42" s="621"/>
      <c r="CT42" s="621"/>
      <c r="CU42" s="621"/>
      <c r="CV42" s="621"/>
      <c r="CW42" s="621"/>
      <c r="CX42" s="621"/>
      <c r="CY42" s="622"/>
      <c r="CZ42" s="611">
        <v>32.700000000000003</v>
      </c>
      <c r="DA42" s="623"/>
      <c r="DB42" s="623"/>
      <c r="DC42" s="624"/>
      <c r="DD42" s="614">
        <v>625837</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356</v>
      </c>
      <c r="CD43" s="605" t="s">
        <v>357</v>
      </c>
      <c r="CE43" s="606"/>
      <c r="CF43" s="606"/>
      <c r="CG43" s="606"/>
      <c r="CH43" s="606"/>
      <c r="CI43" s="606"/>
      <c r="CJ43" s="606"/>
      <c r="CK43" s="606"/>
      <c r="CL43" s="606"/>
      <c r="CM43" s="606"/>
      <c r="CN43" s="606"/>
      <c r="CO43" s="606"/>
      <c r="CP43" s="606"/>
      <c r="CQ43" s="607"/>
      <c r="CR43" s="608">
        <v>22933</v>
      </c>
      <c r="CS43" s="621"/>
      <c r="CT43" s="621"/>
      <c r="CU43" s="621"/>
      <c r="CV43" s="621"/>
      <c r="CW43" s="621"/>
      <c r="CX43" s="621"/>
      <c r="CY43" s="622"/>
      <c r="CZ43" s="611">
        <v>0.6</v>
      </c>
      <c r="DA43" s="623"/>
      <c r="DB43" s="623"/>
      <c r="DC43" s="624"/>
      <c r="DD43" s="614">
        <v>22933</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358</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306</v>
      </c>
      <c r="CE44" s="628"/>
      <c r="CF44" s="605" t="s">
        <v>359</v>
      </c>
      <c r="CG44" s="606"/>
      <c r="CH44" s="606"/>
      <c r="CI44" s="606"/>
      <c r="CJ44" s="606"/>
      <c r="CK44" s="606"/>
      <c r="CL44" s="606"/>
      <c r="CM44" s="606"/>
      <c r="CN44" s="606"/>
      <c r="CO44" s="606"/>
      <c r="CP44" s="606"/>
      <c r="CQ44" s="607"/>
      <c r="CR44" s="608">
        <v>594298</v>
      </c>
      <c r="CS44" s="609"/>
      <c r="CT44" s="609"/>
      <c r="CU44" s="609"/>
      <c r="CV44" s="609"/>
      <c r="CW44" s="609"/>
      <c r="CX44" s="609"/>
      <c r="CY44" s="610"/>
      <c r="CZ44" s="611">
        <v>14.9</v>
      </c>
      <c r="DA44" s="612"/>
      <c r="DB44" s="612"/>
      <c r="DC44" s="613"/>
      <c r="DD44" s="614">
        <v>235815</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360</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361</v>
      </c>
      <c r="CG45" s="606"/>
      <c r="CH45" s="606"/>
      <c r="CI45" s="606"/>
      <c r="CJ45" s="606"/>
      <c r="CK45" s="606"/>
      <c r="CL45" s="606"/>
      <c r="CM45" s="606"/>
      <c r="CN45" s="606"/>
      <c r="CO45" s="606"/>
      <c r="CP45" s="606"/>
      <c r="CQ45" s="607"/>
      <c r="CR45" s="608">
        <v>263817</v>
      </c>
      <c r="CS45" s="621"/>
      <c r="CT45" s="621"/>
      <c r="CU45" s="621"/>
      <c r="CV45" s="621"/>
      <c r="CW45" s="621"/>
      <c r="CX45" s="621"/>
      <c r="CY45" s="622"/>
      <c r="CZ45" s="611">
        <v>6.6</v>
      </c>
      <c r="DA45" s="623"/>
      <c r="DB45" s="623"/>
      <c r="DC45" s="624"/>
      <c r="DD45" s="614">
        <v>69236</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362</v>
      </c>
      <c r="CG46" s="606"/>
      <c r="CH46" s="606"/>
      <c r="CI46" s="606"/>
      <c r="CJ46" s="606"/>
      <c r="CK46" s="606"/>
      <c r="CL46" s="606"/>
      <c r="CM46" s="606"/>
      <c r="CN46" s="606"/>
      <c r="CO46" s="606"/>
      <c r="CP46" s="606"/>
      <c r="CQ46" s="607"/>
      <c r="CR46" s="608">
        <v>328053</v>
      </c>
      <c r="CS46" s="609"/>
      <c r="CT46" s="609"/>
      <c r="CU46" s="609"/>
      <c r="CV46" s="609"/>
      <c r="CW46" s="609"/>
      <c r="CX46" s="609"/>
      <c r="CY46" s="610"/>
      <c r="CZ46" s="611">
        <v>8.3000000000000007</v>
      </c>
      <c r="DA46" s="612"/>
      <c r="DB46" s="612"/>
      <c r="DC46" s="613"/>
      <c r="DD46" s="614">
        <v>164151</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363</v>
      </c>
      <c r="CG47" s="606"/>
      <c r="CH47" s="606"/>
      <c r="CI47" s="606"/>
      <c r="CJ47" s="606"/>
      <c r="CK47" s="606"/>
      <c r="CL47" s="606"/>
      <c r="CM47" s="606"/>
      <c r="CN47" s="606"/>
      <c r="CO47" s="606"/>
      <c r="CP47" s="606"/>
      <c r="CQ47" s="607"/>
      <c r="CR47" s="608">
        <v>705426</v>
      </c>
      <c r="CS47" s="621"/>
      <c r="CT47" s="621"/>
      <c r="CU47" s="621"/>
      <c r="CV47" s="621"/>
      <c r="CW47" s="621"/>
      <c r="CX47" s="621"/>
      <c r="CY47" s="622"/>
      <c r="CZ47" s="611">
        <v>17.7</v>
      </c>
      <c r="DA47" s="623"/>
      <c r="DB47" s="623"/>
      <c r="DC47" s="624"/>
      <c r="DD47" s="614">
        <v>390022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364</v>
      </c>
      <c r="CG48" s="606"/>
      <c r="CH48" s="606"/>
      <c r="CI48" s="606"/>
      <c r="CJ48" s="606"/>
      <c r="CK48" s="606"/>
      <c r="CL48" s="606"/>
      <c r="CM48" s="606"/>
      <c r="CN48" s="606"/>
      <c r="CO48" s="606"/>
      <c r="CP48" s="606"/>
      <c r="CQ48" s="607"/>
      <c r="CR48" s="608" t="s">
        <v>129</v>
      </c>
      <c r="CS48" s="609"/>
      <c r="CT48" s="609"/>
      <c r="CU48" s="609"/>
      <c r="CV48" s="609"/>
      <c r="CW48" s="609"/>
      <c r="CX48" s="609"/>
      <c r="CY48" s="610"/>
      <c r="CZ48" s="611" t="s">
        <v>129</v>
      </c>
      <c r="DA48" s="612"/>
      <c r="DB48" s="612"/>
      <c r="DC48" s="613"/>
      <c r="DD48" s="614" t="s">
        <v>129</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365</v>
      </c>
      <c r="CE49" s="590"/>
      <c r="CF49" s="590"/>
      <c r="CG49" s="590"/>
      <c r="CH49" s="590"/>
      <c r="CI49" s="590"/>
      <c r="CJ49" s="590"/>
      <c r="CK49" s="590"/>
      <c r="CL49" s="590"/>
      <c r="CM49" s="590"/>
      <c r="CN49" s="590"/>
      <c r="CO49" s="590"/>
      <c r="CP49" s="590"/>
      <c r="CQ49" s="591"/>
      <c r="CR49" s="592">
        <v>3975254</v>
      </c>
      <c r="CS49" s="593"/>
      <c r="CT49" s="593"/>
      <c r="CU49" s="593"/>
      <c r="CV49" s="593"/>
      <c r="CW49" s="593"/>
      <c r="CX49" s="593"/>
      <c r="CY49" s="594"/>
      <c r="CZ49" s="595">
        <v>100</v>
      </c>
      <c r="DA49" s="596"/>
      <c r="DB49" s="596"/>
      <c r="DC49" s="597"/>
      <c r="DD49" s="598">
        <v>2901390</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drXeK0rUrd73NTSyv0k11LqgEr9/UTRBCqCSV2IXLcSZmfIsZbSkJU7s2V6Ya0o+AnowGAv0+40Va5Sf1g9OfA==" saltValue="a4yAhzo4MgzI89v448irW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72" zoomScale="40" zoomScaleNormal="40" zoomScaleSheetLayoutView="70" workbookViewId="0">
      <selection activeCell="AU75" sqref="AU75:AY75"/>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366</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367</v>
      </c>
      <c r="DK2" s="1079"/>
      <c r="DL2" s="1079"/>
      <c r="DM2" s="1079"/>
      <c r="DN2" s="1079"/>
      <c r="DO2" s="1080"/>
      <c r="DP2" s="222"/>
      <c r="DQ2" s="1078" t="s">
        <v>368</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369</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370</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371</v>
      </c>
      <c r="B5" s="983"/>
      <c r="C5" s="983"/>
      <c r="D5" s="983"/>
      <c r="E5" s="983"/>
      <c r="F5" s="983"/>
      <c r="G5" s="983"/>
      <c r="H5" s="983"/>
      <c r="I5" s="983"/>
      <c r="J5" s="983"/>
      <c r="K5" s="983"/>
      <c r="L5" s="983"/>
      <c r="M5" s="983"/>
      <c r="N5" s="983"/>
      <c r="O5" s="983"/>
      <c r="P5" s="984"/>
      <c r="Q5" s="988" t="s">
        <v>372</v>
      </c>
      <c r="R5" s="989"/>
      <c r="S5" s="989"/>
      <c r="T5" s="989"/>
      <c r="U5" s="990"/>
      <c r="V5" s="988" t="s">
        <v>373</v>
      </c>
      <c r="W5" s="989"/>
      <c r="X5" s="989"/>
      <c r="Y5" s="989"/>
      <c r="Z5" s="990"/>
      <c r="AA5" s="988" t="s">
        <v>374</v>
      </c>
      <c r="AB5" s="989"/>
      <c r="AC5" s="989"/>
      <c r="AD5" s="989"/>
      <c r="AE5" s="989"/>
      <c r="AF5" s="1081" t="s">
        <v>375</v>
      </c>
      <c r="AG5" s="989"/>
      <c r="AH5" s="989"/>
      <c r="AI5" s="989"/>
      <c r="AJ5" s="1002"/>
      <c r="AK5" s="989" t="s">
        <v>376</v>
      </c>
      <c r="AL5" s="989"/>
      <c r="AM5" s="989"/>
      <c r="AN5" s="989"/>
      <c r="AO5" s="990"/>
      <c r="AP5" s="988" t="s">
        <v>377</v>
      </c>
      <c r="AQ5" s="989"/>
      <c r="AR5" s="989"/>
      <c r="AS5" s="989"/>
      <c r="AT5" s="990"/>
      <c r="AU5" s="988" t="s">
        <v>378</v>
      </c>
      <c r="AV5" s="989"/>
      <c r="AW5" s="989"/>
      <c r="AX5" s="989"/>
      <c r="AY5" s="1002"/>
      <c r="AZ5" s="226"/>
      <c r="BA5" s="226"/>
      <c r="BB5" s="226"/>
      <c r="BC5" s="226"/>
      <c r="BD5" s="226"/>
      <c r="BE5" s="227"/>
      <c r="BF5" s="227"/>
      <c r="BG5" s="227"/>
      <c r="BH5" s="227"/>
      <c r="BI5" s="227"/>
      <c r="BJ5" s="227"/>
      <c r="BK5" s="227"/>
      <c r="BL5" s="227"/>
      <c r="BM5" s="227"/>
      <c r="BN5" s="227"/>
      <c r="BO5" s="227"/>
      <c r="BP5" s="227"/>
      <c r="BQ5" s="982" t="s">
        <v>379</v>
      </c>
      <c r="BR5" s="983"/>
      <c r="BS5" s="983"/>
      <c r="BT5" s="983"/>
      <c r="BU5" s="983"/>
      <c r="BV5" s="983"/>
      <c r="BW5" s="983"/>
      <c r="BX5" s="983"/>
      <c r="BY5" s="983"/>
      <c r="BZ5" s="983"/>
      <c r="CA5" s="983"/>
      <c r="CB5" s="983"/>
      <c r="CC5" s="983"/>
      <c r="CD5" s="983"/>
      <c r="CE5" s="983"/>
      <c r="CF5" s="983"/>
      <c r="CG5" s="984"/>
      <c r="CH5" s="988" t="s">
        <v>380</v>
      </c>
      <c r="CI5" s="989"/>
      <c r="CJ5" s="989"/>
      <c r="CK5" s="989"/>
      <c r="CL5" s="990"/>
      <c r="CM5" s="988" t="s">
        <v>381</v>
      </c>
      <c r="CN5" s="989"/>
      <c r="CO5" s="989"/>
      <c r="CP5" s="989"/>
      <c r="CQ5" s="990"/>
      <c r="CR5" s="988" t="s">
        <v>382</v>
      </c>
      <c r="CS5" s="989"/>
      <c r="CT5" s="989"/>
      <c r="CU5" s="989"/>
      <c r="CV5" s="990"/>
      <c r="CW5" s="988" t="s">
        <v>383</v>
      </c>
      <c r="CX5" s="989"/>
      <c r="CY5" s="989"/>
      <c r="CZ5" s="989"/>
      <c r="DA5" s="990"/>
      <c r="DB5" s="988" t="s">
        <v>384</v>
      </c>
      <c r="DC5" s="989"/>
      <c r="DD5" s="989"/>
      <c r="DE5" s="989"/>
      <c r="DF5" s="990"/>
      <c r="DG5" s="1071" t="s">
        <v>385</v>
      </c>
      <c r="DH5" s="1072"/>
      <c r="DI5" s="1072"/>
      <c r="DJ5" s="1072"/>
      <c r="DK5" s="1073"/>
      <c r="DL5" s="1071" t="s">
        <v>386</v>
      </c>
      <c r="DM5" s="1072"/>
      <c r="DN5" s="1072"/>
      <c r="DO5" s="1072"/>
      <c r="DP5" s="1073"/>
      <c r="DQ5" s="988" t="s">
        <v>387</v>
      </c>
      <c r="DR5" s="989"/>
      <c r="DS5" s="989"/>
      <c r="DT5" s="989"/>
      <c r="DU5" s="990"/>
      <c r="DV5" s="988" t="s">
        <v>378</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388</v>
      </c>
      <c r="C7" s="1035"/>
      <c r="D7" s="1035"/>
      <c r="E7" s="1035"/>
      <c r="F7" s="1035"/>
      <c r="G7" s="1035"/>
      <c r="H7" s="1035"/>
      <c r="I7" s="1035"/>
      <c r="J7" s="1035"/>
      <c r="K7" s="1035"/>
      <c r="L7" s="1035"/>
      <c r="M7" s="1035"/>
      <c r="N7" s="1035"/>
      <c r="O7" s="1035"/>
      <c r="P7" s="1036"/>
      <c r="Q7" s="1089">
        <v>4240</v>
      </c>
      <c r="R7" s="1090"/>
      <c r="S7" s="1090"/>
      <c r="T7" s="1090"/>
      <c r="U7" s="1090"/>
      <c r="V7" s="1090">
        <v>3975</v>
      </c>
      <c r="W7" s="1090"/>
      <c r="X7" s="1090"/>
      <c r="Y7" s="1090"/>
      <c r="Z7" s="1090"/>
      <c r="AA7" s="1090">
        <v>265</v>
      </c>
      <c r="AB7" s="1090"/>
      <c r="AC7" s="1090"/>
      <c r="AD7" s="1090"/>
      <c r="AE7" s="1091"/>
      <c r="AF7" s="1092">
        <v>75</v>
      </c>
      <c r="AG7" s="1093"/>
      <c r="AH7" s="1093"/>
      <c r="AI7" s="1093"/>
      <c r="AJ7" s="1094"/>
      <c r="AK7" s="1095">
        <v>317</v>
      </c>
      <c r="AL7" s="1096"/>
      <c r="AM7" s="1096"/>
      <c r="AN7" s="1096"/>
      <c r="AO7" s="1096"/>
      <c r="AP7" s="1096">
        <v>2653</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590</v>
      </c>
      <c r="BT7" s="1087"/>
      <c r="BU7" s="1087"/>
      <c r="BV7" s="1087"/>
      <c r="BW7" s="1087"/>
      <c r="BX7" s="1087"/>
      <c r="BY7" s="1087"/>
      <c r="BZ7" s="1087"/>
      <c r="CA7" s="1087"/>
      <c r="CB7" s="1087"/>
      <c r="CC7" s="1087"/>
      <c r="CD7" s="1087"/>
      <c r="CE7" s="1087"/>
      <c r="CF7" s="1087"/>
      <c r="CG7" s="1099"/>
      <c r="CH7" s="1083">
        <v>-12</v>
      </c>
      <c r="CI7" s="1084"/>
      <c r="CJ7" s="1084"/>
      <c r="CK7" s="1084"/>
      <c r="CL7" s="1085"/>
      <c r="CM7" s="1083">
        <v>1122</v>
      </c>
      <c r="CN7" s="1084"/>
      <c r="CO7" s="1084"/>
      <c r="CP7" s="1084"/>
      <c r="CQ7" s="1085"/>
      <c r="CR7" s="1083">
        <v>1000</v>
      </c>
      <c r="CS7" s="1084"/>
      <c r="CT7" s="1084"/>
      <c r="CU7" s="1084"/>
      <c r="CV7" s="1085"/>
      <c r="CW7" s="1083">
        <v>44</v>
      </c>
      <c r="CX7" s="1084"/>
      <c r="CY7" s="1084"/>
      <c r="CZ7" s="1084"/>
      <c r="DA7" s="1085"/>
      <c r="DB7" s="1083" t="s">
        <v>580</v>
      </c>
      <c r="DC7" s="1084"/>
      <c r="DD7" s="1084"/>
      <c r="DE7" s="1084"/>
      <c r="DF7" s="1085"/>
      <c r="DG7" s="1083" t="s">
        <v>580</v>
      </c>
      <c r="DH7" s="1084"/>
      <c r="DI7" s="1084"/>
      <c r="DJ7" s="1084"/>
      <c r="DK7" s="1085"/>
      <c r="DL7" s="1083" t="s">
        <v>580</v>
      </c>
      <c r="DM7" s="1084"/>
      <c r="DN7" s="1084"/>
      <c r="DO7" s="1084"/>
      <c r="DP7" s="1085"/>
      <c r="DQ7" s="1083" t="s">
        <v>580</v>
      </c>
      <c r="DR7" s="1084"/>
      <c r="DS7" s="1084"/>
      <c r="DT7" s="1084"/>
      <c r="DU7" s="1085"/>
      <c r="DV7" s="1086"/>
      <c r="DW7" s="1087"/>
      <c r="DX7" s="1087"/>
      <c r="DY7" s="1087"/>
      <c r="DZ7" s="1088"/>
      <c r="EA7" s="229"/>
    </row>
    <row r="8" spans="1:131" s="230" customFormat="1" ht="26.25" customHeight="1" x14ac:dyDescent="0.2">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591</v>
      </c>
      <c r="BT8" s="980"/>
      <c r="BU8" s="980"/>
      <c r="BV8" s="980"/>
      <c r="BW8" s="980"/>
      <c r="BX8" s="980"/>
      <c r="BY8" s="980"/>
      <c r="BZ8" s="980"/>
      <c r="CA8" s="980"/>
      <c r="CB8" s="980"/>
      <c r="CC8" s="980"/>
      <c r="CD8" s="980"/>
      <c r="CE8" s="980"/>
      <c r="CF8" s="980"/>
      <c r="CG8" s="1001"/>
      <c r="CH8" s="976">
        <v>5</v>
      </c>
      <c r="CI8" s="977"/>
      <c r="CJ8" s="977"/>
      <c r="CK8" s="977"/>
      <c r="CL8" s="978"/>
      <c r="CM8" s="976">
        <v>14</v>
      </c>
      <c r="CN8" s="977"/>
      <c r="CO8" s="977"/>
      <c r="CP8" s="977"/>
      <c r="CQ8" s="978"/>
      <c r="CR8" s="976">
        <v>10</v>
      </c>
      <c r="CS8" s="977"/>
      <c r="CT8" s="977"/>
      <c r="CU8" s="977"/>
      <c r="CV8" s="978"/>
      <c r="CW8" s="976" t="s">
        <v>580</v>
      </c>
      <c r="CX8" s="977"/>
      <c r="CY8" s="977"/>
      <c r="CZ8" s="977"/>
      <c r="DA8" s="978"/>
      <c r="DB8" s="976" t="s">
        <v>580</v>
      </c>
      <c r="DC8" s="977"/>
      <c r="DD8" s="977"/>
      <c r="DE8" s="977"/>
      <c r="DF8" s="978"/>
      <c r="DG8" s="976" t="s">
        <v>580</v>
      </c>
      <c r="DH8" s="977"/>
      <c r="DI8" s="977"/>
      <c r="DJ8" s="977"/>
      <c r="DK8" s="978"/>
      <c r="DL8" s="976" t="s">
        <v>580</v>
      </c>
      <c r="DM8" s="977"/>
      <c r="DN8" s="977"/>
      <c r="DO8" s="977"/>
      <c r="DP8" s="978"/>
      <c r="DQ8" s="976" t="s">
        <v>580</v>
      </c>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592</v>
      </c>
      <c r="BT9" s="980"/>
      <c r="BU9" s="980"/>
      <c r="BV9" s="980"/>
      <c r="BW9" s="980"/>
      <c r="BX9" s="980"/>
      <c r="BY9" s="980"/>
      <c r="BZ9" s="980"/>
      <c r="CA9" s="980"/>
      <c r="CB9" s="980"/>
      <c r="CC9" s="980"/>
      <c r="CD9" s="980"/>
      <c r="CE9" s="980"/>
      <c r="CF9" s="980"/>
      <c r="CG9" s="1001"/>
      <c r="CH9" s="976">
        <v>49</v>
      </c>
      <c r="CI9" s="977"/>
      <c r="CJ9" s="977"/>
      <c r="CK9" s="977"/>
      <c r="CL9" s="978"/>
      <c r="CM9" s="976">
        <v>-11843</v>
      </c>
      <c r="CN9" s="977"/>
      <c r="CO9" s="977"/>
      <c r="CP9" s="977"/>
      <c r="CQ9" s="978"/>
      <c r="CR9" s="976">
        <v>0</v>
      </c>
      <c r="CS9" s="977"/>
      <c r="CT9" s="977"/>
      <c r="CU9" s="977"/>
      <c r="CV9" s="978"/>
      <c r="CW9" s="976" t="s">
        <v>580</v>
      </c>
      <c r="CX9" s="977"/>
      <c r="CY9" s="977"/>
      <c r="CZ9" s="977"/>
      <c r="DA9" s="978"/>
      <c r="DB9" s="976">
        <v>32</v>
      </c>
      <c r="DC9" s="977"/>
      <c r="DD9" s="977"/>
      <c r="DE9" s="977"/>
      <c r="DF9" s="978"/>
      <c r="DG9" s="976" t="s">
        <v>580</v>
      </c>
      <c r="DH9" s="977"/>
      <c r="DI9" s="977"/>
      <c r="DJ9" s="977"/>
      <c r="DK9" s="978"/>
      <c r="DL9" s="976" t="s">
        <v>580</v>
      </c>
      <c r="DM9" s="977"/>
      <c r="DN9" s="977"/>
      <c r="DO9" s="977"/>
      <c r="DP9" s="978"/>
      <c r="DQ9" s="976" t="s">
        <v>580</v>
      </c>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389</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390</v>
      </c>
      <c r="B23" s="924" t="s">
        <v>391</v>
      </c>
      <c r="C23" s="925"/>
      <c r="D23" s="925"/>
      <c r="E23" s="925"/>
      <c r="F23" s="925"/>
      <c r="G23" s="925"/>
      <c r="H23" s="925"/>
      <c r="I23" s="925"/>
      <c r="J23" s="925"/>
      <c r="K23" s="925"/>
      <c r="L23" s="925"/>
      <c r="M23" s="925"/>
      <c r="N23" s="925"/>
      <c r="O23" s="925"/>
      <c r="P23" s="935"/>
      <c r="Q23" s="1054">
        <f>+Q7</f>
        <v>4240</v>
      </c>
      <c r="R23" s="1048"/>
      <c r="S23" s="1048"/>
      <c r="T23" s="1048"/>
      <c r="U23" s="1048"/>
      <c r="V23" s="1048">
        <f>+V7</f>
        <v>3975</v>
      </c>
      <c r="W23" s="1048"/>
      <c r="X23" s="1048"/>
      <c r="Y23" s="1048"/>
      <c r="Z23" s="1048"/>
      <c r="AA23" s="1048">
        <f>+AA7</f>
        <v>265</v>
      </c>
      <c r="AB23" s="1048"/>
      <c r="AC23" s="1048"/>
      <c r="AD23" s="1048"/>
      <c r="AE23" s="1055"/>
      <c r="AF23" s="1056">
        <v>75</v>
      </c>
      <c r="AG23" s="1048"/>
      <c r="AH23" s="1048"/>
      <c r="AI23" s="1048"/>
      <c r="AJ23" s="1057"/>
      <c r="AK23" s="1058"/>
      <c r="AL23" s="1059"/>
      <c r="AM23" s="1059"/>
      <c r="AN23" s="1059"/>
      <c r="AO23" s="1059"/>
      <c r="AP23" s="1048">
        <f>+AP7</f>
        <v>2653</v>
      </c>
      <c r="AQ23" s="1048"/>
      <c r="AR23" s="1048"/>
      <c r="AS23" s="1048"/>
      <c r="AT23" s="1048"/>
      <c r="AU23" s="1049"/>
      <c r="AV23" s="1049"/>
      <c r="AW23" s="1049"/>
      <c r="AX23" s="1049"/>
      <c r="AY23" s="1050"/>
      <c r="AZ23" s="1051" t="s">
        <v>129</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392</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393</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371</v>
      </c>
      <c r="B26" s="983"/>
      <c r="C26" s="983"/>
      <c r="D26" s="983"/>
      <c r="E26" s="983"/>
      <c r="F26" s="983"/>
      <c r="G26" s="983"/>
      <c r="H26" s="983"/>
      <c r="I26" s="983"/>
      <c r="J26" s="983"/>
      <c r="K26" s="983"/>
      <c r="L26" s="983"/>
      <c r="M26" s="983"/>
      <c r="N26" s="983"/>
      <c r="O26" s="983"/>
      <c r="P26" s="984"/>
      <c r="Q26" s="988" t="s">
        <v>394</v>
      </c>
      <c r="R26" s="989"/>
      <c r="S26" s="989"/>
      <c r="T26" s="989"/>
      <c r="U26" s="990"/>
      <c r="V26" s="988" t="s">
        <v>395</v>
      </c>
      <c r="W26" s="989"/>
      <c r="X26" s="989"/>
      <c r="Y26" s="989"/>
      <c r="Z26" s="990"/>
      <c r="AA26" s="988" t="s">
        <v>396</v>
      </c>
      <c r="AB26" s="989"/>
      <c r="AC26" s="989"/>
      <c r="AD26" s="989"/>
      <c r="AE26" s="989"/>
      <c r="AF26" s="1042" t="s">
        <v>397</v>
      </c>
      <c r="AG26" s="995"/>
      <c r="AH26" s="995"/>
      <c r="AI26" s="995"/>
      <c r="AJ26" s="1043"/>
      <c r="AK26" s="989" t="s">
        <v>398</v>
      </c>
      <c r="AL26" s="989"/>
      <c r="AM26" s="989"/>
      <c r="AN26" s="989"/>
      <c r="AO26" s="990"/>
      <c r="AP26" s="988" t="s">
        <v>399</v>
      </c>
      <c r="AQ26" s="989"/>
      <c r="AR26" s="989"/>
      <c r="AS26" s="989"/>
      <c r="AT26" s="990"/>
      <c r="AU26" s="988" t="s">
        <v>400</v>
      </c>
      <c r="AV26" s="989"/>
      <c r="AW26" s="989"/>
      <c r="AX26" s="989"/>
      <c r="AY26" s="990"/>
      <c r="AZ26" s="988" t="s">
        <v>401</v>
      </c>
      <c r="BA26" s="989"/>
      <c r="BB26" s="989"/>
      <c r="BC26" s="989"/>
      <c r="BD26" s="990"/>
      <c r="BE26" s="988" t="s">
        <v>378</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402</v>
      </c>
      <c r="C28" s="1035"/>
      <c r="D28" s="1035"/>
      <c r="E28" s="1035"/>
      <c r="F28" s="1035"/>
      <c r="G28" s="1035"/>
      <c r="H28" s="1035"/>
      <c r="I28" s="1035"/>
      <c r="J28" s="1035"/>
      <c r="K28" s="1035"/>
      <c r="L28" s="1035"/>
      <c r="M28" s="1035"/>
      <c r="N28" s="1035"/>
      <c r="O28" s="1035"/>
      <c r="P28" s="1036"/>
      <c r="Q28" s="1037">
        <v>313</v>
      </c>
      <c r="R28" s="1038"/>
      <c r="S28" s="1038"/>
      <c r="T28" s="1038"/>
      <c r="U28" s="1038"/>
      <c r="V28" s="1038">
        <v>283</v>
      </c>
      <c r="W28" s="1038"/>
      <c r="X28" s="1038"/>
      <c r="Y28" s="1038"/>
      <c r="Z28" s="1038"/>
      <c r="AA28" s="1038">
        <v>29</v>
      </c>
      <c r="AB28" s="1038"/>
      <c r="AC28" s="1038"/>
      <c r="AD28" s="1038"/>
      <c r="AE28" s="1039"/>
      <c r="AF28" s="1040">
        <v>29</v>
      </c>
      <c r="AG28" s="1038"/>
      <c r="AH28" s="1038"/>
      <c r="AI28" s="1038"/>
      <c r="AJ28" s="1041"/>
      <c r="AK28" s="1029">
        <v>20</v>
      </c>
      <c r="AL28" s="1030"/>
      <c r="AM28" s="1030"/>
      <c r="AN28" s="1030"/>
      <c r="AO28" s="1030"/>
      <c r="AP28" s="1030" t="s">
        <v>580</v>
      </c>
      <c r="AQ28" s="1030"/>
      <c r="AR28" s="1030"/>
      <c r="AS28" s="1030"/>
      <c r="AT28" s="1030"/>
      <c r="AU28" s="1030" t="s">
        <v>580</v>
      </c>
      <c r="AV28" s="1030"/>
      <c r="AW28" s="1030"/>
      <c r="AX28" s="1030"/>
      <c r="AY28" s="1030"/>
      <c r="AZ28" s="1031" t="s">
        <v>580</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403</v>
      </c>
      <c r="C29" s="1018"/>
      <c r="D29" s="1018"/>
      <c r="E29" s="1018"/>
      <c r="F29" s="1018"/>
      <c r="G29" s="1018"/>
      <c r="H29" s="1018"/>
      <c r="I29" s="1018"/>
      <c r="J29" s="1018"/>
      <c r="K29" s="1018"/>
      <c r="L29" s="1018"/>
      <c r="M29" s="1018"/>
      <c r="N29" s="1018"/>
      <c r="O29" s="1018"/>
      <c r="P29" s="1019"/>
      <c r="Q29" s="1025">
        <v>298</v>
      </c>
      <c r="R29" s="1026"/>
      <c r="S29" s="1026"/>
      <c r="T29" s="1026"/>
      <c r="U29" s="1026"/>
      <c r="V29" s="1026">
        <v>259</v>
      </c>
      <c r="W29" s="1026"/>
      <c r="X29" s="1026"/>
      <c r="Y29" s="1026"/>
      <c r="Z29" s="1026"/>
      <c r="AA29" s="1026">
        <v>39</v>
      </c>
      <c r="AB29" s="1026"/>
      <c r="AC29" s="1026"/>
      <c r="AD29" s="1026"/>
      <c r="AE29" s="1027"/>
      <c r="AF29" s="1022">
        <v>39</v>
      </c>
      <c r="AG29" s="1023"/>
      <c r="AH29" s="1023"/>
      <c r="AI29" s="1023"/>
      <c r="AJ29" s="1024"/>
      <c r="AK29" s="967">
        <v>61</v>
      </c>
      <c r="AL29" s="958"/>
      <c r="AM29" s="958"/>
      <c r="AN29" s="958"/>
      <c r="AO29" s="958"/>
      <c r="AP29" s="958" t="s">
        <v>580</v>
      </c>
      <c r="AQ29" s="958"/>
      <c r="AR29" s="958"/>
      <c r="AS29" s="958"/>
      <c r="AT29" s="958"/>
      <c r="AU29" s="958" t="s">
        <v>580</v>
      </c>
      <c r="AV29" s="958"/>
      <c r="AW29" s="958"/>
      <c r="AX29" s="958"/>
      <c r="AY29" s="958"/>
      <c r="AZ29" s="1028" t="s">
        <v>580</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404</v>
      </c>
      <c r="C30" s="1018"/>
      <c r="D30" s="1018"/>
      <c r="E30" s="1018"/>
      <c r="F30" s="1018"/>
      <c r="G30" s="1018"/>
      <c r="H30" s="1018"/>
      <c r="I30" s="1018"/>
      <c r="J30" s="1018"/>
      <c r="K30" s="1018"/>
      <c r="L30" s="1018"/>
      <c r="M30" s="1018"/>
      <c r="N30" s="1018"/>
      <c r="O30" s="1018"/>
      <c r="P30" s="1019"/>
      <c r="Q30" s="1025">
        <v>33</v>
      </c>
      <c r="R30" s="1026"/>
      <c r="S30" s="1026"/>
      <c r="T30" s="1026"/>
      <c r="U30" s="1026"/>
      <c r="V30" s="1026">
        <v>29</v>
      </c>
      <c r="W30" s="1026"/>
      <c r="X30" s="1026"/>
      <c r="Y30" s="1026"/>
      <c r="Z30" s="1026"/>
      <c r="AA30" s="1026">
        <v>4</v>
      </c>
      <c r="AB30" s="1026"/>
      <c r="AC30" s="1026"/>
      <c r="AD30" s="1026"/>
      <c r="AE30" s="1027"/>
      <c r="AF30" s="1022">
        <v>4</v>
      </c>
      <c r="AG30" s="1023"/>
      <c r="AH30" s="1023"/>
      <c r="AI30" s="1023"/>
      <c r="AJ30" s="1024"/>
      <c r="AK30" s="967">
        <v>13</v>
      </c>
      <c r="AL30" s="958"/>
      <c r="AM30" s="958"/>
      <c r="AN30" s="958"/>
      <c r="AO30" s="958"/>
      <c r="AP30" s="958" t="s">
        <v>580</v>
      </c>
      <c r="AQ30" s="958"/>
      <c r="AR30" s="958"/>
      <c r="AS30" s="958"/>
      <c r="AT30" s="958"/>
      <c r="AU30" s="958" t="s">
        <v>580</v>
      </c>
      <c r="AV30" s="958"/>
      <c r="AW30" s="958"/>
      <c r="AX30" s="958"/>
      <c r="AY30" s="958"/>
      <c r="AZ30" s="1028" t="s">
        <v>580</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405</v>
      </c>
      <c r="C31" s="1018"/>
      <c r="D31" s="1018"/>
      <c r="E31" s="1018"/>
      <c r="F31" s="1018"/>
      <c r="G31" s="1018"/>
      <c r="H31" s="1018"/>
      <c r="I31" s="1018"/>
      <c r="J31" s="1018"/>
      <c r="K31" s="1018"/>
      <c r="L31" s="1018"/>
      <c r="M31" s="1018"/>
      <c r="N31" s="1018"/>
      <c r="O31" s="1018"/>
      <c r="P31" s="1019"/>
      <c r="Q31" s="1025">
        <v>410</v>
      </c>
      <c r="R31" s="1026"/>
      <c r="S31" s="1026"/>
      <c r="T31" s="1026"/>
      <c r="U31" s="1026"/>
      <c r="V31" s="1026">
        <v>361</v>
      </c>
      <c r="W31" s="1026"/>
      <c r="X31" s="1026"/>
      <c r="Y31" s="1026"/>
      <c r="Z31" s="1026"/>
      <c r="AA31" s="1026">
        <v>49</v>
      </c>
      <c r="AB31" s="1026"/>
      <c r="AC31" s="1026"/>
      <c r="AD31" s="1026"/>
      <c r="AE31" s="1027"/>
      <c r="AF31" s="1022">
        <v>49</v>
      </c>
      <c r="AG31" s="1023"/>
      <c r="AH31" s="1023"/>
      <c r="AI31" s="1023"/>
      <c r="AJ31" s="1024"/>
      <c r="AK31" s="967">
        <v>105</v>
      </c>
      <c r="AL31" s="958"/>
      <c r="AM31" s="958"/>
      <c r="AN31" s="958"/>
      <c r="AO31" s="958"/>
      <c r="AP31" s="958">
        <v>26</v>
      </c>
      <c r="AQ31" s="958"/>
      <c r="AR31" s="958"/>
      <c r="AS31" s="958"/>
      <c r="AT31" s="958"/>
      <c r="AU31" s="958">
        <v>8</v>
      </c>
      <c r="AV31" s="958"/>
      <c r="AW31" s="958"/>
      <c r="AX31" s="958"/>
      <c r="AY31" s="958"/>
      <c r="AZ31" s="1028" t="s">
        <v>580</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406</v>
      </c>
      <c r="C32" s="1018"/>
      <c r="D32" s="1018"/>
      <c r="E32" s="1018"/>
      <c r="F32" s="1018"/>
      <c r="G32" s="1018"/>
      <c r="H32" s="1018"/>
      <c r="I32" s="1018"/>
      <c r="J32" s="1018"/>
      <c r="K32" s="1018"/>
      <c r="L32" s="1018"/>
      <c r="M32" s="1018"/>
      <c r="N32" s="1018"/>
      <c r="O32" s="1018"/>
      <c r="P32" s="1019"/>
      <c r="Q32" s="1025">
        <v>29</v>
      </c>
      <c r="R32" s="1026"/>
      <c r="S32" s="1026"/>
      <c r="T32" s="1026"/>
      <c r="U32" s="1026"/>
      <c r="V32" s="1026">
        <v>26</v>
      </c>
      <c r="W32" s="1026"/>
      <c r="X32" s="1026"/>
      <c r="Y32" s="1026"/>
      <c r="Z32" s="1026"/>
      <c r="AA32" s="1026">
        <v>3</v>
      </c>
      <c r="AB32" s="1026"/>
      <c r="AC32" s="1026"/>
      <c r="AD32" s="1026"/>
      <c r="AE32" s="1027"/>
      <c r="AF32" s="1022">
        <v>3</v>
      </c>
      <c r="AG32" s="1023"/>
      <c r="AH32" s="1023"/>
      <c r="AI32" s="1023"/>
      <c r="AJ32" s="1024"/>
      <c r="AK32" s="967">
        <v>18</v>
      </c>
      <c r="AL32" s="958"/>
      <c r="AM32" s="958"/>
      <c r="AN32" s="958"/>
      <c r="AO32" s="958"/>
      <c r="AP32" s="958">
        <v>56</v>
      </c>
      <c r="AQ32" s="958"/>
      <c r="AR32" s="958"/>
      <c r="AS32" s="958"/>
      <c r="AT32" s="958"/>
      <c r="AU32" s="958">
        <v>46</v>
      </c>
      <c r="AV32" s="958"/>
      <c r="AW32" s="958"/>
      <c r="AX32" s="958"/>
      <c r="AY32" s="958"/>
      <c r="AZ32" s="1028" t="s">
        <v>580</v>
      </c>
      <c r="BA32" s="1028"/>
      <c r="BB32" s="1028"/>
      <c r="BC32" s="1028"/>
      <c r="BD32" s="1028"/>
      <c r="BE32" s="959" t="s">
        <v>407</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408</v>
      </c>
      <c r="C33" s="1018"/>
      <c r="D33" s="1018"/>
      <c r="E33" s="1018"/>
      <c r="F33" s="1018"/>
      <c r="G33" s="1018"/>
      <c r="H33" s="1018"/>
      <c r="I33" s="1018"/>
      <c r="J33" s="1018"/>
      <c r="K33" s="1018"/>
      <c r="L33" s="1018"/>
      <c r="M33" s="1018"/>
      <c r="N33" s="1018"/>
      <c r="O33" s="1018"/>
      <c r="P33" s="1019"/>
      <c r="Q33" s="1025">
        <v>81</v>
      </c>
      <c r="R33" s="1026"/>
      <c r="S33" s="1026"/>
      <c r="T33" s="1026"/>
      <c r="U33" s="1026"/>
      <c r="V33" s="1026">
        <v>64</v>
      </c>
      <c r="W33" s="1026"/>
      <c r="X33" s="1026"/>
      <c r="Y33" s="1026"/>
      <c r="Z33" s="1026"/>
      <c r="AA33" s="1026">
        <v>17</v>
      </c>
      <c r="AB33" s="1026"/>
      <c r="AC33" s="1026"/>
      <c r="AD33" s="1026"/>
      <c r="AE33" s="1027"/>
      <c r="AF33" s="1022">
        <v>16</v>
      </c>
      <c r="AG33" s="1023"/>
      <c r="AH33" s="1023"/>
      <c r="AI33" s="1023"/>
      <c r="AJ33" s="1024"/>
      <c r="AK33" s="967">
        <v>28</v>
      </c>
      <c r="AL33" s="958"/>
      <c r="AM33" s="958"/>
      <c r="AN33" s="958"/>
      <c r="AO33" s="958"/>
      <c r="AP33" s="958">
        <v>66</v>
      </c>
      <c r="AQ33" s="958"/>
      <c r="AR33" s="958"/>
      <c r="AS33" s="958"/>
      <c r="AT33" s="958"/>
      <c r="AU33" s="958">
        <v>66</v>
      </c>
      <c r="AV33" s="958"/>
      <c r="AW33" s="958"/>
      <c r="AX33" s="958"/>
      <c r="AY33" s="958"/>
      <c r="AZ33" s="1028" t="s">
        <v>580</v>
      </c>
      <c r="BA33" s="1028"/>
      <c r="BB33" s="1028"/>
      <c r="BC33" s="1028"/>
      <c r="BD33" s="1028"/>
      <c r="BE33" s="959" t="s">
        <v>407</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t="s">
        <v>409</v>
      </c>
      <c r="C34" s="1018"/>
      <c r="D34" s="1018"/>
      <c r="E34" s="1018"/>
      <c r="F34" s="1018"/>
      <c r="G34" s="1018"/>
      <c r="H34" s="1018"/>
      <c r="I34" s="1018"/>
      <c r="J34" s="1018"/>
      <c r="K34" s="1018"/>
      <c r="L34" s="1018"/>
      <c r="M34" s="1018"/>
      <c r="N34" s="1018"/>
      <c r="O34" s="1018"/>
      <c r="P34" s="1019"/>
      <c r="Q34" s="1025">
        <v>12</v>
      </c>
      <c r="R34" s="1026"/>
      <c r="S34" s="1026"/>
      <c r="T34" s="1026"/>
      <c r="U34" s="1026"/>
      <c r="V34" s="1026">
        <v>7</v>
      </c>
      <c r="W34" s="1026"/>
      <c r="X34" s="1026"/>
      <c r="Y34" s="1026"/>
      <c r="Z34" s="1026"/>
      <c r="AA34" s="1026">
        <v>5</v>
      </c>
      <c r="AB34" s="1026"/>
      <c r="AC34" s="1026"/>
      <c r="AD34" s="1026"/>
      <c r="AE34" s="1027"/>
      <c r="AF34" s="1022">
        <v>5</v>
      </c>
      <c r="AG34" s="1023"/>
      <c r="AH34" s="1023"/>
      <c r="AI34" s="1023"/>
      <c r="AJ34" s="1024"/>
      <c r="AK34" s="967" t="s">
        <v>580</v>
      </c>
      <c r="AL34" s="958"/>
      <c r="AM34" s="958"/>
      <c r="AN34" s="958"/>
      <c r="AO34" s="958"/>
      <c r="AP34" s="958" t="s">
        <v>580</v>
      </c>
      <c r="AQ34" s="958"/>
      <c r="AR34" s="958"/>
      <c r="AS34" s="958"/>
      <c r="AT34" s="958"/>
      <c r="AU34" s="958" t="s">
        <v>580</v>
      </c>
      <c r="AV34" s="958"/>
      <c r="AW34" s="958"/>
      <c r="AX34" s="958"/>
      <c r="AY34" s="958"/>
      <c r="AZ34" s="1028" t="s">
        <v>580</v>
      </c>
      <c r="BA34" s="1028"/>
      <c r="BB34" s="1028"/>
      <c r="BC34" s="1028"/>
      <c r="BD34" s="1028"/>
      <c r="BE34" s="959" t="s">
        <v>410</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411</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390</v>
      </c>
      <c r="B63" s="924" t="s">
        <v>412</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146</v>
      </c>
      <c r="AG63" s="946"/>
      <c r="AH63" s="946"/>
      <c r="AI63" s="946"/>
      <c r="AJ63" s="1009"/>
      <c r="AK63" s="1010"/>
      <c r="AL63" s="950"/>
      <c r="AM63" s="950"/>
      <c r="AN63" s="950"/>
      <c r="AO63" s="950"/>
      <c r="AP63" s="946">
        <f>+AP31+AP32+AP33</f>
        <v>148</v>
      </c>
      <c r="AQ63" s="946"/>
      <c r="AR63" s="946"/>
      <c r="AS63" s="946"/>
      <c r="AT63" s="946"/>
      <c r="AU63" s="946">
        <f>+AU32+AU33</f>
        <v>112</v>
      </c>
      <c r="AV63" s="946"/>
      <c r="AW63" s="946"/>
      <c r="AX63" s="946"/>
      <c r="AY63" s="946"/>
      <c r="AZ63" s="1004"/>
      <c r="BA63" s="1004"/>
      <c r="BB63" s="1004"/>
      <c r="BC63" s="1004"/>
      <c r="BD63" s="1004"/>
      <c r="BE63" s="947"/>
      <c r="BF63" s="947"/>
      <c r="BG63" s="947"/>
      <c r="BH63" s="947"/>
      <c r="BI63" s="948"/>
      <c r="BJ63" s="1005" t="s">
        <v>129</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413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414</v>
      </c>
      <c r="B66" s="983"/>
      <c r="C66" s="983"/>
      <c r="D66" s="983"/>
      <c r="E66" s="983"/>
      <c r="F66" s="983"/>
      <c r="G66" s="983"/>
      <c r="H66" s="983"/>
      <c r="I66" s="983"/>
      <c r="J66" s="983"/>
      <c r="K66" s="983"/>
      <c r="L66" s="983"/>
      <c r="M66" s="983"/>
      <c r="N66" s="983"/>
      <c r="O66" s="983"/>
      <c r="P66" s="984"/>
      <c r="Q66" s="988" t="s">
        <v>394</v>
      </c>
      <c r="R66" s="989"/>
      <c r="S66" s="989"/>
      <c r="T66" s="989"/>
      <c r="U66" s="990"/>
      <c r="V66" s="988" t="s">
        <v>415</v>
      </c>
      <c r="W66" s="989"/>
      <c r="X66" s="989"/>
      <c r="Y66" s="989"/>
      <c r="Z66" s="990"/>
      <c r="AA66" s="988" t="s">
        <v>416</v>
      </c>
      <c r="AB66" s="989"/>
      <c r="AC66" s="989"/>
      <c r="AD66" s="989"/>
      <c r="AE66" s="990"/>
      <c r="AF66" s="994" t="s">
        <v>417</v>
      </c>
      <c r="AG66" s="995"/>
      <c r="AH66" s="995"/>
      <c r="AI66" s="995"/>
      <c r="AJ66" s="996"/>
      <c r="AK66" s="988" t="s">
        <v>418</v>
      </c>
      <c r="AL66" s="983"/>
      <c r="AM66" s="983"/>
      <c r="AN66" s="983"/>
      <c r="AO66" s="984"/>
      <c r="AP66" s="988" t="s">
        <v>419</v>
      </c>
      <c r="AQ66" s="989"/>
      <c r="AR66" s="989"/>
      <c r="AS66" s="989"/>
      <c r="AT66" s="990"/>
      <c r="AU66" s="988" t="s">
        <v>420</v>
      </c>
      <c r="AV66" s="989"/>
      <c r="AW66" s="989"/>
      <c r="AX66" s="989"/>
      <c r="AY66" s="990"/>
      <c r="AZ66" s="988" t="s">
        <v>378</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581</v>
      </c>
      <c r="C68" s="973"/>
      <c r="D68" s="973"/>
      <c r="E68" s="973"/>
      <c r="F68" s="973"/>
      <c r="G68" s="973"/>
      <c r="H68" s="973"/>
      <c r="I68" s="973"/>
      <c r="J68" s="973"/>
      <c r="K68" s="973"/>
      <c r="L68" s="973"/>
      <c r="M68" s="973"/>
      <c r="N68" s="973"/>
      <c r="O68" s="973"/>
      <c r="P68" s="974"/>
      <c r="Q68" s="975">
        <v>29</v>
      </c>
      <c r="R68" s="969"/>
      <c r="S68" s="969"/>
      <c r="T68" s="969"/>
      <c r="U68" s="969"/>
      <c r="V68" s="969">
        <v>25</v>
      </c>
      <c r="W68" s="969"/>
      <c r="X68" s="969"/>
      <c r="Y68" s="969"/>
      <c r="Z68" s="969"/>
      <c r="AA68" s="969">
        <v>5</v>
      </c>
      <c r="AB68" s="969"/>
      <c r="AC68" s="969"/>
      <c r="AD68" s="969"/>
      <c r="AE68" s="969"/>
      <c r="AF68" s="969">
        <v>5</v>
      </c>
      <c r="AG68" s="969"/>
      <c r="AH68" s="969"/>
      <c r="AI68" s="969"/>
      <c r="AJ68" s="969"/>
      <c r="AK68" s="969">
        <v>20</v>
      </c>
      <c r="AL68" s="969"/>
      <c r="AM68" s="969"/>
      <c r="AN68" s="969"/>
      <c r="AO68" s="969"/>
      <c r="AP68" s="969" t="s">
        <v>580</v>
      </c>
      <c r="AQ68" s="969"/>
      <c r="AR68" s="969"/>
      <c r="AS68" s="969"/>
      <c r="AT68" s="969"/>
      <c r="AU68" s="969" t="s">
        <v>580</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582</v>
      </c>
      <c r="C69" s="962"/>
      <c r="D69" s="962"/>
      <c r="E69" s="962"/>
      <c r="F69" s="962"/>
      <c r="G69" s="962"/>
      <c r="H69" s="962"/>
      <c r="I69" s="962"/>
      <c r="J69" s="962"/>
      <c r="K69" s="962"/>
      <c r="L69" s="962"/>
      <c r="M69" s="962"/>
      <c r="N69" s="962"/>
      <c r="O69" s="962"/>
      <c r="P69" s="963"/>
      <c r="Q69" s="964">
        <v>27</v>
      </c>
      <c r="R69" s="958"/>
      <c r="S69" s="958"/>
      <c r="T69" s="958"/>
      <c r="U69" s="958"/>
      <c r="V69" s="958">
        <v>22</v>
      </c>
      <c r="W69" s="958"/>
      <c r="X69" s="958"/>
      <c r="Y69" s="958"/>
      <c r="Z69" s="958"/>
      <c r="AA69" s="958">
        <v>4</v>
      </c>
      <c r="AB69" s="958"/>
      <c r="AC69" s="958"/>
      <c r="AD69" s="958"/>
      <c r="AE69" s="958"/>
      <c r="AF69" s="958">
        <v>4</v>
      </c>
      <c r="AG69" s="958"/>
      <c r="AH69" s="958"/>
      <c r="AI69" s="958"/>
      <c r="AJ69" s="958"/>
      <c r="AK69" s="958">
        <v>20</v>
      </c>
      <c r="AL69" s="958"/>
      <c r="AM69" s="958"/>
      <c r="AN69" s="958"/>
      <c r="AO69" s="958"/>
      <c r="AP69" s="958" t="s">
        <v>580</v>
      </c>
      <c r="AQ69" s="958"/>
      <c r="AR69" s="958"/>
      <c r="AS69" s="958"/>
      <c r="AT69" s="958"/>
      <c r="AU69" s="958" t="s">
        <v>580</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583</v>
      </c>
      <c r="C70" s="962"/>
      <c r="D70" s="962"/>
      <c r="E70" s="962"/>
      <c r="F70" s="962"/>
      <c r="G70" s="962"/>
      <c r="H70" s="962"/>
      <c r="I70" s="962"/>
      <c r="J70" s="962"/>
      <c r="K70" s="962"/>
      <c r="L70" s="962"/>
      <c r="M70" s="962"/>
      <c r="N70" s="962"/>
      <c r="O70" s="962"/>
      <c r="P70" s="963"/>
      <c r="Q70" s="964">
        <v>149</v>
      </c>
      <c r="R70" s="958"/>
      <c r="S70" s="958"/>
      <c r="T70" s="958"/>
      <c r="U70" s="958"/>
      <c r="V70" s="958">
        <v>143</v>
      </c>
      <c r="W70" s="958"/>
      <c r="X70" s="958"/>
      <c r="Y70" s="958"/>
      <c r="Z70" s="958"/>
      <c r="AA70" s="958">
        <v>5</v>
      </c>
      <c r="AB70" s="958"/>
      <c r="AC70" s="958"/>
      <c r="AD70" s="958"/>
      <c r="AE70" s="958"/>
      <c r="AF70" s="958">
        <v>5</v>
      </c>
      <c r="AG70" s="958"/>
      <c r="AH70" s="958"/>
      <c r="AI70" s="958"/>
      <c r="AJ70" s="958"/>
      <c r="AK70" s="958">
        <v>43</v>
      </c>
      <c r="AL70" s="958"/>
      <c r="AM70" s="958"/>
      <c r="AN70" s="958"/>
      <c r="AO70" s="958"/>
      <c r="AP70" s="958" t="s">
        <v>580</v>
      </c>
      <c r="AQ70" s="958"/>
      <c r="AR70" s="958"/>
      <c r="AS70" s="958"/>
      <c r="AT70" s="958"/>
      <c r="AU70" s="958" t="s">
        <v>580</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584</v>
      </c>
      <c r="C71" s="962"/>
      <c r="D71" s="962"/>
      <c r="E71" s="962"/>
      <c r="F71" s="962"/>
      <c r="G71" s="962"/>
      <c r="H71" s="962"/>
      <c r="I71" s="962"/>
      <c r="J71" s="962"/>
      <c r="K71" s="962"/>
      <c r="L71" s="962"/>
      <c r="M71" s="962"/>
      <c r="N71" s="962"/>
      <c r="O71" s="962"/>
      <c r="P71" s="963"/>
      <c r="Q71" s="964">
        <v>1996</v>
      </c>
      <c r="R71" s="958"/>
      <c r="S71" s="958"/>
      <c r="T71" s="958"/>
      <c r="U71" s="958"/>
      <c r="V71" s="958">
        <v>1779</v>
      </c>
      <c r="W71" s="958"/>
      <c r="X71" s="958"/>
      <c r="Y71" s="958"/>
      <c r="Z71" s="958"/>
      <c r="AA71" s="958">
        <v>217</v>
      </c>
      <c r="AB71" s="958"/>
      <c r="AC71" s="958"/>
      <c r="AD71" s="958"/>
      <c r="AE71" s="958"/>
      <c r="AF71" s="958">
        <v>217</v>
      </c>
      <c r="AG71" s="958"/>
      <c r="AH71" s="958"/>
      <c r="AI71" s="958"/>
      <c r="AJ71" s="958"/>
      <c r="AK71" s="958">
        <v>58</v>
      </c>
      <c r="AL71" s="958"/>
      <c r="AM71" s="958"/>
      <c r="AN71" s="958"/>
      <c r="AO71" s="958"/>
      <c r="AP71" s="958" t="s">
        <v>580</v>
      </c>
      <c r="AQ71" s="958"/>
      <c r="AR71" s="958"/>
      <c r="AS71" s="958"/>
      <c r="AT71" s="958"/>
      <c r="AU71" s="958" t="s">
        <v>580</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585</v>
      </c>
      <c r="C72" s="962"/>
      <c r="D72" s="962"/>
      <c r="E72" s="962"/>
      <c r="F72" s="962"/>
      <c r="G72" s="962"/>
      <c r="H72" s="962"/>
      <c r="I72" s="962"/>
      <c r="J72" s="962"/>
      <c r="K72" s="962"/>
      <c r="L72" s="962"/>
      <c r="M72" s="962"/>
      <c r="N72" s="962"/>
      <c r="O72" s="962"/>
      <c r="P72" s="963"/>
      <c r="Q72" s="964">
        <v>45</v>
      </c>
      <c r="R72" s="958"/>
      <c r="S72" s="958"/>
      <c r="T72" s="958"/>
      <c r="U72" s="958"/>
      <c r="V72" s="958">
        <v>40</v>
      </c>
      <c r="W72" s="958"/>
      <c r="X72" s="958"/>
      <c r="Y72" s="958"/>
      <c r="Z72" s="958"/>
      <c r="AA72" s="958">
        <v>5</v>
      </c>
      <c r="AB72" s="958"/>
      <c r="AC72" s="958"/>
      <c r="AD72" s="958"/>
      <c r="AE72" s="958"/>
      <c r="AF72" s="958">
        <v>5</v>
      </c>
      <c r="AG72" s="958"/>
      <c r="AH72" s="958"/>
      <c r="AI72" s="958"/>
      <c r="AJ72" s="958"/>
      <c r="AK72" s="958">
        <v>28</v>
      </c>
      <c r="AL72" s="958"/>
      <c r="AM72" s="958"/>
      <c r="AN72" s="958"/>
      <c r="AO72" s="958"/>
      <c r="AP72" s="958" t="s">
        <v>580</v>
      </c>
      <c r="AQ72" s="958"/>
      <c r="AR72" s="958"/>
      <c r="AS72" s="958"/>
      <c r="AT72" s="958"/>
      <c r="AU72" s="958" t="s">
        <v>580</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586</v>
      </c>
      <c r="C73" s="962"/>
      <c r="D73" s="962"/>
      <c r="E73" s="962"/>
      <c r="F73" s="962"/>
      <c r="G73" s="962"/>
      <c r="H73" s="962"/>
      <c r="I73" s="962"/>
      <c r="J73" s="962"/>
      <c r="K73" s="962"/>
      <c r="L73" s="962"/>
      <c r="M73" s="962"/>
      <c r="N73" s="962"/>
      <c r="O73" s="962"/>
      <c r="P73" s="963"/>
      <c r="Q73" s="964">
        <v>22</v>
      </c>
      <c r="R73" s="958"/>
      <c r="S73" s="958"/>
      <c r="T73" s="958"/>
      <c r="U73" s="958"/>
      <c r="V73" s="958">
        <v>18</v>
      </c>
      <c r="W73" s="958"/>
      <c r="X73" s="958"/>
      <c r="Y73" s="958"/>
      <c r="Z73" s="958"/>
      <c r="AA73" s="958">
        <v>3</v>
      </c>
      <c r="AB73" s="958"/>
      <c r="AC73" s="958"/>
      <c r="AD73" s="958"/>
      <c r="AE73" s="958"/>
      <c r="AF73" s="958">
        <v>3</v>
      </c>
      <c r="AG73" s="958"/>
      <c r="AH73" s="958"/>
      <c r="AI73" s="958"/>
      <c r="AJ73" s="958"/>
      <c r="AK73" s="958" t="s">
        <v>580</v>
      </c>
      <c r="AL73" s="958"/>
      <c r="AM73" s="958"/>
      <c r="AN73" s="958"/>
      <c r="AO73" s="958"/>
      <c r="AP73" s="958" t="s">
        <v>580</v>
      </c>
      <c r="AQ73" s="958"/>
      <c r="AR73" s="958"/>
      <c r="AS73" s="958"/>
      <c r="AT73" s="958"/>
      <c r="AU73" s="958" t="s">
        <v>580</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587</v>
      </c>
      <c r="C74" s="962"/>
      <c r="D74" s="962"/>
      <c r="E74" s="962"/>
      <c r="F74" s="962"/>
      <c r="G74" s="962"/>
      <c r="H74" s="962"/>
      <c r="I74" s="962"/>
      <c r="J74" s="962"/>
      <c r="K74" s="962"/>
      <c r="L74" s="962"/>
      <c r="M74" s="962"/>
      <c r="N74" s="962"/>
      <c r="O74" s="962"/>
      <c r="P74" s="963"/>
      <c r="Q74" s="964">
        <v>624</v>
      </c>
      <c r="R74" s="958"/>
      <c r="S74" s="958"/>
      <c r="T74" s="958"/>
      <c r="U74" s="958"/>
      <c r="V74" s="958">
        <v>610</v>
      </c>
      <c r="W74" s="958"/>
      <c r="X74" s="958"/>
      <c r="Y74" s="958"/>
      <c r="Z74" s="958"/>
      <c r="AA74" s="958">
        <v>15</v>
      </c>
      <c r="AB74" s="958"/>
      <c r="AC74" s="958"/>
      <c r="AD74" s="958"/>
      <c r="AE74" s="958"/>
      <c r="AF74" s="958">
        <v>15</v>
      </c>
      <c r="AG74" s="958"/>
      <c r="AH74" s="958"/>
      <c r="AI74" s="958"/>
      <c r="AJ74" s="958"/>
      <c r="AK74" s="958">
        <v>24</v>
      </c>
      <c r="AL74" s="958"/>
      <c r="AM74" s="958"/>
      <c r="AN74" s="958"/>
      <c r="AO74" s="958"/>
      <c r="AP74" s="958">
        <v>45</v>
      </c>
      <c r="AQ74" s="958"/>
      <c r="AR74" s="958"/>
      <c r="AS74" s="958"/>
      <c r="AT74" s="958"/>
      <c r="AU74" s="958">
        <v>2</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t="s">
        <v>588</v>
      </c>
      <c r="C75" s="962"/>
      <c r="D75" s="962"/>
      <c r="E75" s="962"/>
      <c r="F75" s="962"/>
      <c r="G75" s="962"/>
      <c r="H75" s="962"/>
      <c r="I75" s="962"/>
      <c r="J75" s="962"/>
      <c r="K75" s="962"/>
      <c r="L75" s="962"/>
      <c r="M75" s="962"/>
      <c r="N75" s="962"/>
      <c r="O75" s="962"/>
      <c r="P75" s="963"/>
      <c r="Q75" s="965">
        <v>112</v>
      </c>
      <c r="R75" s="966"/>
      <c r="S75" s="966"/>
      <c r="T75" s="966"/>
      <c r="U75" s="967"/>
      <c r="V75" s="968">
        <v>107</v>
      </c>
      <c r="W75" s="966"/>
      <c r="X75" s="966"/>
      <c r="Y75" s="966"/>
      <c r="Z75" s="967"/>
      <c r="AA75" s="968">
        <v>5</v>
      </c>
      <c r="AB75" s="966"/>
      <c r="AC75" s="966"/>
      <c r="AD75" s="966"/>
      <c r="AE75" s="967"/>
      <c r="AF75" s="968">
        <v>5</v>
      </c>
      <c r="AG75" s="966"/>
      <c r="AH75" s="966"/>
      <c r="AI75" s="966"/>
      <c r="AJ75" s="967"/>
      <c r="AK75" s="968">
        <v>6</v>
      </c>
      <c r="AL75" s="966"/>
      <c r="AM75" s="966"/>
      <c r="AN75" s="966"/>
      <c r="AO75" s="967"/>
      <c r="AP75" s="968" t="s">
        <v>580</v>
      </c>
      <c r="AQ75" s="966"/>
      <c r="AR75" s="966"/>
      <c r="AS75" s="966"/>
      <c r="AT75" s="967"/>
      <c r="AU75" s="968" t="s">
        <v>580</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t="s">
        <v>589</v>
      </c>
      <c r="C76" s="962"/>
      <c r="D76" s="962"/>
      <c r="E76" s="962"/>
      <c r="F76" s="962"/>
      <c r="G76" s="962"/>
      <c r="H76" s="962"/>
      <c r="I76" s="962"/>
      <c r="J76" s="962"/>
      <c r="K76" s="962"/>
      <c r="L76" s="962"/>
      <c r="M76" s="962"/>
      <c r="N76" s="962"/>
      <c r="O76" s="962"/>
      <c r="P76" s="963"/>
      <c r="Q76" s="965">
        <v>165450</v>
      </c>
      <c r="R76" s="966"/>
      <c r="S76" s="966"/>
      <c r="T76" s="966"/>
      <c r="U76" s="967"/>
      <c r="V76" s="968">
        <v>160836</v>
      </c>
      <c r="W76" s="966"/>
      <c r="X76" s="966"/>
      <c r="Y76" s="966"/>
      <c r="Z76" s="967"/>
      <c r="AA76" s="968">
        <v>4614</v>
      </c>
      <c r="AB76" s="966"/>
      <c r="AC76" s="966"/>
      <c r="AD76" s="966"/>
      <c r="AE76" s="967"/>
      <c r="AF76" s="968">
        <v>4614</v>
      </c>
      <c r="AG76" s="966"/>
      <c r="AH76" s="966"/>
      <c r="AI76" s="966"/>
      <c r="AJ76" s="967"/>
      <c r="AK76" s="968">
        <v>1067</v>
      </c>
      <c r="AL76" s="966"/>
      <c r="AM76" s="966"/>
      <c r="AN76" s="966"/>
      <c r="AO76" s="967"/>
      <c r="AP76" s="968" t="s">
        <v>580</v>
      </c>
      <c r="AQ76" s="966"/>
      <c r="AR76" s="966"/>
      <c r="AS76" s="966"/>
      <c r="AT76" s="967"/>
      <c r="AU76" s="968" t="s">
        <v>580</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390</v>
      </c>
      <c r="B88" s="924" t="s">
        <v>421</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f>+AF68+AF69+AF70+AF71+AF72+AF73+AF74+AF75+AF76</f>
        <v>4873</v>
      </c>
      <c r="AG88" s="946"/>
      <c r="AH88" s="946"/>
      <c r="AI88" s="946"/>
      <c r="AJ88" s="946"/>
      <c r="AK88" s="950"/>
      <c r="AL88" s="950"/>
      <c r="AM88" s="950"/>
      <c r="AN88" s="950"/>
      <c r="AO88" s="950"/>
      <c r="AP88" s="946">
        <f>+AP74</f>
        <v>45</v>
      </c>
      <c r="AQ88" s="946"/>
      <c r="AR88" s="946"/>
      <c r="AS88" s="946"/>
      <c r="AT88" s="946"/>
      <c r="AU88" s="946" t="s">
        <v>598</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390</v>
      </c>
      <c r="BR102" s="924" t="s">
        <v>422</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f>+CR7+CR8+CR9</f>
        <v>1010</v>
      </c>
      <c r="CS102" s="940"/>
      <c r="CT102" s="940"/>
      <c r="CU102" s="940"/>
      <c r="CV102" s="941"/>
      <c r="CW102" s="939">
        <f>+CW7</f>
        <v>44</v>
      </c>
      <c r="CX102" s="940"/>
      <c r="CY102" s="940"/>
      <c r="CZ102" s="940"/>
      <c r="DA102" s="941"/>
      <c r="DB102" s="939">
        <f>+DB9</f>
        <v>32</v>
      </c>
      <c r="DC102" s="940"/>
      <c r="DD102" s="940"/>
      <c r="DE102" s="940"/>
      <c r="DF102" s="941"/>
      <c r="DG102" s="939" t="s">
        <v>580</v>
      </c>
      <c r="DH102" s="940"/>
      <c r="DI102" s="940"/>
      <c r="DJ102" s="940"/>
      <c r="DK102" s="941"/>
      <c r="DL102" s="939" t="s">
        <v>580</v>
      </c>
      <c r="DM102" s="940"/>
      <c r="DN102" s="940"/>
      <c r="DO102" s="940"/>
      <c r="DP102" s="941"/>
      <c r="DQ102" s="939" t="s">
        <v>580</v>
      </c>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423</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424</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425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427</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428</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429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430</v>
      </c>
      <c r="AB109" s="883"/>
      <c r="AC109" s="883"/>
      <c r="AD109" s="883"/>
      <c r="AE109" s="884"/>
      <c r="AF109" s="885" t="s">
        <v>431</v>
      </c>
      <c r="AG109" s="883"/>
      <c r="AH109" s="883"/>
      <c r="AI109" s="883"/>
      <c r="AJ109" s="884"/>
      <c r="AK109" s="885" t="s">
        <v>308</v>
      </c>
      <c r="AL109" s="883"/>
      <c r="AM109" s="883"/>
      <c r="AN109" s="883"/>
      <c r="AO109" s="884"/>
      <c r="AP109" s="885" t="s">
        <v>432</v>
      </c>
      <c r="AQ109" s="883"/>
      <c r="AR109" s="883"/>
      <c r="AS109" s="883"/>
      <c r="AT109" s="916"/>
      <c r="AU109" s="882" t="s">
        <v>429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430</v>
      </c>
      <c r="BR109" s="883"/>
      <c r="BS109" s="883"/>
      <c r="BT109" s="883"/>
      <c r="BU109" s="884"/>
      <c r="BV109" s="885" t="s">
        <v>431</v>
      </c>
      <c r="BW109" s="883"/>
      <c r="BX109" s="883"/>
      <c r="BY109" s="883"/>
      <c r="BZ109" s="884"/>
      <c r="CA109" s="885" t="s">
        <v>308</v>
      </c>
      <c r="CB109" s="883"/>
      <c r="CC109" s="883"/>
      <c r="CD109" s="883"/>
      <c r="CE109" s="884"/>
      <c r="CF109" s="923" t="s">
        <v>432</v>
      </c>
      <c r="CG109" s="923"/>
      <c r="CH109" s="923"/>
      <c r="CI109" s="923"/>
      <c r="CJ109" s="923"/>
      <c r="CK109" s="885" t="s">
        <v>433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430</v>
      </c>
      <c r="DH109" s="883"/>
      <c r="DI109" s="883"/>
      <c r="DJ109" s="883"/>
      <c r="DK109" s="884"/>
      <c r="DL109" s="885" t="s">
        <v>431</v>
      </c>
      <c r="DM109" s="883"/>
      <c r="DN109" s="883"/>
      <c r="DO109" s="883"/>
      <c r="DP109" s="884"/>
      <c r="DQ109" s="885" t="s">
        <v>308</v>
      </c>
      <c r="DR109" s="883"/>
      <c r="DS109" s="883"/>
      <c r="DT109" s="883"/>
      <c r="DU109" s="884"/>
      <c r="DV109" s="885" t="s">
        <v>432</v>
      </c>
      <c r="DW109" s="883"/>
      <c r="DX109" s="883"/>
      <c r="DY109" s="883"/>
      <c r="DZ109" s="916"/>
    </row>
    <row r="110" spans="1:131" s="224" customFormat="1" ht="26.25" customHeight="1" x14ac:dyDescent="0.2">
      <c r="A110" s="794" t="s">
        <v>434</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296541</v>
      </c>
      <c r="AB110" s="876"/>
      <c r="AC110" s="876"/>
      <c r="AD110" s="876"/>
      <c r="AE110" s="877"/>
      <c r="AF110" s="878">
        <v>324158</v>
      </c>
      <c r="AG110" s="876"/>
      <c r="AH110" s="876"/>
      <c r="AI110" s="876"/>
      <c r="AJ110" s="877"/>
      <c r="AK110" s="878">
        <v>342320</v>
      </c>
      <c r="AL110" s="876"/>
      <c r="AM110" s="876"/>
      <c r="AN110" s="876"/>
      <c r="AO110" s="877"/>
      <c r="AP110" s="879">
        <v>18.600000000000001</v>
      </c>
      <c r="AQ110" s="880"/>
      <c r="AR110" s="880"/>
      <c r="AS110" s="880"/>
      <c r="AT110" s="881"/>
      <c r="AU110" s="917" t="s">
        <v>75</v>
      </c>
      <c r="AV110" s="918"/>
      <c r="AW110" s="918"/>
      <c r="AX110" s="918"/>
      <c r="AY110" s="918"/>
      <c r="AZ110" s="847" t="s">
        <v>435</v>
      </c>
      <c r="BA110" s="795"/>
      <c r="BB110" s="795"/>
      <c r="BC110" s="795"/>
      <c r="BD110" s="795"/>
      <c r="BE110" s="795"/>
      <c r="BF110" s="795"/>
      <c r="BG110" s="795"/>
      <c r="BH110" s="795"/>
      <c r="BI110" s="795"/>
      <c r="BJ110" s="795"/>
      <c r="BK110" s="795"/>
      <c r="BL110" s="795"/>
      <c r="BM110" s="795"/>
      <c r="BN110" s="795"/>
      <c r="BO110" s="795"/>
      <c r="BP110" s="796"/>
      <c r="BQ110" s="848">
        <v>2924764</v>
      </c>
      <c r="BR110" s="829"/>
      <c r="BS110" s="829"/>
      <c r="BT110" s="829"/>
      <c r="BU110" s="829"/>
      <c r="BV110" s="829">
        <v>2857474</v>
      </c>
      <c r="BW110" s="829"/>
      <c r="BX110" s="829"/>
      <c r="BY110" s="829"/>
      <c r="BZ110" s="829"/>
      <c r="CA110" s="829">
        <v>2653228</v>
      </c>
      <c r="CB110" s="829"/>
      <c r="CC110" s="829"/>
      <c r="CD110" s="829"/>
      <c r="CE110" s="829"/>
      <c r="CF110" s="853">
        <v>144.5</v>
      </c>
      <c r="CG110" s="854"/>
      <c r="CH110" s="854"/>
      <c r="CI110" s="854"/>
      <c r="CJ110" s="854"/>
      <c r="CK110" s="913" t="s">
        <v>436</v>
      </c>
      <c r="CL110" s="806"/>
      <c r="CM110" s="847" t="s">
        <v>437</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438</v>
      </c>
      <c r="DH110" s="829"/>
      <c r="DI110" s="829"/>
      <c r="DJ110" s="829"/>
      <c r="DK110" s="829"/>
      <c r="DL110" s="829" t="s">
        <v>438</v>
      </c>
      <c r="DM110" s="829"/>
      <c r="DN110" s="829"/>
      <c r="DO110" s="829"/>
      <c r="DP110" s="829"/>
      <c r="DQ110" s="829" t="s">
        <v>438</v>
      </c>
      <c r="DR110" s="829"/>
      <c r="DS110" s="829"/>
      <c r="DT110" s="829"/>
      <c r="DU110" s="829"/>
      <c r="DV110" s="830" t="s">
        <v>438</v>
      </c>
      <c r="DW110" s="830"/>
      <c r="DX110" s="830"/>
      <c r="DY110" s="830"/>
      <c r="DZ110" s="831"/>
    </row>
    <row r="111" spans="1:131" s="224" customFormat="1" ht="26.25" customHeight="1" x14ac:dyDescent="0.2">
      <c r="A111" s="761" t="s">
        <v>439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129</v>
      </c>
      <c r="AB111" s="906"/>
      <c r="AC111" s="906"/>
      <c r="AD111" s="906"/>
      <c r="AE111" s="907"/>
      <c r="AF111" s="908" t="s">
        <v>129</v>
      </c>
      <c r="AG111" s="906"/>
      <c r="AH111" s="906"/>
      <c r="AI111" s="906"/>
      <c r="AJ111" s="907"/>
      <c r="AK111" s="908" t="s">
        <v>129</v>
      </c>
      <c r="AL111" s="906"/>
      <c r="AM111" s="906"/>
      <c r="AN111" s="906"/>
      <c r="AO111" s="907"/>
      <c r="AP111" s="909" t="s">
        <v>438</v>
      </c>
      <c r="AQ111" s="910"/>
      <c r="AR111" s="910"/>
      <c r="AS111" s="910"/>
      <c r="AT111" s="911"/>
      <c r="AU111" s="919"/>
      <c r="AV111" s="920"/>
      <c r="AW111" s="920"/>
      <c r="AX111" s="920"/>
      <c r="AY111" s="920"/>
      <c r="AZ111" s="802" t="s">
        <v>440</v>
      </c>
      <c r="BA111" s="739"/>
      <c r="BB111" s="739"/>
      <c r="BC111" s="739"/>
      <c r="BD111" s="739"/>
      <c r="BE111" s="739"/>
      <c r="BF111" s="739"/>
      <c r="BG111" s="739"/>
      <c r="BH111" s="739"/>
      <c r="BI111" s="739"/>
      <c r="BJ111" s="739"/>
      <c r="BK111" s="739"/>
      <c r="BL111" s="739"/>
      <c r="BM111" s="739"/>
      <c r="BN111" s="739"/>
      <c r="BO111" s="739"/>
      <c r="BP111" s="740"/>
      <c r="BQ111" s="803">
        <v>31214</v>
      </c>
      <c r="BR111" s="804"/>
      <c r="BS111" s="804"/>
      <c r="BT111" s="804"/>
      <c r="BU111" s="804"/>
      <c r="BV111" s="804">
        <v>23360</v>
      </c>
      <c r="BW111" s="804"/>
      <c r="BX111" s="804"/>
      <c r="BY111" s="804"/>
      <c r="BZ111" s="804"/>
      <c r="CA111" s="804">
        <v>16669</v>
      </c>
      <c r="CB111" s="804"/>
      <c r="CC111" s="804"/>
      <c r="CD111" s="804"/>
      <c r="CE111" s="804"/>
      <c r="CF111" s="862">
        <v>0.9</v>
      </c>
      <c r="CG111" s="863"/>
      <c r="CH111" s="863"/>
      <c r="CI111" s="863"/>
      <c r="CJ111" s="863"/>
      <c r="CK111" s="914"/>
      <c r="CL111" s="808"/>
      <c r="CM111" s="802" t="s">
        <v>441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442</v>
      </c>
      <c r="DH111" s="804"/>
      <c r="DI111" s="804"/>
      <c r="DJ111" s="804"/>
      <c r="DK111" s="804"/>
      <c r="DL111" s="804" t="s">
        <v>129</v>
      </c>
      <c r="DM111" s="804"/>
      <c r="DN111" s="804"/>
      <c r="DO111" s="804"/>
      <c r="DP111" s="804"/>
      <c r="DQ111" s="804" t="s">
        <v>442</v>
      </c>
      <c r="DR111" s="804"/>
      <c r="DS111" s="804"/>
      <c r="DT111" s="804"/>
      <c r="DU111" s="804"/>
      <c r="DV111" s="781" t="s">
        <v>129</v>
      </c>
      <c r="DW111" s="781"/>
      <c r="DX111" s="781"/>
      <c r="DY111" s="781"/>
      <c r="DZ111" s="782"/>
    </row>
    <row r="112" spans="1:131" s="224" customFormat="1" ht="26.25" customHeight="1" x14ac:dyDescent="0.2">
      <c r="A112" s="899" t="s">
        <v>443</v>
      </c>
      <c r="B112" s="900"/>
      <c r="C112" s="739" t="s">
        <v>444</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129</v>
      </c>
      <c r="AB112" s="767"/>
      <c r="AC112" s="767"/>
      <c r="AD112" s="767"/>
      <c r="AE112" s="768"/>
      <c r="AF112" s="769" t="s">
        <v>129</v>
      </c>
      <c r="AG112" s="767"/>
      <c r="AH112" s="767"/>
      <c r="AI112" s="767"/>
      <c r="AJ112" s="768"/>
      <c r="AK112" s="769" t="s">
        <v>129</v>
      </c>
      <c r="AL112" s="767"/>
      <c r="AM112" s="767"/>
      <c r="AN112" s="767"/>
      <c r="AO112" s="768"/>
      <c r="AP112" s="811" t="s">
        <v>129</v>
      </c>
      <c r="AQ112" s="812"/>
      <c r="AR112" s="812"/>
      <c r="AS112" s="812"/>
      <c r="AT112" s="813"/>
      <c r="AU112" s="919"/>
      <c r="AV112" s="920"/>
      <c r="AW112" s="920"/>
      <c r="AX112" s="920"/>
      <c r="AY112" s="920"/>
      <c r="AZ112" s="802" t="s">
        <v>445</v>
      </c>
      <c r="BA112" s="739"/>
      <c r="BB112" s="739"/>
      <c r="BC112" s="739"/>
      <c r="BD112" s="739"/>
      <c r="BE112" s="739"/>
      <c r="BF112" s="739"/>
      <c r="BG112" s="739"/>
      <c r="BH112" s="739"/>
      <c r="BI112" s="739"/>
      <c r="BJ112" s="739"/>
      <c r="BK112" s="739"/>
      <c r="BL112" s="739"/>
      <c r="BM112" s="739"/>
      <c r="BN112" s="739"/>
      <c r="BO112" s="739"/>
      <c r="BP112" s="740"/>
      <c r="BQ112" s="803">
        <v>140540</v>
      </c>
      <c r="BR112" s="804"/>
      <c r="BS112" s="804"/>
      <c r="BT112" s="804"/>
      <c r="BU112" s="804"/>
      <c r="BV112" s="804">
        <v>121217</v>
      </c>
      <c r="BW112" s="804"/>
      <c r="BX112" s="804"/>
      <c r="BY112" s="804"/>
      <c r="BZ112" s="804"/>
      <c r="CA112" s="804">
        <v>119807</v>
      </c>
      <c r="CB112" s="804"/>
      <c r="CC112" s="804"/>
      <c r="CD112" s="804"/>
      <c r="CE112" s="804"/>
      <c r="CF112" s="862">
        <v>6.5</v>
      </c>
      <c r="CG112" s="863"/>
      <c r="CH112" s="863"/>
      <c r="CI112" s="863"/>
      <c r="CJ112" s="863"/>
      <c r="CK112" s="914"/>
      <c r="CL112" s="808"/>
      <c r="CM112" s="802" t="s">
        <v>446</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129</v>
      </c>
      <c r="DH112" s="804"/>
      <c r="DI112" s="804"/>
      <c r="DJ112" s="804"/>
      <c r="DK112" s="804"/>
      <c r="DL112" s="804" t="s">
        <v>129</v>
      </c>
      <c r="DM112" s="804"/>
      <c r="DN112" s="804"/>
      <c r="DO112" s="804"/>
      <c r="DP112" s="804"/>
      <c r="DQ112" s="804" t="s">
        <v>129</v>
      </c>
      <c r="DR112" s="804"/>
      <c r="DS112" s="804"/>
      <c r="DT112" s="804"/>
      <c r="DU112" s="804"/>
      <c r="DV112" s="781" t="s">
        <v>129</v>
      </c>
      <c r="DW112" s="781"/>
      <c r="DX112" s="781"/>
      <c r="DY112" s="781"/>
      <c r="DZ112" s="782"/>
    </row>
    <row r="113" spans="1:130" s="224" customFormat="1" ht="26.25" customHeight="1" x14ac:dyDescent="0.2">
      <c r="A113" s="901"/>
      <c r="B113" s="902"/>
      <c r="C113" s="739" t="s">
        <v>447</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26668</v>
      </c>
      <c r="AB113" s="906"/>
      <c r="AC113" s="906"/>
      <c r="AD113" s="906"/>
      <c r="AE113" s="907"/>
      <c r="AF113" s="908">
        <v>22052</v>
      </c>
      <c r="AG113" s="906"/>
      <c r="AH113" s="906"/>
      <c r="AI113" s="906"/>
      <c r="AJ113" s="907"/>
      <c r="AK113" s="908">
        <v>22007</v>
      </c>
      <c r="AL113" s="906"/>
      <c r="AM113" s="906"/>
      <c r="AN113" s="906"/>
      <c r="AO113" s="907"/>
      <c r="AP113" s="909">
        <v>1.2</v>
      </c>
      <c r="AQ113" s="910"/>
      <c r="AR113" s="910"/>
      <c r="AS113" s="910"/>
      <c r="AT113" s="911"/>
      <c r="AU113" s="919"/>
      <c r="AV113" s="920"/>
      <c r="AW113" s="920"/>
      <c r="AX113" s="920"/>
      <c r="AY113" s="920"/>
      <c r="AZ113" s="802" t="s">
        <v>448</v>
      </c>
      <c r="BA113" s="739"/>
      <c r="BB113" s="739"/>
      <c r="BC113" s="739"/>
      <c r="BD113" s="739"/>
      <c r="BE113" s="739"/>
      <c r="BF113" s="739"/>
      <c r="BG113" s="739"/>
      <c r="BH113" s="739"/>
      <c r="BI113" s="739"/>
      <c r="BJ113" s="739"/>
      <c r="BK113" s="739"/>
      <c r="BL113" s="739"/>
      <c r="BM113" s="739"/>
      <c r="BN113" s="739"/>
      <c r="BO113" s="739"/>
      <c r="BP113" s="740"/>
      <c r="BQ113" s="803">
        <v>9015</v>
      </c>
      <c r="BR113" s="804"/>
      <c r="BS113" s="804"/>
      <c r="BT113" s="804"/>
      <c r="BU113" s="804"/>
      <c r="BV113" s="804">
        <v>5494</v>
      </c>
      <c r="BW113" s="804"/>
      <c r="BX113" s="804"/>
      <c r="BY113" s="804"/>
      <c r="BZ113" s="804"/>
      <c r="CA113" s="804">
        <v>2140</v>
      </c>
      <c r="CB113" s="804"/>
      <c r="CC113" s="804"/>
      <c r="CD113" s="804"/>
      <c r="CE113" s="804"/>
      <c r="CF113" s="862">
        <v>0.1</v>
      </c>
      <c r="CG113" s="863"/>
      <c r="CH113" s="863"/>
      <c r="CI113" s="863"/>
      <c r="CJ113" s="863"/>
      <c r="CK113" s="914"/>
      <c r="CL113" s="808"/>
      <c r="CM113" s="802" t="s">
        <v>449</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v>31214</v>
      </c>
      <c r="DH113" s="767"/>
      <c r="DI113" s="767"/>
      <c r="DJ113" s="767"/>
      <c r="DK113" s="768"/>
      <c r="DL113" s="769">
        <v>23360</v>
      </c>
      <c r="DM113" s="767"/>
      <c r="DN113" s="767"/>
      <c r="DO113" s="767"/>
      <c r="DP113" s="768"/>
      <c r="DQ113" s="769">
        <v>16669</v>
      </c>
      <c r="DR113" s="767"/>
      <c r="DS113" s="767"/>
      <c r="DT113" s="767"/>
      <c r="DU113" s="768"/>
      <c r="DV113" s="811">
        <v>0.9</v>
      </c>
      <c r="DW113" s="812"/>
      <c r="DX113" s="812"/>
      <c r="DY113" s="812"/>
      <c r="DZ113" s="813"/>
    </row>
    <row r="114" spans="1:130" s="224" customFormat="1" ht="26.25" customHeight="1" x14ac:dyDescent="0.2">
      <c r="A114" s="901"/>
      <c r="B114" s="902"/>
      <c r="C114" s="739" t="s">
        <v>450</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3961</v>
      </c>
      <c r="AB114" s="767"/>
      <c r="AC114" s="767"/>
      <c r="AD114" s="767"/>
      <c r="AE114" s="768"/>
      <c r="AF114" s="769">
        <v>3392</v>
      </c>
      <c r="AG114" s="767"/>
      <c r="AH114" s="767"/>
      <c r="AI114" s="767"/>
      <c r="AJ114" s="768"/>
      <c r="AK114" s="769">
        <v>3455</v>
      </c>
      <c r="AL114" s="767"/>
      <c r="AM114" s="767"/>
      <c r="AN114" s="767"/>
      <c r="AO114" s="768"/>
      <c r="AP114" s="811">
        <v>0.2</v>
      </c>
      <c r="AQ114" s="812"/>
      <c r="AR114" s="812"/>
      <c r="AS114" s="812"/>
      <c r="AT114" s="813"/>
      <c r="AU114" s="919"/>
      <c r="AV114" s="920"/>
      <c r="AW114" s="920"/>
      <c r="AX114" s="920"/>
      <c r="AY114" s="920"/>
      <c r="AZ114" s="802" t="s">
        <v>451</v>
      </c>
      <c r="BA114" s="739"/>
      <c r="BB114" s="739"/>
      <c r="BC114" s="739"/>
      <c r="BD114" s="739"/>
      <c r="BE114" s="739"/>
      <c r="BF114" s="739"/>
      <c r="BG114" s="739"/>
      <c r="BH114" s="739"/>
      <c r="BI114" s="739"/>
      <c r="BJ114" s="739"/>
      <c r="BK114" s="739"/>
      <c r="BL114" s="739"/>
      <c r="BM114" s="739"/>
      <c r="BN114" s="739"/>
      <c r="BO114" s="739"/>
      <c r="BP114" s="740"/>
      <c r="BQ114" s="803">
        <v>135978</v>
      </c>
      <c r="BR114" s="804"/>
      <c r="BS114" s="804"/>
      <c r="BT114" s="804"/>
      <c r="BU114" s="804"/>
      <c r="BV114" s="804">
        <v>250089</v>
      </c>
      <c r="BW114" s="804"/>
      <c r="BX114" s="804"/>
      <c r="BY114" s="804"/>
      <c r="BZ114" s="804"/>
      <c r="CA114" s="804">
        <v>197199</v>
      </c>
      <c r="CB114" s="804"/>
      <c r="CC114" s="804"/>
      <c r="CD114" s="804"/>
      <c r="CE114" s="804"/>
      <c r="CF114" s="862">
        <v>10.7</v>
      </c>
      <c r="CG114" s="863"/>
      <c r="CH114" s="863"/>
      <c r="CI114" s="863"/>
      <c r="CJ114" s="863"/>
      <c r="CK114" s="914"/>
      <c r="CL114" s="808"/>
      <c r="CM114" s="802" t="s">
        <v>452</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129</v>
      </c>
      <c r="DH114" s="767"/>
      <c r="DI114" s="767"/>
      <c r="DJ114" s="767"/>
      <c r="DK114" s="768"/>
      <c r="DL114" s="769" t="s">
        <v>129</v>
      </c>
      <c r="DM114" s="767"/>
      <c r="DN114" s="767"/>
      <c r="DO114" s="767"/>
      <c r="DP114" s="768"/>
      <c r="DQ114" s="769" t="s">
        <v>129</v>
      </c>
      <c r="DR114" s="767"/>
      <c r="DS114" s="767"/>
      <c r="DT114" s="767"/>
      <c r="DU114" s="768"/>
      <c r="DV114" s="811" t="s">
        <v>129</v>
      </c>
      <c r="DW114" s="812"/>
      <c r="DX114" s="812"/>
      <c r="DY114" s="812"/>
      <c r="DZ114" s="813"/>
    </row>
    <row r="115" spans="1:130" s="224" customFormat="1" ht="26.25" customHeight="1" x14ac:dyDescent="0.2">
      <c r="A115" s="901"/>
      <c r="B115" s="902"/>
      <c r="C115" s="739" t="s">
        <v>453</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7854</v>
      </c>
      <c r="AB115" s="906"/>
      <c r="AC115" s="906"/>
      <c r="AD115" s="906"/>
      <c r="AE115" s="907"/>
      <c r="AF115" s="908">
        <v>6691</v>
      </c>
      <c r="AG115" s="906"/>
      <c r="AH115" s="906"/>
      <c r="AI115" s="906"/>
      <c r="AJ115" s="907"/>
      <c r="AK115" s="908">
        <v>5326</v>
      </c>
      <c r="AL115" s="906"/>
      <c r="AM115" s="906"/>
      <c r="AN115" s="906"/>
      <c r="AO115" s="907"/>
      <c r="AP115" s="909">
        <v>0.3</v>
      </c>
      <c r="AQ115" s="910"/>
      <c r="AR115" s="910"/>
      <c r="AS115" s="910"/>
      <c r="AT115" s="911"/>
      <c r="AU115" s="919"/>
      <c r="AV115" s="920"/>
      <c r="AW115" s="920"/>
      <c r="AX115" s="920"/>
      <c r="AY115" s="920"/>
      <c r="AZ115" s="802" t="s">
        <v>454</v>
      </c>
      <c r="BA115" s="739"/>
      <c r="BB115" s="739"/>
      <c r="BC115" s="739"/>
      <c r="BD115" s="739"/>
      <c r="BE115" s="739"/>
      <c r="BF115" s="739"/>
      <c r="BG115" s="739"/>
      <c r="BH115" s="739"/>
      <c r="BI115" s="739"/>
      <c r="BJ115" s="739"/>
      <c r="BK115" s="739"/>
      <c r="BL115" s="739"/>
      <c r="BM115" s="739"/>
      <c r="BN115" s="739"/>
      <c r="BO115" s="739"/>
      <c r="BP115" s="740"/>
      <c r="BQ115" s="803" t="s">
        <v>455</v>
      </c>
      <c r="BR115" s="804"/>
      <c r="BS115" s="804"/>
      <c r="BT115" s="804"/>
      <c r="BU115" s="804"/>
      <c r="BV115" s="804" t="s">
        <v>129</v>
      </c>
      <c r="BW115" s="804"/>
      <c r="BX115" s="804"/>
      <c r="BY115" s="804"/>
      <c r="BZ115" s="804"/>
      <c r="CA115" s="804" t="s">
        <v>129</v>
      </c>
      <c r="CB115" s="804"/>
      <c r="CC115" s="804"/>
      <c r="CD115" s="804"/>
      <c r="CE115" s="804"/>
      <c r="CF115" s="862" t="s">
        <v>129</v>
      </c>
      <c r="CG115" s="863"/>
      <c r="CH115" s="863"/>
      <c r="CI115" s="863"/>
      <c r="CJ115" s="863"/>
      <c r="CK115" s="914"/>
      <c r="CL115" s="808"/>
      <c r="CM115" s="802" t="s">
        <v>456</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455</v>
      </c>
      <c r="DH115" s="767"/>
      <c r="DI115" s="767"/>
      <c r="DJ115" s="767"/>
      <c r="DK115" s="768"/>
      <c r="DL115" s="769" t="s">
        <v>129</v>
      </c>
      <c r="DM115" s="767"/>
      <c r="DN115" s="767"/>
      <c r="DO115" s="767"/>
      <c r="DP115" s="768"/>
      <c r="DQ115" s="769" t="s">
        <v>129</v>
      </c>
      <c r="DR115" s="767"/>
      <c r="DS115" s="767"/>
      <c r="DT115" s="767"/>
      <c r="DU115" s="768"/>
      <c r="DV115" s="811" t="s">
        <v>442</v>
      </c>
      <c r="DW115" s="812"/>
      <c r="DX115" s="812"/>
      <c r="DY115" s="812"/>
      <c r="DZ115" s="813"/>
    </row>
    <row r="116" spans="1:130" s="224" customFormat="1" ht="26.25" customHeight="1" x14ac:dyDescent="0.2">
      <c r="A116" s="903"/>
      <c r="B116" s="904"/>
      <c r="C116" s="826" t="s">
        <v>457</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129</v>
      </c>
      <c r="AB116" s="767"/>
      <c r="AC116" s="767"/>
      <c r="AD116" s="767"/>
      <c r="AE116" s="768"/>
      <c r="AF116" s="769" t="s">
        <v>129</v>
      </c>
      <c r="AG116" s="767"/>
      <c r="AH116" s="767"/>
      <c r="AI116" s="767"/>
      <c r="AJ116" s="768"/>
      <c r="AK116" s="769">
        <v>5</v>
      </c>
      <c r="AL116" s="767"/>
      <c r="AM116" s="767"/>
      <c r="AN116" s="767"/>
      <c r="AO116" s="768"/>
      <c r="AP116" s="811">
        <v>0</v>
      </c>
      <c r="AQ116" s="812"/>
      <c r="AR116" s="812"/>
      <c r="AS116" s="812"/>
      <c r="AT116" s="813"/>
      <c r="AU116" s="919"/>
      <c r="AV116" s="920"/>
      <c r="AW116" s="920"/>
      <c r="AX116" s="920"/>
      <c r="AY116" s="920"/>
      <c r="AZ116" s="896" t="s">
        <v>458</v>
      </c>
      <c r="BA116" s="897"/>
      <c r="BB116" s="897"/>
      <c r="BC116" s="897"/>
      <c r="BD116" s="897"/>
      <c r="BE116" s="897"/>
      <c r="BF116" s="897"/>
      <c r="BG116" s="897"/>
      <c r="BH116" s="897"/>
      <c r="BI116" s="897"/>
      <c r="BJ116" s="897"/>
      <c r="BK116" s="897"/>
      <c r="BL116" s="897"/>
      <c r="BM116" s="897"/>
      <c r="BN116" s="897"/>
      <c r="BO116" s="897"/>
      <c r="BP116" s="898"/>
      <c r="BQ116" s="803" t="s">
        <v>129</v>
      </c>
      <c r="BR116" s="804"/>
      <c r="BS116" s="804"/>
      <c r="BT116" s="804"/>
      <c r="BU116" s="804"/>
      <c r="BV116" s="804" t="s">
        <v>129</v>
      </c>
      <c r="BW116" s="804"/>
      <c r="BX116" s="804"/>
      <c r="BY116" s="804"/>
      <c r="BZ116" s="804"/>
      <c r="CA116" s="804" t="s">
        <v>129</v>
      </c>
      <c r="CB116" s="804"/>
      <c r="CC116" s="804"/>
      <c r="CD116" s="804"/>
      <c r="CE116" s="804"/>
      <c r="CF116" s="862" t="s">
        <v>129</v>
      </c>
      <c r="CG116" s="863"/>
      <c r="CH116" s="863"/>
      <c r="CI116" s="863"/>
      <c r="CJ116" s="863"/>
      <c r="CK116" s="914"/>
      <c r="CL116" s="808"/>
      <c r="CM116" s="802" t="s">
        <v>459</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129</v>
      </c>
      <c r="DH116" s="767"/>
      <c r="DI116" s="767"/>
      <c r="DJ116" s="767"/>
      <c r="DK116" s="768"/>
      <c r="DL116" s="769" t="s">
        <v>129</v>
      </c>
      <c r="DM116" s="767"/>
      <c r="DN116" s="767"/>
      <c r="DO116" s="767"/>
      <c r="DP116" s="768"/>
      <c r="DQ116" s="769" t="s">
        <v>129</v>
      </c>
      <c r="DR116" s="767"/>
      <c r="DS116" s="767"/>
      <c r="DT116" s="767"/>
      <c r="DU116" s="768"/>
      <c r="DV116" s="811" t="s">
        <v>129</v>
      </c>
      <c r="DW116" s="812"/>
      <c r="DX116" s="812"/>
      <c r="DY116" s="812"/>
      <c r="DZ116" s="813"/>
    </row>
    <row r="117" spans="1:130" s="224" customFormat="1" ht="26.25" customHeight="1" x14ac:dyDescent="0.2">
      <c r="A117" s="882" t="s">
        <v>187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460</v>
      </c>
      <c r="Z117" s="884"/>
      <c r="AA117" s="889">
        <v>335024</v>
      </c>
      <c r="AB117" s="890"/>
      <c r="AC117" s="890"/>
      <c r="AD117" s="890"/>
      <c r="AE117" s="891"/>
      <c r="AF117" s="892">
        <v>356293</v>
      </c>
      <c r="AG117" s="890"/>
      <c r="AH117" s="890"/>
      <c r="AI117" s="890"/>
      <c r="AJ117" s="891"/>
      <c r="AK117" s="892">
        <v>373113</v>
      </c>
      <c r="AL117" s="890"/>
      <c r="AM117" s="890"/>
      <c r="AN117" s="890"/>
      <c r="AO117" s="891"/>
      <c r="AP117" s="893"/>
      <c r="AQ117" s="894"/>
      <c r="AR117" s="894"/>
      <c r="AS117" s="894"/>
      <c r="AT117" s="895"/>
      <c r="AU117" s="919"/>
      <c r="AV117" s="920"/>
      <c r="AW117" s="920"/>
      <c r="AX117" s="920"/>
      <c r="AY117" s="920"/>
      <c r="AZ117" s="850" t="s">
        <v>461</v>
      </c>
      <c r="BA117" s="851"/>
      <c r="BB117" s="851"/>
      <c r="BC117" s="851"/>
      <c r="BD117" s="851"/>
      <c r="BE117" s="851"/>
      <c r="BF117" s="851"/>
      <c r="BG117" s="851"/>
      <c r="BH117" s="851"/>
      <c r="BI117" s="851"/>
      <c r="BJ117" s="851"/>
      <c r="BK117" s="851"/>
      <c r="BL117" s="851"/>
      <c r="BM117" s="851"/>
      <c r="BN117" s="851"/>
      <c r="BO117" s="851"/>
      <c r="BP117" s="852"/>
      <c r="BQ117" s="803" t="s">
        <v>129</v>
      </c>
      <c r="BR117" s="804"/>
      <c r="BS117" s="804"/>
      <c r="BT117" s="804"/>
      <c r="BU117" s="804"/>
      <c r="BV117" s="804" t="s">
        <v>129</v>
      </c>
      <c r="BW117" s="804"/>
      <c r="BX117" s="804"/>
      <c r="BY117" s="804"/>
      <c r="BZ117" s="804"/>
      <c r="CA117" s="804" t="s">
        <v>129</v>
      </c>
      <c r="CB117" s="804"/>
      <c r="CC117" s="804"/>
      <c r="CD117" s="804"/>
      <c r="CE117" s="804"/>
      <c r="CF117" s="862" t="s">
        <v>455</v>
      </c>
      <c r="CG117" s="863"/>
      <c r="CH117" s="863"/>
      <c r="CI117" s="863"/>
      <c r="CJ117" s="863"/>
      <c r="CK117" s="914"/>
      <c r="CL117" s="808"/>
      <c r="CM117" s="802" t="s">
        <v>462</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129</v>
      </c>
      <c r="DH117" s="767"/>
      <c r="DI117" s="767"/>
      <c r="DJ117" s="767"/>
      <c r="DK117" s="768"/>
      <c r="DL117" s="769" t="s">
        <v>129</v>
      </c>
      <c r="DM117" s="767"/>
      <c r="DN117" s="767"/>
      <c r="DO117" s="767"/>
      <c r="DP117" s="768"/>
      <c r="DQ117" s="769" t="s">
        <v>129</v>
      </c>
      <c r="DR117" s="767"/>
      <c r="DS117" s="767"/>
      <c r="DT117" s="767"/>
      <c r="DU117" s="768"/>
      <c r="DV117" s="811" t="s">
        <v>129</v>
      </c>
      <c r="DW117" s="812"/>
      <c r="DX117" s="812"/>
      <c r="DY117" s="812"/>
      <c r="DZ117" s="813"/>
    </row>
    <row r="118" spans="1:130" s="224" customFormat="1" ht="26.25" customHeight="1" x14ac:dyDescent="0.2">
      <c r="A118" s="882" t="s">
        <v>433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430</v>
      </c>
      <c r="AB118" s="883"/>
      <c r="AC118" s="883"/>
      <c r="AD118" s="883"/>
      <c r="AE118" s="884"/>
      <c r="AF118" s="885" t="s">
        <v>431</v>
      </c>
      <c r="AG118" s="883"/>
      <c r="AH118" s="883"/>
      <c r="AI118" s="883"/>
      <c r="AJ118" s="884"/>
      <c r="AK118" s="885" t="s">
        <v>308</v>
      </c>
      <c r="AL118" s="883"/>
      <c r="AM118" s="883"/>
      <c r="AN118" s="883"/>
      <c r="AO118" s="884"/>
      <c r="AP118" s="886" t="s">
        <v>432</v>
      </c>
      <c r="AQ118" s="887"/>
      <c r="AR118" s="887"/>
      <c r="AS118" s="887"/>
      <c r="AT118" s="888"/>
      <c r="AU118" s="919"/>
      <c r="AV118" s="920"/>
      <c r="AW118" s="920"/>
      <c r="AX118" s="920"/>
      <c r="AY118" s="920"/>
      <c r="AZ118" s="825" t="s">
        <v>463</v>
      </c>
      <c r="BA118" s="826"/>
      <c r="BB118" s="826"/>
      <c r="BC118" s="826"/>
      <c r="BD118" s="826"/>
      <c r="BE118" s="826"/>
      <c r="BF118" s="826"/>
      <c r="BG118" s="826"/>
      <c r="BH118" s="826"/>
      <c r="BI118" s="826"/>
      <c r="BJ118" s="826"/>
      <c r="BK118" s="826"/>
      <c r="BL118" s="826"/>
      <c r="BM118" s="826"/>
      <c r="BN118" s="826"/>
      <c r="BO118" s="826"/>
      <c r="BP118" s="827"/>
      <c r="BQ118" s="866" t="s">
        <v>455</v>
      </c>
      <c r="BR118" s="832"/>
      <c r="BS118" s="832"/>
      <c r="BT118" s="832"/>
      <c r="BU118" s="832"/>
      <c r="BV118" s="832" t="s">
        <v>455</v>
      </c>
      <c r="BW118" s="832"/>
      <c r="BX118" s="832"/>
      <c r="BY118" s="832"/>
      <c r="BZ118" s="832"/>
      <c r="CA118" s="832" t="s">
        <v>129</v>
      </c>
      <c r="CB118" s="832"/>
      <c r="CC118" s="832"/>
      <c r="CD118" s="832"/>
      <c r="CE118" s="832"/>
      <c r="CF118" s="862" t="s">
        <v>129</v>
      </c>
      <c r="CG118" s="863"/>
      <c r="CH118" s="863"/>
      <c r="CI118" s="863"/>
      <c r="CJ118" s="863"/>
      <c r="CK118" s="914"/>
      <c r="CL118" s="808"/>
      <c r="CM118" s="802" t="s">
        <v>464</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129</v>
      </c>
      <c r="DH118" s="767"/>
      <c r="DI118" s="767"/>
      <c r="DJ118" s="767"/>
      <c r="DK118" s="768"/>
      <c r="DL118" s="769" t="s">
        <v>129</v>
      </c>
      <c r="DM118" s="767"/>
      <c r="DN118" s="767"/>
      <c r="DO118" s="767"/>
      <c r="DP118" s="768"/>
      <c r="DQ118" s="769" t="s">
        <v>129</v>
      </c>
      <c r="DR118" s="767"/>
      <c r="DS118" s="767"/>
      <c r="DT118" s="767"/>
      <c r="DU118" s="768"/>
      <c r="DV118" s="811" t="s">
        <v>129</v>
      </c>
      <c r="DW118" s="812"/>
      <c r="DX118" s="812"/>
      <c r="DY118" s="812"/>
      <c r="DZ118" s="813"/>
    </row>
    <row r="119" spans="1:130" s="224" customFormat="1" ht="26.25" customHeight="1" x14ac:dyDescent="0.2">
      <c r="A119" s="805" t="s">
        <v>436</v>
      </c>
      <c r="B119" s="806"/>
      <c r="C119" s="847" t="s">
        <v>437</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129</v>
      </c>
      <c r="AB119" s="876"/>
      <c r="AC119" s="876"/>
      <c r="AD119" s="876"/>
      <c r="AE119" s="877"/>
      <c r="AF119" s="878" t="s">
        <v>129</v>
      </c>
      <c r="AG119" s="876"/>
      <c r="AH119" s="876"/>
      <c r="AI119" s="876"/>
      <c r="AJ119" s="877"/>
      <c r="AK119" s="878" t="s">
        <v>129</v>
      </c>
      <c r="AL119" s="876"/>
      <c r="AM119" s="876"/>
      <c r="AN119" s="876"/>
      <c r="AO119" s="877"/>
      <c r="AP119" s="879" t="s">
        <v>129</v>
      </c>
      <c r="AQ119" s="880"/>
      <c r="AR119" s="880"/>
      <c r="AS119" s="880"/>
      <c r="AT119" s="881"/>
      <c r="AU119" s="921"/>
      <c r="AV119" s="922"/>
      <c r="AW119" s="922"/>
      <c r="AX119" s="922"/>
      <c r="AY119" s="922"/>
      <c r="AZ119" s="247" t="s">
        <v>187</v>
      </c>
      <c r="BA119" s="247"/>
      <c r="BB119" s="247"/>
      <c r="BC119" s="247"/>
      <c r="BD119" s="247"/>
      <c r="BE119" s="247"/>
      <c r="BF119" s="247"/>
      <c r="BG119" s="247"/>
      <c r="BH119" s="247"/>
      <c r="BI119" s="247"/>
      <c r="BJ119" s="247"/>
      <c r="BK119" s="247"/>
      <c r="BL119" s="247"/>
      <c r="BM119" s="247"/>
      <c r="BN119" s="247"/>
      <c r="BO119" s="864" t="s">
        <v>465</v>
      </c>
      <c r="BP119" s="865"/>
      <c r="BQ119" s="866">
        <v>3241511</v>
      </c>
      <c r="BR119" s="832"/>
      <c r="BS119" s="832"/>
      <c r="BT119" s="832"/>
      <c r="BU119" s="832"/>
      <c r="BV119" s="832">
        <v>3257634</v>
      </c>
      <c r="BW119" s="832"/>
      <c r="BX119" s="832"/>
      <c r="BY119" s="832"/>
      <c r="BZ119" s="832"/>
      <c r="CA119" s="832">
        <v>2989043</v>
      </c>
      <c r="CB119" s="832"/>
      <c r="CC119" s="832"/>
      <c r="CD119" s="832"/>
      <c r="CE119" s="832"/>
      <c r="CF119" s="735"/>
      <c r="CG119" s="736"/>
      <c r="CH119" s="736"/>
      <c r="CI119" s="736"/>
      <c r="CJ119" s="821"/>
      <c r="CK119" s="915"/>
      <c r="CL119" s="810"/>
      <c r="CM119" s="825" t="s">
        <v>466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129</v>
      </c>
      <c r="DH119" s="751"/>
      <c r="DI119" s="751"/>
      <c r="DJ119" s="751"/>
      <c r="DK119" s="752"/>
      <c r="DL119" s="753" t="s">
        <v>129</v>
      </c>
      <c r="DM119" s="751"/>
      <c r="DN119" s="751"/>
      <c r="DO119" s="751"/>
      <c r="DP119" s="752"/>
      <c r="DQ119" s="753" t="s">
        <v>129</v>
      </c>
      <c r="DR119" s="751"/>
      <c r="DS119" s="751"/>
      <c r="DT119" s="751"/>
      <c r="DU119" s="752"/>
      <c r="DV119" s="835" t="s">
        <v>129</v>
      </c>
      <c r="DW119" s="836"/>
      <c r="DX119" s="836"/>
      <c r="DY119" s="836"/>
      <c r="DZ119" s="837"/>
    </row>
    <row r="120" spans="1:130" s="224" customFormat="1" ht="26.25" customHeight="1" x14ac:dyDescent="0.2">
      <c r="A120" s="807"/>
      <c r="B120" s="808"/>
      <c r="C120" s="802" t="s">
        <v>441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129</v>
      </c>
      <c r="AB120" s="767"/>
      <c r="AC120" s="767"/>
      <c r="AD120" s="767"/>
      <c r="AE120" s="768"/>
      <c r="AF120" s="769" t="s">
        <v>442</v>
      </c>
      <c r="AG120" s="767"/>
      <c r="AH120" s="767"/>
      <c r="AI120" s="767"/>
      <c r="AJ120" s="768"/>
      <c r="AK120" s="769" t="s">
        <v>442</v>
      </c>
      <c r="AL120" s="767"/>
      <c r="AM120" s="767"/>
      <c r="AN120" s="767"/>
      <c r="AO120" s="768"/>
      <c r="AP120" s="811" t="s">
        <v>442</v>
      </c>
      <c r="AQ120" s="812"/>
      <c r="AR120" s="812"/>
      <c r="AS120" s="812"/>
      <c r="AT120" s="813"/>
      <c r="AU120" s="867" t="s">
        <v>467</v>
      </c>
      <c r="AV120" s="868"/>
      <c r="AW120" s="868"/>
      <c r="AX120" s="868"/>
      <c r="AY120" s="869"/>
      <c r="AZ120" s="847" t="s">
        <v>468</v>
      </c>
      <c r="BA120" s="795"/>
      <c r="BB120" s="795"/>
      <c r="BC120" s="795"/>
      <c r="BD120" s="795"/>
      <c r="BE120" s="795"/>
      <c r="BF120" s="795"/>
      <c r="BG120" s="795"/>
      <c r="BH120" s="795"/>
      <c r="BI120" s="795"/>
      <c r="BJ120" s="795"/>
      <c r="BK120" s="795"/>
      <c r="BL120" s="795"/>
      <c r="BM120" s="795"/>
      <c r="BN120" s="795"/>
      <c r="BO120" s="795"/>
      <c r="BP120" s="796"/>
      <c r="BQ120" s="848">
        <v>3731751</v>
      </c>
      <c r="BR120" s="829"/>
      <c r="BS120" s="829"/>
      <c r="BT120" s="829"/>
      <c r="BU120" s="829"/>
      <c r="BV120" s="829">
        <v>4136905</v>
      </c>
      <c r="BW120" s="829"/>
      <c r="BX120" s="829"/>
      <c r="BY120" s="829"/>
      <c r="BZ120" s="829"/>
      <c r="CA120" s="829">
        <v>4035199</v>
      </c>
      <c r="CB120" s="829"/>
      <c r="CC120" s="829"/>
      <c r="CD120" s="829"/>
      <c r="CE120" s="829"/>
      <c r="CF120" s="853">
        <v>219.8</v>
      </c>
      <c r="CG120" s="854"/>
      <c r="CH120" s="854"/>
      <c r="CI120" s="854"/>
      <c r="CJ120" s="854"/>
      <c r="CK120" s="855" t="s">
        <v>469</v>
      </c>
      <c r="CL120" s="839"/>
      <c r="CM120" s="839"/>
      <c r="CN120" s="839"/>
      <c r="CO120" s="840"/>
      <c r="CP120" s="859" t="s">
        <v>470</v>
      </c>
      <c r="CQ120" s="860"/>
      <c r="CR120" s="860"/>
      <c r="CS120" s="860"/>
      <c r="CT120" s="860"/>
      <c r="CU120" s="860"/>
      <c r="CV120" s="860"/>
      <c r="CW120" s="860"/>
      <c r="CX120" s="860"/>
      <c r="CY120" s="860"/>
      <c r="CZ120" s="860"/>
      <c r="DA120" s="860"/>
      <c r="DB120" s="860"/>
      <c r="DC120" s="860"/>
      <c r="DD120" s="860"/>
      <c r="DE120" s="860"/>
      <c r="DF120" s="861"/>
      <c r="DG120" s="848">
        <v>56546</v>
      </c>
      <c r="DH120" s="829"/>
      <c r="DI120" s="829"/>
      <c r="DJ120" s="829"/>
      <c r="DK120" s="829"/>
      <c r="DL120" s="829">
        <v>52543</v>
      </c>
      <c r="DM120" s="829"/>
      <c r="DN120" s="829"/>
      <c r="DO120" s="829"/>
      <c r="DP120" s="829"/>
      <c r="DQ120" s="829">
        <v>66304</v>
      </c>
      <c r="DR120" s="829"/>
      <c r="DS120" s="829"/>
      <c r="DT120" s="829"/>
      <c r="DU120" s="829"/>
      <c r="DV120" s="830">
        <v>3.6</v>
      </c>
      <c r="DW120" s="830"/>
      <c r="DX120" s="830"/>
      <c r="DY120" s="830"/>
      <c r="DZ120" s="831"/>
    </row>
    <row r="121" spans="1:130" s="224" customFormat="1" ht="26.25" customHeight="1" x14ac:dyDescent="0.2">
      <c r="A121" s="807"/>
      <c r="B121" s="808"/>
      <c r="C121" s="850" t="s">
        <v>471</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v>7854</v>
      </c>
      <c r="AB121" s="767"/>
      <c r="AC121" s="767"/>
      <c r="AD121" s="767"/>
      <c r="AE121" s="768"/>
      <c r="AF121" s="769">
        <v>6691</v>
      </c>
      <c r="AG121" s="767"/>
      <c r="AH121" s="767"/>
      <c r="AI121" s="767"/>
      <c r="AJ121" s="768"/>
      <c r="AK121" s="769">
        <v>5326</v>
      </c>
      <c r="AL121" s="767"/>
      <c r="AM121" s="767"/>
      <c r="AN121" s="767"/>
      <c r="AO121" s="768"/>
      <c r="AP121" s="811">
        <v>0.3</v>
      </c>
      <c r="AQ121" s="812"/>
      <c r="AR121" s="812"/>
      <c r="AS121" s="812"/>
      <c r="AT121" s="813"/>
      <c r="AU121" s="870"/>
      <c r="AV121" s="871"/>
      <c r="AW121" s="871"/>
      <c r="AX121" s="871"/>
      <c r="AY121" s="872"/>
      <c r="AZ121" s="802" t="s">
        <v>472</v>
      </c>
      <c r="BA121" s="739"/>
      <c r="BB121" s="739"/>
      <c r="BC121" s="739"/>
      <c r="BD121" s="739"/>
      <c r="BE121" s="739"/>
      <c r="BF121" s="739"/>
      <c r="BG121" s="739"/>
      <c r="BH121" s="739"/>
      <c r="BI121" s="739"/>
      <c r="BJ121" s="739"/>
      <c r="BK121" s="739"/>
      <c r="BL121" s="739"/>
      <c r="BM121" s="739"/>
      <c r="BN121" s="739"/>
      <c r="BO121" s="739"/>
      <c r="BP121" s="740"/>
      <c r="BQ121" s="803" t="s">
        <v>129</v>
      </c>
      <c r="BR121" s="804"/>
      <c r="BS121" s="804"/>
      <c r="BT121" s="804"/>
      <c r="BU121" s="804"/>
      <c r="BV121" s="804" t="s">
        <v>129</v>
      </c>
      <c r="BW121" s="804"/>
      <c r="BX121" s="804"/>
      <c r="BY121" s="804"/>
      <c r="BZ121" s="804"/>
      <c r="CA121" s="804" t="s">
        <v>129</v>
      </c>
      <c r="CB121" s="804"/>
      <c r="CC121" s="804"/>
      <c r="CD121" s="804"/>
      <c r="CE121" s="804"/>
      <c r="CF121" s="862" t="s">
        <v>129</v>
      </c>
      <c r="CG121" s="863"/>
      <c r="CH121" s="863"/>
      <c r="CI121" s="863"/>
      <c r="CJ121" s="863"/>
      <c r="CK121" s="856"/>
      <c r="CL121" s="842"/>
      <c r="CM121" s="842"/>
      <c r="CN121" s="842"/>
      <c r="CO121" s="843"/>
      <c r="CP121" s="822" t="s">
        <v>473</v>
      </c>
      <c r="CQ121" s="823"/>
      <c r="CR121" s="823"/>
      <c r="CS121" s="823"/>
      <c r="CT121" s="823"/>
      <c r="CU121" s="823"/>
      <c r="CV121" s="823"/>
      <c r="CW121" s="823"/>
      <c r="CX121" s="823"/>
      <c r="CY121" s="823"/>
      <c r="CZ121" s="823"/>
      <c r="DA121" s="823"/>
      <c r="DB121" s="823"/>
      <c r="DC121" s="823"/>
      <c r="DD121" s="823"/>
      <c r="DE121" s="823"/>
      <c r="DF121" s="824"/>
      <c r="DG121" s="803">
        <v>60371</v>
      </c>
      <c r="DH121" s="804"/>
      <c r="DI121" s="804"/>
      <c r="DJ121" s="804"/>
      <c r="DK121" s="804"/>
      <c r="DL121" s="804">
        <v>52863</v>
      </c>
      <c r="DM121" s="804"/>
      <c r="DN121" s="804"/>
      <c r="DO121" s="804"/>
      <c r="DP121" s="804"/>
      <c r="DQ121" s="804">
        <v>45500</v>
      </c>
      <c r="DR121" s="804"/>
      <c r="DS121" s="804"/>
      <c r="DT121" s="804"/>
      <c r="DU121" s="804"/>
      <c r="DV121" s="781">
        <v>2.5</v>
      </c>
      <c r="DW121" s="781"/>
      <c r="DX121" s="781"/>
      <c r="DY121" s="781"/>
      <c r="DZ121" s="782"/>
    </row>
    <row r="122" spans="1:130" s="224" customFormat="1" ht="26.25" customHeight="1" x14ac:dyDescent="0.2">
      <c r="A122" s="807"/>
      <c r="B122" s="808"/>
      <c r="C122" s="802" t="s">
        <v>452</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129</v>
      </c>
      <c r="AB122" s="767"/>
      <c r="AC122" s="767"/>
      <c r="AD122" s="767"/>
      <c r="AE122" s="768"/>
      <c r="AF122" s="769" t="s">
        <v>129</v>
      </c>
      <c r="AG122" s="767"/>
      <c r="AH122" s="767"/>
      <c r="AI122" s="767"/>
      <c r="AJ122" s="768"/>
      <c r="AK122" s="769" t="s">
        <v>129</v>
      </c>
      <c r="AL122" s="767"/>
      <c r="AM122" s="767"/>
      <c r="AN122" s="767"/>
      <c r="AO122" s="768"/>
      <c r="AP122" s="811" t="s">
        <v>129</v>
      </c>
      <c r="AQ122" s="812"/>
      <c r="AR122" s="812"/>
      <c r="AS122" s="812"/>
      <c r="AT122" s="813"/>
      <c r="AU122" s="870"/>
      <c r="AV122" s="871"/>
      <c r="AW122" s="871"/>
      <c r="AX122" s="871"/>
      <c r="AY122" s="872"/>
      <c r="AZ122" s="825" t="s">
        <v>474</v>
      </c>
      <c r="BA122" s="826"/>
      <c r="BB122" s="826"/>
      <c r="BC122" s="826"/>
      <c r="BD122" s="826"/>
      <c r="BE122" s="826"/>
      <c r="BF122" s="826"/>
      <c r="BG122" s="826"/>
      <c r="BH122" s="826"/>
      <c r="BI122" s="826"/>
      <c r="BJ122" s="826"/>
      <c r="BK122" s="826"/>
      <c r="BL122" s="826"/>
      <c r="BM122" s="826"/>
      <c r="BN122" s="826"/>
      <c r="BO122" s="826"/>
      <c r="BP122" s="827"/>
      <c r="BQ122" s="866">
        <v>2462007</v>
      </c>
      <c r="BR122" s="832"/>
      <c r="BS122" s="832"/>
      <c r="BT122" s="832"/>
      <c r="BU122" s="832"/>
      <c r="BV122" s="832">
        <v>2403625</v>
      </c>
      <c r="BW122" s="832"/>
      <c r="BX122" s="832"/>
      <c r="BY122" s="832"/>
      <c r="BZ122" s="832"/>
      <c r="CA122" s="832">
        <v>2267866</v>
      </c>
      <c r="CB122" s="832"/>
      <c r="CC122" s="832"/>
      <c r="CD122" s="832"/>
      <c r="CE122" s="832"/>
      <c r="CF122" s="833">
        <v>123.6</v>
      </c>
      <c r="CG122" s="834"/>
      <c r="CH122" s="834"/>
      <c r="CI122" s="834"/>
      <c r="CJ122" s="834"/>
      <c r="CK122" s="856"/>
      <c r="CL122" s="842"/>
      <c r="CM122" s="842"/>
      <c r="CN122" s="842"/>
      <c r="CO122" s="843"/>
      <c r="CP122" s="822" t="s">
        <v>475</v>
      </c>
      <c r="CQ122" s="823"/>
      <c r="CR122" s="823"/>
      <c r="CS122" s="823"/>
      <c r="CT122" s="823"/>
      <c r="CU122" s="823"/>
      <c r="CV122" s="823"/>
      <c r="CW122" s="823"/>
      <c r="CX122" s="823"/>
      <c r="CY122" s="823"/>
      <c r="CZ122" s="823"/>
      <c r="DA122" s="823"/>
      <c r="DB122" s="823"/>
      <c r="DC122" s="823"/>
      <c r="DD122" s="823"/>
      <c r="DE122" s="823"/>
      <c r="DF122" s="824"/>
      <c r="DG122" s="803">
        <v>23623</v>
      </c>
      <c r="DH122" s="804"/>
      <c r="DI122" s="804"/>
      <c r="DJ122" s="804"/>
      <c r="DK122" s="804"/>
      <c r="DL122" s="804">
        <v>15811</v>
      </c>
      <c r="DM122" s="804"/>
      <c r="DN122" s="804"/>
      <c r="DO122" s="804"/>
      <c r="DP122" s="804"/>
      <c r="DQ122" s="804">
        <v>8003</v>
      </c>
      <c r="DR122" s="804"/>
      <c r="DS122" s="804"/>
      <c r="DT122" s="804"/>
      <c r="DU122" s="804"/>
      <c r="DV122" s="781">
        <v>0.4</v>
      </c>
      <c r="DW122" s="781"/>
      <c r="DX122" s="781"/>
      <c r="DY122" s="781"/>
      <c r="DZ122" s="782"/>
    </row>
    <row r="123" spans="1:130" s="224" customFormat="1" ht="26.25" customHeight="1" x14ac:dyDescent="0.2">
      <c r="A123" s="807"/>
      <c r="B123" s="808"/>
      <c r="C123" s="802" t="s">
        <v>459</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129</v>
      </c>
      <c r="AB123" s="767"/>
      <c r="AC123" s="767"/>
      <c r="AD123" s="767"/>
      <c r="AE123" s="768"/>
      <c r="AF123" s="769" t="s">
        <v>129</v>
      </c>
      <c r="AG123" s="767"/>
      <c r="AH123" s="767"/>
      <c r="AI123" s="767"/>
      <c r="AJ123" s="768"/>
      <c r="AK123" s="769" t="s">
        <v>129</v>
      </c>
      <c r="AL123" s="767"/>
      <c r="AM123" s="767"/>
      <c r="AN123" s="767"/>
      <c r="AO123" s="768"/>
      <c r="AP123" s="811" t="s">
        <v>129</v>
      </c>
      <c r="AQ123" s="812"/>
      <c r="AR123" s="812"/>
      <c r="AS123" s="812"/>
      <c r="AT123" s="813"/>
      <c r="AU123" s="873"/>
      <c r="AV123" s="874"/>
      <c r="AW123" s="874"/>
      <c r="AX123" s="874"/>
      <c r="AY123" s="874"/>
      <c r="AZ123" s="247" t="s">
        <v>187</v>
      </c>
      <c r="BA123" s="247"/>
      <c r="BB123" s="247"/>
      <c r="BC123" s="247"/>
      <c r="BD123" s="247"/>
      <c r="BE123" s="247"/>
      <c r="BF123" s="247"/>
      <c r="BG123" s="247"/>
      <c r="BH123" s="247"/>
      <c r="BI123" s="247"/>
      <c r="BJ123" s="247"/>
      <c r="BK123" s="247"/>
      <c r="BL123" s="247"/>
      <c r="BM123" s="247"/>
      <c r="BN123" s="247"/>
      <c r="BO123" s="864" t="s">
        <v>476</v>
      </c>
      <c r="BP123" s="865"/>
      <c r="BQ123" s="819">
        <v>6193758</v>
      </c>
      <c r="BR123" s="820"/>
      <c r="BS123" s="820"/>
      <c r="BT123" s="820"/>
      <c r="BU123" s="820"/>
      <c r="BV123" s="820">
        <v>6540530</v>
      </c>
      <c r="BW123" s="820"/>
      <c r="BX123" s="820"/>
      <c r="BY123" s="820"/>
      <c r="BZ123" s="820"/>
      <c r="CA123" s="820">
        <v>6303065</v>
      </c>
      <c r="CB123" s="820"/>
      <c r="CC123" s="820"/>
      <c r="CD123" s="820"/>
      <c r="CE123" s="820"/>
      <c r="CF123" s="735"/>
      <c r="CG123" s="736"/>
      <c r="CH123" s="736"/>
      <c r="CI123" s="736"/>
      <c r="CJ123" s="821"/>
      <c r="CK123" s="856"/>
      <c r="CL123" s="842"/>
      <c r="CM123" s="842"/>
      <c r="CN123" s="842"/>
      <c r="CO123" s="843"/>
      <c r="CP123" s="822" t="s">
        <v>477</v>
      </c>
      <c r="CQ123" s="823"/>
      <c r="CR123" s="823"/>
      <c r="CS123" s="823"/>
      <c r="CT123" s="823"/>
      <c r="CU123" s="823"/>
      <c r="CV123" s="823"/>
      <c r="CW123" s="823"/>
      <c r="CX123" s="823"/>
      <c r="CY123" s="823"/>
      <c r="CZ123" s="823"/>
      <c r="DA123" s="823"/>
      <c r="DB123" s="823"/>
      <c r="DC123" s="823"/>
      <c r="DD123" s="823"/>
      <c r="DE123" s="823"/>
      <c r="DF123" s="824"/>
      <c r="DG123" s="766" t="s">
        <v>129</v>
      </c>
      <c r="DH123" s="767"/>
      <c r="DI123" s="767"/>
      <c r="DJ123" s="767"/>
      <c r="DK123" s="768"/>
      <c r="DL123" s="769" t="s">
        <v>442</v>
      </c>
      <c r="DM123" s="767"/>
      <c r="DN123" s="767"/>
      <c r="DO123" s="767"/>
      <c r="DP123" s="768"/>
      <c r="DQ123" s="769" t="s">
        <v>129</v>
      </c>
      <c r="DR123" s="767"/>
      <c r="DS123" s="767"/>
      <c r="DT123" s="767"/>
      <c r="DU123" s="768"/>
      <c r="DV123" s="811" t="s">
        <v>129</v>
      </c>
      <c r="DW123" s="812"/>
      <c r="DX123" s="812"/>
      <c r="DY123" s="812"/>
      <c r="DZ123" s="813"/>
    </row>
    <row r="124" spans="1:130" s="224" customFormat="1" ht="26.25" customHeight="1" thickBot="1" x14ac:dyDescent="0.25">
      <c r="A124" s="807"/>
      <c r="B124" s="808"/>
      <c r="C124" s="802" t="s">
        <v>462</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129</v>
      </c>
      <c r="AB124" s="767"/>
      <c r="AC124" s="767"/>
      <c r="AD124" s="767"/>
      <c r="AE124" s="768"/>
      <c r="AF124" s="769" t="s">
        <v>129</v>
      </c>
      <c r="AG124" s="767"/>
      <c r="AH124" s="767"/>
      <c r="AI124" s="767"/>
      <c r="AJ124" s="768"/>
      <c r="AK124" s="769" t="s">
        <v>129</v>
      </c>
      <c r="AL124" s="767"/>
      <c r="AM124" s="767"/>
      <c r="AN124" s="767"/>
      <c r="AO124" s="768"/>
      <c r="AP124" s="811" t="s">
        <v>129</v>
      </c>
      <c r="AQ124" s="812"/>
      <c r="AR124" s="812"/>
      <c r="AS124" s="812"/>
      <c r="AT124" s="813"/>
      <c r="AU124" s="814" t="s">
        <v>478</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129</v>
      </c>
      <c r="BR124" s="818"/>
      <c r="BS124" s="818"/>
      <c r="BT124" s="818"/>
      <c r="BU124" s="818"/>
      <c r="BV124" s="818" t="s">
        <v>129</v>
      </c>
      <c r="BW124" s="818"/>
      <c r="BX124" s="818"/>
      <c r="BY124" s="818"/>
      <c r="BZ124" s="818"/>
      <c r="CA124" s="818" t="s">
        <v>442</v>
      </c>
      <c r="CB124" s="818"/>
      <c r="CC124" s="818"/>
      <c r="CD124" s="818"/>
      <c r="CE124" s="818"/>
      <c r="CF124" s="713"/>
      <c r="CG124" s="714"/>
      <c r="CH124" s="714"/>
      <c r="CI124" s="714"/>
      <c r="CJ124" s="849"/>
      <c r="CK124" s="857"/>
      <c r="CL124" s="857"/>
      <c r="CM124" s="857"/>
      <c r="CN124" s="857"/>
      <c r="CO124" s="858"/>
      <c r="CP124" s="822" t="s">
        <v>479</v>
      </c>
      <c r="CQ124" s="823"/>
      <c r="CR124" s="823"/>
      <c r="CS124" s="823"/>
      <c r="CT124" s="823"/>
      <c r="CU124" s="823"/>
      <c r="CV124" s="823"/>
      <c r="CW124" s="823"/>
      <c r="CX124" s="823"/>
      <c r="CY124" s="823"/>
      <c r="CZ124" s="823"/>
      <c r="DA124" s="823"/>
      <c r="DB124" s="823"/>
      <c r="DC124" s="823"/>
      <c r="DD124" s="823"/>
      <c r="DE124" s="823"/>
      <c r="DF124" s="824"/>
      <c r="DG124" s="750" t="s">
        <v>442</v>
      </c>
      <c r="DH124" s="751"/>
      <c r="DI124" s="751"/>
      <c r="DJ124" s="751"/>
      <c r="DK124" s="752"/>
      <c r="DL124" s="753" t="s">
        <v>129</v>
      </c>
      <c r="DM124" s="751"/>
      <c r="DN124" s="751"/>
      <c r="DO124" s="751"/>
      <c r="DP124" s="752"/>
      <c r="DQ124" s="753" t="s">
        <v>442</v>
      </c>
      <c r="DR124" s="751"/>
      <c r="DS124" s="751"/>
      <c r="DT124" s="751"/>
      <c r="DU124" s="752"/>
      <c r="DV124" s="835" t="s">
        <v>129</v>
      </c>
      <c r="DW124" s="836"/>
      <c r="DX124" s="836"/>
      <c r="DY124" s="836"/>
      <c r="DZ124" s="837"/>
    </row>
    <row r="125" spans="1:130" s="224" customFormat="1" ht="26.25" customHeight="1" x14ac:dyDescent="0.2">
      <c r="A125" s="807"/>
      <c r="B125" s="808"/>
      <c r="C125" s="802" t="s">
        <v>464</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129</v>
      </c>
      <c r="AB125" s="767"/>
      <c r="AC125" s="767"/>
      <c r="AD125" s="767"/>
      <c r="AE125" s="768"/>
      <c r="AF125" s="769" t="s">
        <v>129</v>
      </c>
      <c r="AG125" s="767"/>
      <c r="AH125" s="767"/>
      <c r="AI125" s="767"/>
      <c r="AJ125" s="768"/>
      <c r="AK125" s="769" t="s">
        <v>129</v>
      </c>
      <c r="AL125" s="767"/>
      <c r="AM125" s="767"/>
      <c r="AN125" s="767"/>
      <c r="AO125" s="768"/>
      <c r="AP125" s="811" t="s">
        <v>442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480</v>
      </c>
      <c r="CL125" s="839"/>
      <c r="CM125" s="839"/>
      <c r="CN125" s="839"/>
      <c r="CO125" s="840"/>
      <c r="CP125" s="847" t="s">
        <v>481</v>
      </c>
      <c r="CQ125" s="795"/>
      <c r="CR125" s="795"/>
      <c r="CS125" s="795"/>
      <c r="CT125" s="795"/>
      <c r="CU125" s="795"/>
      <c r="CV125" s="795"/>
      <c r="CW125" s="795"/>
      <c r="CX125" s="795"/>
      <c r="CY125" s="795"/>
      <c r="CZ125" s="795"/>
      <c r="DA125" s="795"/>
      <c r="DB125" s="795"/>
      <c r="DC125" s="795"/>
      <c r="DD125" s="795"/>
      <c r="DE125" s="795"/>
      <c r="DF125" s="796"/>
      <c r="DG125" s="848" t="s">
        <v>129</v>
      </c>
      <c r="DH125" s="829"/>
      <c r="DI125" s="829"/>
      <c r="DJ125" s="829"/>
      <c r="DK125" s="829"/>
      <c r="DL125" s="829" t="s">
        <v>129</v>
      </c>
      <c r="DM125" s="829"/>
      <c r="DN125" s="829"/>
      <c r="DO125" s="829"/>
      <c r="DP125" s="829"/>
      <c r="DQ125" s="829" t="s">
        <v>129</v>
      </c>
      <c r="DR125" s="829"/>
      <c r="DS125" s="829"/>
      <c r="DT125" s="829"/>
      <c r="DU125" s="829"/>
      <c r="DV125" s="830" t="s">
        <v>129</v>
      </c>
      <c r="DW125" s="830"/>
      <c r="DX125" s="830"/>
      <c r="DY125" s="830"/>
      <c r="DZ125" s="831"/>
    </row>
    <row r="126" spans="1:130" s="224" customFormat="1" ht="26.25" customHeight="1" thickBot="1" x14ac:dyDescent="0.25">
      <c r="A126" s="807"/>
      <c r="B126" s="808"/>
      <c r="C126" s="802" t="s">
        <v>466</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129</v>
      </c>
      <c r="AB126" s="767"/>
      <c r="AC126" s="767"/>
      <c r="AD126" s="767"/>
      <c r="AE126" s="768"/>
      <c r="AF126" s="769" t="s">
        <v>129</v>
      </c>
      <c r="AG126" s="767"/>
      <c r="AH126" s="767"/>
      <c r="AI126" s="767"/>
      <c r="AJ126" s="768"/>
      <c r="AK126" s="769" t="s">
        <v>129</v>
      </c>
      <c r="AL126" s="767"/>
      <c r="AM126" s="767"/>
      <c r="AN126" s="767"/>
      <c r="AO126" s="768"/>
      <c r="AP126" s="811" t="s">
        <v>442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482</v>
      </c>
      <c r="CQ126" s="739"/>
      <c r="CR126" s="739"/>
      <c r="CS126" s="739"/>
      <c r="CT126" s="739"/>
      <c r="CU126" s="739"/>
      <c r="CV126" s="739"/>
      <c r="CW126" s="739"/>
      <c r="CX126" s="739"/>
      <c r="CY126" s="739"/>
      <c r="CZ126" s="739"/>
      <c r="DA126" s="739"/>
      <c r="DB126" s="739"/>
      <c r="DC126" s="739"/>
      <c r="DD126" s="739"/>
      <c r="DE126" s="739"/>
      <c r="DF126" s="740"/>
      <c r="DG126" s="803" t="s">
        <v>442</v>
      </c>
      <c r="DH126" s="804"/>
      <c r="DI126" s="804"/>
      <c r="DJ126" s="804"/>
      <c r="DK126" s="804"/>
      <c r="DL126" s="804" t="s">
        <v>129</v>
      </c>
      <c r="DM126" s="804"/>
      <c r="DN126" s="804"/>
      <c r="DO126" s="804"/>
      <c r="DP126" s="804"/>
      <c r="DQ126" s="804" t="s">
        <v>129</v>
      </c>
      <c r="DR126" s="804"/>
      <c r="DS126" s="804"/>
      <c r="DT126" s="804"/>
      <c r="DU126" s="804"/>
      <c r="DV126" s="781" t="s">
        <v>129</v>
      </c>
      <c r="DW126" s="781"/>
      <c r="DX126" s="781"/>
      <c r="DY126" s="781"/>
      <c r="DZ126" s="782"/>
    </row>
    <row r="127" spans="1:130" s="224" customFormat="1" ht="26.25" customHeight="1" x14ac:dyDescent="0.2">
      <c r="A127" s="809"/>
      <c r="B127" s="810"/>
      <c r="C127" s="825" t="s">
        <v>483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442</v>
      </c>
      <c r="AB127" s="767"/>
      <c r="AC127" s="767"/>
      <c r="AD127" s="767"/>
      <c r="AE127" s="768"/>
      <c r="AF127" s="769" t="s">
        <v>442</v>
      </c>
      <c r="AG127" s="767"/>
      <c r="AH127" s="767"/>
      <c r="AI127" s="767"/>
      <c r="AJ127" s="768"/>
      <c r="AK127" s="769" t="s">
        <v>129</v>
      </c>
      <c r="AL127" s="767"/>
      <c r="AM127" s="767"/>
      <c r="AN127" s="767"/>
      <c r="AO127" s="768"/>
      <c r="AP127" s="811" t="s">
        <v>129</v>
      </c>
      <c r="AQ127" s="812"/>
      <c r="AR127" s="812"/>
      <c r="AS127" s="812"/>
      <c r="AT127" s="813"/>
      <c r="AU127" s="226"/>
      <c r="AV127" s="226"/>
      <c r="AW127" s="226"/>
      <c r="AX127" s="828" t="s">
        <v>484</v>
      </c>
      <c r="AY127" s="799"/>
      <c r="AZ127" s="799"/>
      <c r="BA127" s="799"/>
      <c r="BB127" s="799"/>
      <c r="BC127" s="799"/>
      <c r="BD127" s="799"/>
      <c r="BE127" s="800"/>
      <c r="BF127" s="798" t="s">
        <v>485</v>
      </c>
      <c r="BG127" s="799"/>
      <c r="BH127" s="799"/>
      <c r="BI127" s="799"/>
      <c r="BJ127" s="799"/>
      <c r="BK127" s="799"/>
      <c r="BL127" s="800"/>
      <c r="BM127" s="798" t="s">
        <v>486</v>
      </c>
      <c r="BN127" s="799"/>
      <c r="BO127" s="799"/>
      <c r="BP127" s="799"/>
      <c r="BQ127" s="799"/>
      <c r="BR127" s="799"/>
      <c r="BS127" s="800"/>
      <c r="BT127" s="798" t="s">
        <v>487</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488</v>
      </c>
      <c r="CQ127" s="739"/>
      <c r="CR127" s="739"/>
      <c r="CS127" s="739"/>
      <c r="CT127" s="739"/>
      <c r="CU127" s="739"/>
      <c r="CV127" s="739"/>
      <c r="CW127" s="739"/>
      <c r="CX127" s="739"/>
      <c r="CY127" s="739"/>
      <c r="CZ127" s="739"/>
      <c r="DA127" s="739"/>
      <c r="DB127" s="739"/>
      <c r="DC127" s="739"/>
      <c r="DD127" s="739"/>
      <c r="DE127" s="739"/>
      <c r="DF127" s="740"/>
      <c r="DG127" s="803" t="s">
        <v>129</v>
      </c>
      <c r="DH127" s="804"/>
      <c r="DI127" s="804"/>
      <c r="DJ127" s="804"/>
      <c r="DK127" s="804"/>
      <c r="DL127" s="804" t="s">
        <v>442</v>
      </c>
      <c r="DM127" s="804"/>
      <c r="DN127" s="804"/>
      <c r="DO127" s="804"/>
      <c r="DP127" s="804"/>
      <c r="DQ127" s="804" t="s">
        <v>129</v>
      </c>
      <c r="DR127" s="804"/>
      <c r="DS127" s="804"/>
      <c r="DT127" s="804"/>
      <c r="DU127" s="804"/>
      <c r="DV127" s="781" t="s">
        <v>129</v>
      </c>
      <c r="DW127" s="781"/>
      <c r="DX127" s="781"/>
      <c r="DY127" s="781"/>
      <c r="DZ127" s="782"/>
    </row>
    <row r="128" spans="1:130" s="224" customFormat="1" ht="26.25" customHeight="1" thickBot="1" x14ac:dyDescent="0.25">
      <c r="A128" s="783" t="s">
        <v>489</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490</v>
      </c>
      <c r="X128" s="785"/>
      <c r="Y128" s="785"/>
      <c r="Z128" s="786"/>
      <c r="AA128" s="787" t="s">
        <v>129</v>
      </c>
      <c r="AB128" s="788"/>
      <c r="AC128" s="788"/>
      <c r="AD128" s="788"/>
      <c r="AE128" s="789"/>
      <c r="AF128" s="790" t="s">
        <v>129</v>
      </c>
      <c r="AG128" s="788"/>
      <c r="AH128" s="788"/>
      <c r="AI128" s="788"/>
      <c r="AJ128" s="789"/>
      <c r="AK128" s="790" t="s">
        <v>129</v>
      </c>
      <c r="AL128" s="788"/>
      <c r="AM128" s="788"/>
      <c r="AN128" s="788"/>
      <c r="AO128" s="789"/>
      <c r="AP128" s="791"/>
      <c r="AQ128" s="792"/>
      <c r="AR128" s="792"/>
      <c r="AS128" s="792"/>
      <c r="AT128" s="793"/>
      <c r="AU128" s="226"/>
      <c r="AV128" s="226"/>
      <c r="AW128" s="226"/>
      <c r="AX128" s="794" t="s">
        <v>491</v>
      </c>
      <c r="AY128" s="795"/>
      <c r="AZ128" s="795"/>
      <c r="BA128" s="795"/>
      <c r="BB128" s="795"/>
      <c r="BC128" s="795"/>
      <c r="BD128" s="795"/>
      <c r="BE128" s="796"/>
      <c r="BF128" s="773" t="s">
        <v>129</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492</v>
      </c>
      <c r="CQ128" s="717"/>
      <c r="CR128" s="717"/>
      <c r="CS128" s="717"/>
      <c r="CT128" s="717"/>
      <c r="CU128" s="717"/>
      <c r="CV128" s="717"/>
      <c r="CW128" s="717"/>
      <c r="CX128" s="717"/>
      <c r="CY128" s="717"/>
      <c r="CZ128" s="717"/>
      <c r="DA128" s="717"/>
      <c r="DB128" s="717"/>
      <c r="DC128" s="717"/>
      <c r="DD128" s="717"/>
      <c r="DE128" s="717"/>
      <c r="DF128" s="718"/>
      <c r="DG128" s="777" t="s">
        <v>442</v>
      </c>
      <c r="DH128" s="778"/>
      <c r="DI128" s="778"/>
      <c r="DJ128" s="778"/>
      <c r="DK128" s="778"/>
      <c r="DL128" s="778" t="s">
        <v>129</v>
      </c>
      <c r="DM128" s="778"/>
      <c r="DN128" s="778"/>
      <c r="DO128" s="778"/>
      <c r="DP128" s="778"/>
      <c r="DQ128" s="778" t="s">
        <v>129</v>
      </c>
      <c r="DR128" s="778"/>
      <c r="DS128" s="778"/>
      <c r="DT128" s="778"/>
      <c r="DU128" s="778"/>
      <c r="DV128" s="779" t="s">
        <v>129</v>
      </c>
      <c r="DW128" s="779"/>
      <c r="DX128" s="779"/>
      <c r="DY128" s="779"/>
      <c r="DZ128" s="780"/>
    </row>
    <row r="129" spans="1:131" s="224" customFormat="1" ht="26.25" customHeight="1" x14ac:dyDescent="0.2">
      <c r="A129" s="761" t="s">
        <v>109</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493</v>
      </c>
      <c r="X129" s="764"/>
      <c r="Y129" s="764"/>
      <c r="Z129" s="765"/>
      <c r="AA129" s="766">
        <v>1910277</v>
      </c>
      <c r="AB129" s="767"/>
      <c r="AC129" s="767"/>
      <c r="AD129" s="767"/>
      <c r="AE129" s="768"/>
      <c r="AF129" s="769">
        <v>2067497</v>
      </c>
      <c r="AG129" s="767"/>
      <c r="AH129" s="767"/>
      <c r="AI129" s="767"/>
      <c r="AJ129" s="768"/>
      <c r="AK129" s="769">
        <v>2113898</v>
      </c>
      <c r="AL129" s="767"/>
      <c r="AM129" s="767"/>
      <c r="AN129" s="767"/>
      <c r="AO129" s="768"/>
      <c r="AP129" s="770"/>
      <c r="AQ129" s="771"/>
      <c r="AR129" s="771"/>
      <c r="AS129" s="771"/>
      <c r="AT129" s="772"/>
      <c r="AU129" s="227"/>
      <c r="AV129" s="227"/>
      <c r="AW129" s="227"/>
      <c r="AX129" s="738" t="s">
        <v>494</v>
      </c>
      <c r="AY129" s="739"/>
      <c r="AZ129" s="739"/>
      <c r="BA129" s="739"/>
      <c r="BB129" s="739"/>
      <c r="BC129" s="739"/>
      <c r="BD129" s="739"/>
      <c r="BE129" s="740"/>
      <c r="BF129" s="757" t="s">
        <v>129</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495</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496</v>
      </c>
      <c r="X130" s="764"/>
      <c r="Y130" s="764"/>
      <c r="Z130" s="765"/>
      <c r="AA130" s="766">
        <v>245799</v>
      </c>
      <c r="AB130" s="767"/>
      <c r="AC130" s="767"/>
      <c r="AD130" s="767"/>
      <c r="AE130" s="768"/>
      <c r="AF130" s="769">
        <v>253907</v>
      </c>
      <c r="AG130" s="767"/>
      <c r="AH130" s="767"/>
      <c r="AI130" s="767"/>
      <c r="AJ130" s="768"/>
      <c r="AK130" s="769">
        <v>278349</v>
      </c>
      <c r="AL130" s="767"/>
      <c r="AM130" s="767"/>
      <c r="AN130" s="767"/>
      <c r="AO130" s="768"/>
      <c r="AP130" s="770"/>
      <c r="AQ130" s="771"/>
      <c r="AR130" s="771"/>
      <c r="AS130" s="771"/>
      <c r="AT130" s="772"/>
      <c r="AU130" s="227"/>
      <c r="AV130" s="227"/>
      <c r="AW130" s="227"/>
      <c r="AX130" s="738" t="s">
        <v>497</v>
      </c>
      <c r="AY130" s="739"/>
      <c r="AZ130" s="739"/>
      <c r="BA130" s="739"/>
      <c r="BB130" s="739"/>
      <c r="BC130" s="739"/>
      <c r="BD130" s="739"/>
      <c r="BE130" s="740"/>
      <c r="BF130" s="741">
        <v>5.3</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498</v>
      </c>
      <c r="X131" s="748"/>
      <c r="Y131" s="748"/>
      <c r="Z131" s="749"/>
      <c r="AA131" s="750">
        <v>1664478</v>
      </c>
      <c r="AB131" s="751"/>
      <c r="AC131" s="751"/>
      <c r="AD131" s="751"/>
      <c r="AE131" s="752"/>
      <c r="AF131" s="753">
        <v>1813590</v>
      </c>
      <c r="AG131" s="751"/>
      <c r="AH131" s="751"/>
      <c r="AI131" s="751"/>
      <c r="AJ131" s="752"/>
      <c r="AK131" s="753">
        <v>1835549</v>
      </c>
      <c r="AL131" s="751"/>
      <c r="AM131" s="751"/>
      <c r="AN131" s="751"/>
      <c r="AO131" s="752"/>
      <c r="AP131" s="754"/>
      <c r="AQ131" s="755"/>
      <c r="AR131" s="755"/>
      <c r="AS131" s="755"/>
      <c r="AT131" s="756"/>
      <c r="AU131" s="227"/>
      <c r="AV131" s="227"/>
      <c r="AW131" s="227"/>
      <c r="AX131" s="716" t="s">
        <v>499</v>
      </c>
      <c r="AY131" s="717"/>
      <c r="AZ131" s="717"/>
      <c r="BA131" s="717"/>
      <c r="BB131" s="717"/>
      <c r="BC131" s="717"/>
      <c r="BD131" s="717"/>
      <c r="BE131" s="718"/>
      <c r="BF131" s="719" t="s">
        <v>129</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500</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501</v>
      </c>
      <c r="W132" s="729"/>
      <c r="X132" s="729"/>
      <c r="Y132" s="729"/>
      <c r="Z132" s="730"/>
      <c r="AA132" s="731">
        <v>5.36053946</v>
      </c>
      <c r="AB132" s="732"/>
      <c r="AC132" s="732"/>
      <c r="AD132" s="732"/>
      <c r="AE132" s="733"/>
      <c r="AF132" s="734">
        <v>5.6454876790000004</v>
      </c>
      <c r="AG132" s="732"/>
      <c r="AH132" s="732"/>
      <c r="AI132" s="732"/>
      <c r="AJ132" s="733"/>
      <c r="AK132" s="734">
        <v>5.1627060900000004</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502</v>
      </c>
      <c r="W133" s="708"/>
      <c r="X133" s="708"/>
      <c r="Y133" s="708"/>
      <c r="Z133" s="709"/>
      <c r="AA133" s="710">
        <v>5.4</v>
      </c>
      <c r="AB133" s="711"/>
      <c r="AC133" s="711"/>
      <c r="AD133" s="711"/>
      <c r="AE133" s="712"/>
      <c r="AF133" s="710">
        <v>5.6</v>
      </c>
      <c r="AG133" s="711"/>
      <c r="AH133" s="711"/>
      <c r="AI133" s="711"/>
      <c r="AJ133" s="712"/>
      <c r="AK133" s="710">
        <v>5.3</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zLqw74F+SEhA2nUK++jTiFPm5xZ9Wne2LSEgQEIcjrV3HP+fwQ0ljwgLViHT+DPXQ3baCHdUp9qAGrxhI8gcMw==" saltValue="QJZbpbfzmq3pAMtdnOMMK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5" zoomScale="55" zoomScaleNormal="85" zoomScaleSheetLayoutView="55" workbookViewId="0">
      <selection activeCell="AO97" sqref="AO97"/>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503</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FUrmPzT1yTwiy372bKK1BSNKQmGH+nQcUaZbmvcA/YgJF+ia9CZr9mZrgZ4IjwvuB5PljNV4J4qcMfihMDcSdg==" saltValue="Kt1N6KjCsKLJnXhmLIa1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7" zoomScale="55" zoomScaleNormal="55"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kD7g94J+BJhw5gZgZu60mmdeOYM9kFBq4msL6WRxPDb2o/6niZ45iZCnJAWSNBvz1jXUWoTa4YwHT1TUijJ/w==" saltValue="EDUbThOxubQKFz1Wa/EFU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3" zoomScale="70" zoomScaleSheetLayoutView="7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504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505</v>
      </c>
      <c r="AL6" s="260"/>
      <c r="AM6" s="260"/>
      <c r="AN6" s="260"/>
    </row>
    <row r="7" spans="1:46" ht="13.5" customHeight="1" x14ac:dyDescent="0.2">
      <c r="A7" s="259"/>
      <c r="AK7" s="262"/>
      <c r="AL7" s="263"/>
      <c r="AM7" s="263"/>
      <c r="AN7" s="264"/>
      <c r="AO7" s="1105" t="s">
        <v>506</v>
      </c>
      <c r="AP7" s="265"/>
      <c r="AQ7" s="266" t="s">
        <v>507</v>
      </c>
      <c r="AR7" s="267"/>
    </row>
    <row r="8" spans="1:46" ht="13.2" x14ac:dyDescent="0.2">
      <c r="A8" s="259"/>
      <c r="AK8" s="268"/>
      <c r="AL8" s="269"/>
      <c r="AM8" s="269"/>
      <c r="AN8" s="270"/>
      <c r="AO8" s="1106"/>
      <c r="AP8" s="271" t="s">
        <v>508</v>
      </c>
      <c r="AQ8" s="272" t="s">
        <v>509</v>
      </c>
      <c r="AR8" s="273" t="s">
        <v>510</v>
      </c>
    </row>
    <row r="9" spans="1:46" ht="13.2" x14ac:dyDescent="0.2">
      <c r="A9" s="259"/>
      <c r="AK9" s="1117" t="s">
        <v>511</v>
      </c>
      <c r="AL9" s="1118"/>
      <c r="AM9" s="1118"/>
      <c r="AN9" s="1119"/>
      <c r="AO9" s="274">
        <v>512087</v>
      </c>
      <c r="AP9" s="274">
        <v>341619</v>
      </c>
      <c r="AQ9" s="275">
        <v>239803</v>
      </c>
      <c r="AR9" s="276">
        <v>42.5</v>
      </c>
    </row>
    <row r="10" spans="1:46" ht="13.5" customHeight="1" x14ac:dyDescent="0.2">
      <c r="A10" s="259"/>
      <c r="AK10" s="1117" t="s">
        <v>512</v>
      </c>
      <c r="AL10" s="1118"/>
      <c r="AM10" s="1118"/>
      <c r="AN10" s="1119"/>
      <c r="AO10" s="277">
        <v>14192</v>
      </c>
      <c r="AP10" s="277">
        <v>9468</v>
      </c>
      <c r="AQ10" s="278">
        <v>35073</v>
      </c>
      <c r="AR10" s="279">
        <v>-73</v>
      </c>
    </row>
    <row r="11" spans="1:46" ht="13.5" customHeight="1" x14ac:dyDescent="0.2">
      <c r="A11" s="259"/>
      <c r="AK11" s="1117" t="s">
        <v>513</v>
      </c>
      <c r="AL11" s="1118"/>
      <c r="AM11" s="1118"/>
      <c r="AN11" s="1119"/>
      <c r="AO11" s="277" t="s">
        <v>514</v>
      </c>
      <c r="AP11" s="277" t="s">
        <v>514</v>
      </c>
      <c r="AQ11" s="278">
        <v>3640</v>
      </c>
      <c r="AR11" s="279" t="s">
        <v>514</v>
      </c>
    </row>
    <row r="12" spans="1:46" ht="13.5" customHeight="1" x14ac:dyDescent="0.2">
      <c r="A12" s="259"/>
      <c r="AK12" s="1117" t="s">
        <v>515</v>
      </c>
      <c r="AL12" s="1118"/>
      <c r="AM12" s="1118"/>
      <c r="AN12" s="1119"/>
      <c r="AO12" s="277" t="s">
        <v>514</v>
      </c>
      <c r="AP12" s="277" t="s">
        <v>514</v>
      </c>
      <c r="AQ12" s="278" t="s">
        <v>514</v>
      </c>
      <c r="AR12" s="279" t="s">
        <v>514</v>
      </c>
    </row>
    <row r="13" spans="1:46" ht="13.5" customHeight="1" x14ac:dyDescent="0.2">
      <c r="A13" s="259"/>
      <c r="AK13" s="1117" t="s">
        <v>516</v>
      </c>
      <c r="AL13" s="1118"/>
      <c r="AM13" s="1118"/>
      <c r="AN13" s="1119"/>
      <c r="AO13" s="277">
        <v>89426</v>
      </c>
      <c r="AP13" s="277">
        <v>59657</v>
      </c>
      <c r="AQ13" s="278">
        <v>11407</v>
      </c>
      <c r="AR13" s="279">
        <v>423</v>
      </c>
    </row>
    <row r="14" spans="1:46" ht="13.5" customHeight="1" x14ac:dyDescent="0.2">
      <c r="A14" s="259"/>
      <c r="AK14" s="1117" t="s">
        <v>517</v>
      </c>
      <c r="AL14" s="1118"/>
      <c r="AM14" s="1118"/>
      <c r="AN14" s="1119"/>
      <c r="AO14" s="277">
        <v>22933</v>
      </c>
      <c r="AP14" s="277">
        <v>15299</v>
      </c>
      <c r="AQ14" s="278">
        <v>4585</v>
      </c>
      <c r="AR14" s="279">
        <v>233.7</v>
      </c>
    </row>
    <row r="15" spans="1:46" ht="13.5" customHeight="1" x14ac:dyDescent="0.2">
      <c r="A15" s="259"/>
      <c r="AK15" s="1120" t="s">
        <v>518</v>
      </c>
      <c r="AL15" s="1121"/>
      <c r="AM15" s="1121"/>
      <c r="AN15" s="1122"/>
      <c r="AO15" s="277">
        <v>-43088</v>
      </c>
      <c r="AP15" s="277">
        <v>-28744</v>
      </c>
      <c r="AQ15" s="278">
        <v>-18839</v>
      </c>
      <c r="AR15" s="279">
        <v>52.6</v>
      </c>
    </row>
    <row r="16" spans="1:46" ht="13.2" x14ac:dyDescent="0.2">
      <c r="A16" s="259"/>
      <c r="AK16" s="1120" t="s">
        <v>187</v>
      </c>
      <c r="AL16" s="1121"/>
      <c r="AM16" s="1121"/>
      <c r="AN16" s="1122"/>
      <c r="AO16" s="277">
        <v>595550</v>
      </c>
      <c r="AP16" s="277">
        <v>397298</v>
      </c>
      <c r="AQ16" s="278">
        <v>275669</v>
      </c>
      <c r="AR16" s="279">
        <v>44.1</v>
      </c>
    </row>
    <row r="17" spans="1:46" ht="13.2" x14ac:dyDescent="0.2">
      <c r="A17" s="259"/>
    </row>
    <row r="18" spans="1:46" ht="13.2" x14ac:dyDescent="0.2">
      <c r="A18" s="259"/>
      <c r="AQ18" s="280"/>
      <c r="AR18" s="280"/>
    </row>
    <row r="19" spans="1:46" ht="13.2" x14ac:dyDescent="0.2">
      <c r="A19" s="259"/>
      <c r="AK19" s="255" t="s">
        <v>519</v>
      </c>
    </row>
    <row r="20" spans="1:46" ht="13.2" x14ac:dyDescent="0.2">
      <c r="A20" s="259"/>
      <c r="AK20" s="281"/>
      <c r="AL20" s="282"/>
      <c r="AM20" s="282"/>
      <c r="AN20" s="283"/>
      <c r="AO20" s="284" t="s">
        <v>520</v>
      </c>
      <c r="AP20" s="285" t="s">
        <v>521</v>
      </c>
      <c r="AQ20" s="286" t="s">
        <v>522</v>
      </c>
      <c r="AR20" s="287"/>
    </row>
    <row r="21" spans="1:46" s="260" customFormat="1" ht="13.2" x14ac:dyDescent="0.2">
      <c r="A21" s="288"/>
      <c r="AK21" s="1123" t="s">
        <v>523</v>
      </c>
      <c r="AL21" s="1124"/>
      <c r="AM21" s="1124"/>
      <c r="AN21" s="1125"/>
      <c r="AO21" s="289">
        <v>38.03</v>
      </c>
      <c r="AP21" s="290">
        <v>23.86</v>
      </c>
      <c r="AQ21" s="291">
        <v>14.17</v>
      </c>
      <c r="AS21" s="292"/>
      <c r="AT21" s="288"/>
    </row>
    <row r="22" spans="1:46" s="260" customFormat="1" ht="13.2" x14ac:dyDescent="0.2">
      <c r="A22" s="288"/>
      <c r="AK22" s="1123" t="s">
        <v>524</v>
      </c>
      <c r="AL22" s="1124"/>
      <c r="AM22" s="1124"/>
      <c r="AN22" s="1125"/>
      <c r="AO22" s="293">
        <v>92.7</v>
      </c>
      <c r="AP22" s="294">
        <v>95.5</v>
      </c>
      <c r="AQ22" s="295">
        <v>-2.8</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525</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526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527</v>
      </c>
      <c r="AL29" s="260"/>
      <c r="AM29" s="260"/>
      <c r="AN29" s="260"/>
      <c r="AS29" s="302"/>
    </row>
    <row r="30" spans="1:46" ht="13.5" customHeight="1" x14ac:dyDescent="0.2">
      <c r="A30" s="259"/>
      <c r="AK30" s="262"/>
      <c r="AL30" s="263"/>
      <c r="AM30" s="263"/>
      <c r="AN30" s="264"/>
      <c r="AO30" s="1105" t="s">
        <v>506</v>
      </c>
      <c r="AP30" s="265"/>
      <c r="AQ30" s="266" t="s">
        <v>507</v>
      </c>
      <c r="AR30" s="267"/>
    </row>
    <row r="31" spans="1:46" ht="13.2" x14ac:dyDescent="0.2">
      <c r="A31" s="259"/>
      <c r="AK31" s="268"/>
      <c r="AL31" s="269"/>
      <c r="AM31" s="269"/>
      <c r="AN31" s="270"/>
      <c r="AO31" s="1106"/>
      <c r="AP31" s="271" t="s">
        <v>508</v>
      </c>
      <c r="AQ31" s="272" t="s">
        <v>509</v>
      </c>
      <c r="AR31" s="273" t="s">
        <v>510</v>
      </c>
    </row>
    <row r="32" spans="1:46" ht="27" customHeight="1" x14ac:dyDescent="0.2">
      <c r="A32" s="259"/>
      <c r="AK32" s="1107" t="s">
        <v>528</v>
      </c>
      <c r="AL32" s="1108"/>
      <c r="AM32" s="1108"/>
      <c r="AN32" s="1109"/>
      <c r="AO32" s="303">
        <v>342320</v>
      </c>
      <c r="AP32" s="303">
        <v>228366</v>
      </c>
      <c r="AQ32" s="304">
        <v>162926</v>
      </c>
      <c r="AR32" s="305">
        <v>40.200000000000003</v>
      </c>
    </row>
    <row r="33" spans="1:46" ht="13.5" customHeight="1" x14ac:dyDescent="0.2">
      <c r="A33" s="259"/>
      <c r="AK33" s="1107" t="s">
        <v>529</v>
      </c>
      <c r="AL33" s="1108"/>
      <c r="AM33" s="1108"/>
      <c r="AN33" s="1109"/>
      <c r="AO33" s="303" t="s">
        <v>514</v>
      </c>
      <c r="AP33" s="303" t="s">
        <v>514</v>
      </c>
      <c r="AQ33" s="304" t="s">
        <v>514</v>
      </c>
      <c r="AR33" s="305" t="s">
        <v>514</v>
      </c>
    </row>
    <row r="34" spans="1:46" ht="27" customHeight="1" x14ac:dyDescent="0.2">
      <c r="A34" s="259"/>
      <c r="AK34" s="1107" t="s">
        <v>530</v>
      </c>
      <c r="AL34" s="1108"/>
      <c r="AM34" s="1108"/>
      <c r="AN34" s="1109"/>
      <c r="AO34" s="303" t="s">
        <v>514</v>
      </c>
      <c r="AP34" s="303" t="s">
        <v>514</v>
      </c>
      <c r="AQ34" s="304">
        <v>4</v>
      </c>
      <c r="AR34" s="305" t="s">
        <v>514</v>
      </c>
    </row>
    <row r="35" spans="1:46" ht="27" customHeight="1" x14ac:dyDescent="0.2">
      <c r="A35" s="259"/>
      <c r="AK35" s="1107" t="s">
        <v>531</v>
      </c>
      <c r="AL35" s="1108"/>
      <c r="AM35" s="1108"/>
      <c r="AN35" s="1109"/>
      <c r="AO35" s="303">
        <v>22007</v>
      </c>
      <c r="AP35" s="303">
        <v>14681</v>
      </c>
      <c r="AQ35" s="304">
        <v>33512</v>
      </c>
      <c r="AR35" s="305">
        <v>-56.2</v>
      </c>
    </row>
    <row r="36" spans="1:46" ht="27" customHeight="1" x14ac:dyDescent="0.2">
      <c r="A36" s="259"/>
      <c r="AK36" s="1107" t="s">
        <v>532</v>
      </c>
      <c r="AL36" s="1108"/>
      <c r="AM36" s="1108"/>
      <c r="AN36" s="1109"/>
      <c r="AO36" s="303">
        <v>3455</v>
      </c>
      <c r="AP36" s="303">
        <v>2305</v>
      </c>
      <c r="AQ36" s="304">
        <v>2866</v>
      </c>
      <c r="AR36" s="305">
        <v>-19.600000000000001</v>
      </c>
    </row>
    <row r="37" spans="1:46" ht="13.5" customHeight="1" x14ac:dyDescent="0.2">
      <c r="A37" s="259"/>
      <c r="AK37" s="1107" t="s">
        <v>533</v>
      </c>
      <c r="AL37" s="1108"/>
      <c r="AM37" s="1108"/>
      <c r="AN37" s="1109"/>
      <c r="AO37" s="303">
        <v>5326</v>
      </c>
      <c r="AP37" s="303">
        <v>3553</v>
      </c>
      <c r="AQ37" s="304">
        <v>1429</v>
      </c>
      <c r="AR37" s="305">
        <v>148.6</v>
      </c>
    </row>
    <row r="38" spans="1:46" ht="27" customHeight="1" x14ac:dyDescent="0.2">
      <c r="A38" s="259"/>
      <c r="AK38" s="1110" t="s">
        <v>534</v>
      </c>
      <c r="AL38" s="1111"/>
      <c r="AM38" s="1111"/>
      <c r="AN38" s="1112"/>
      <c r="AO38" s="306">
        <v>5</v>
      </c>
      <c r="AP38" s="306">
        <v>3</v>
      </c>
      <c r="AQ38" s="307">
        <v>30</v>
      </c>
      <c r="AR38" s="295">
        <v>-90</v>
      </c>
      <c r="AS38" s="302"/>
    </row>
    <row r="39" spans="1:46" ht="13.2" x14ac:dyDescent="0.2">
      <c r="A39" s="259"/>
      <c r="AK39" s="1110" t="s">
        <v>535</v>
      </c>
      <c r="AL39" s="1111"/>
      <c r="AM39" s="1111"/>
      <c r="AN39" s="1112"/>
      <c r="AO39" s="303" t="s">
        <v>514</v>
      </c>
      <c r="AP39" s="303" t="s">
        <v>514</v>
      </c>
      <c r="AQ39" s="304">
        <v>-7390</v>
      </c>
      <c r="AR39" s="305" t="s">
        <v>514</v>
      </c>
      <c r="AS39" s="302"/>
    </row>
    <row r="40" spans="1:46" ht="27" customHeight="1" x14ac:dyDescent="0.2">
      <c r="A40" s="259"/>
      <c r="AK40" s="1107" t="s">
        <v>536</v>
      </c>
      <c r="AL40" s="1108"/>
      <c r="AM40" s="1108"/>
      <c r="AN40" s="1109"/>
      <c r="AO40" s="303">
        <v>-278349</v>
      </c>
      <c r="AP40" s="303">
        <v>-185690</v>
      </c>
      <c r="AQ40" s="304">
        <v>-136323</v>
      </c>
      <c r="AR40" s="305">
        <v>36.200000000000003</v>
      </c>
      <c r="AS40" s="302"/>
    </row>
    <row r="41" spans="1:46" ht="13.2" x14ac:dyDescent="0.2">
      <c r="A41" s="259"/>
      <c r="AK41" s="1113" t="s">
        <v>301</v>
      </c>
      <c r="AL41" s="1114"/>
      <c r="AM41" s="1114"/>
      <c r="AN41" s="1115"/>
      <c r="AO41" s="303">
        <v>94764</v>
      </c>
      <c r="AP41" s="303">
        <v>63218</v>
      </c>
      <c r="AQ41" s="304">
        <v>57054</v>
      </c>
      <c r="AR41" s="305">
        <v>10.8</v>
      </c>
      <c r="AS41" s="302"/>
    </row>
    <row r="42" spans="1:46" ht="13.2" x14ac:dyDescent="0.2">
      <c r="A42" s="259"/>
      <c r="AK42" s="308" t="s">
        <v>537</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538</v>
      </c>
    </row>
    <row r="48" spans="1:46" ht="13.2" x14ac:dyDescent="0.2">
      <c r="A48" s="259"/>
      <c r="AK48" s="313" t="s">
        <v>539</v>
      </c>
      <c r="AL48" s="313"/>
      <c r="AM48" s="313"/>
      <c r="AN48" s="313"/>
      <c r="AO48" s="313"/>
      <c r="AP48" s="313"/>
      <c r="AQ48" s="314"/>
      <c r="AR48" s="313"/>
    </row>
    <row r="49" spans="1:44" ht="13.5" customHeight="1" x14ac:dyDescent="0.2">
      <c r="A49" s="259"/>
      <c r="AK49" s="315"/>
      <c r="AL49" s="316"/>
      <c r="AM49" s="1100" t="s">
        <v>506</v>
      </c>
      <c r="AN49" s="1102" t="s">
        <v>540</v>
      </c>
      <c r="AO49" s="1103"/>
      <c r="AP49" s="1103"/>
      <c r="AQ49" s="1103"/>
      <c r="AR49" s="1104"/>
    </row>
    <row r="50" spans="1:44" ht="13.2" x14ac:dyDescent="0.2">
      <c r="A50" s="259"/>
      <c r="AK50" s="317"/>
      <c r="AL50" s="318"/>
      <c r="AM50" s="1101"/>
      <c r="AN50" s="319" t="s">
        <v>541</v>
      </c>
      <c r="AO50" s="320" t="s">
        <v>542</v>
      </c>
      <c r="AP50" s="321" t="s">
        <v>543</v>
      </c>
      <c r="AQ50" s="322" t="s">
        <v>544</v>
      </c>
      <c r="AR50" s="323" t="s">
        <v>545</v>
      </c>
    </row>
    <row r="51" spans="1:44" ht="13.2" x14ac:dyDescent="0.2">
      <c r="A51" s="259"/>
      <c r="AK51" s="315" t="s">
        <v>546</v>
      </c>
      <c r="AL51" s="316"/>
      <c r="AM51" s="324">
        <v>994692</v>
      </c>
      <c r="AN51" s="325">
        <v>583055</v>
      </c>
      <c r="AO51" s="326">
        <v>13.8</v>
      </c>
      <c r="AP51" s="327">
        <v>271581</v>
      </c>
      <c r="AQ51" s="328">
        <v>-6.7</v>
      </c>
      <c r="AR51" s="329">
        <v>20.5</v>
      </c>
    </row>
    <row r="52" spans="1:44" ht="13.2" x14ac:dyDescent="0.2">
      <c r="A52" s="259"/>
      <c r="AK52" s="330"/>
      <c r="AL52" s="331" t="s">
        <v>547</v>
      </c>
      <c r="AM52" s="332">
        <v>500574</v>
      </c>
      <c r="AN52" s="333">
        <v>293420</v>
      </c>
      <c r="AO52" s="334">
        <v>-13.4</v>
      </c>
      <c r="AP52" s="335">
        <v>117844</v>
      </c>
      <c r="AQ52" s="336">
        <v>-1</v>
      </c>
      <c r="AR52" s="337">
        <v>-12.4</v>
      </c>
    </row>
    <row r="53" spans="1:44" ht="13.2" x14ac:dyDescent="0.2">
      <c r="A53" s="259"/>
      <c r="AK53" s="315" t="s">
        <v>548</v>
      </c>
      <c r="AL53" s="316"/>
      <c r="AM53" s="324">
        <v>986714</v>
      </c>
      <c r="AN53" s="325">
        <v>598371</v>
      </c>
      <c r="AO53" s="326">
        <v>2.6</v>
      </c>
      <c r="AP53" s="327">
        <v>268375</v>
      </c>
      <c r="AQ53" s="328">
        <v>-1.2</v>
      </c>
      <c r="AR53" s="329">
        <v>3.8</v>
      </c>
    </row>
    <row r="54" spans="1:44" ht="13.2" x14ac:dyDescent="0.2">
      <c r="A54" s="259"/>
      <c r="AK54" s="330"/>
      <c r="AL54" s="331" t="s">
        <v>547</v>
      </c>
      <c r="AM54" s="332">
        <v>542675</v>
      </c>
      <c r="AN54" s="333">
        <v>329093</v>
      </c>
      <c r="AO54" s="334">
        <v>12.2</v>
      </c>
      <c r="AP54" s="335">
        <v>119602</v>
      </c>
      <c r="AQ54" s="336">
        <v>1.5</v>
      </c>
      <c r="AR54" s="337">
        <v>10.7</v>
      </c>
    </row>
    <row r="55" spans="1:44" ht="13.2" x14ac:dyDescent="0.2">
      <c r="A55" s="259"/>
      <c r="AK55" s="315" t="s">
        <v>549</v>
      </c>
      <c r="AL55" s="316"/>
      <c r="AM55" s="324">
        <v>829283</v>
      </c>
      <c r="AN55" s="325">
        <v>522877</v>
      </c>
      <c r="AO55" s="326">
        <v>-12.6</v>
      </c>
      <c r="AP55" s="327">
        <v>301035</v>
      </c>
      <c r="AQ55" s="328">
        <v>12.2</v>
      </c>
      <c r="AR55" s="329">
        <v>-24.8</v>
      </c>
    </row>
    <row r="56" spans="1:44" ht="13.2" x14ac:dyDescent="0.2">
      <c r="A56" s="259"/>
      <c r="AK56" s="330"/>
      <c r="AL56" s="331" t="s">
        <v>547</v>
      </c>
      <c r="AM56" s="332">
        <v>389405</v>
      </c>
      <c r="AN56" s="333">
        <v>245526</v>
      </c>
      <c r="AO56" s="334">
        <v>-25.4</v>
      </c>
      <c r="AP56" s="335">
        <v>154376</v>
      </c>
      <c r="AQ56" s="336">
        <v>29.1</v>
      </c>
      <c r="AR56" s="337">
        <v>-54.5</v>
      </c>
    </row>
    <row r="57" spans="1:44" ht="13.2" x14ac:dyDescent="0.2">
      <c r="A57" s="259"/>
      <c r="AK57" s="315" t="s">
        <v>550</v>
      </c>
      <c r="AL57" s="316"/>
      <c r="AM57" s="324">
        <v>691522</v>
      </c>
      <c r="AN57" s="325">
        <v>448458</v>
      </c>
      <c r="AO57" s="326">
        <v>-14.2</v>
      </c>
      <c r="AP57" s="327">
        <v>277467</v>
      </c>
      <c r="AQ57" s="328">
        <v>-7.8</v>
      </c>
      <c r="AR57" s="329">
        <v>-6.4</v>
      </c>
    </row>
    <row r="58" spans="1:44" ht="13.2" x14ac:dyDescent="0.2">
      <c r="A58" s="259"/>
      <c r="AK58" s="330"/>
      <c r="AL58" s="331" t="s">
        <v>547</v>
      </c>
      <c r="AM58" s="332">
        <v>329981</v>
      </c>
      <c r="AN58" s="333">
        <v>213995</v>
      </c>
      <c r="AO58" s="334">
        <v>-12.8</v>
      </c>
      <c r="AP58" s="335">
        <v>128378</v>
      </c>
      <c r="AQ58" s="336">
        <v>-16.8</v>
      </c>
      <c r="AR58" s="337">
        <v>4</v>
      </c>
    </row>
    <row r="59" spans="1:44" ht="13.2" x14ac:dyDescent="0.2">
      <c r="A59" s="259"/>
      <c r="AK59" s="315" t="s">
        <v>551</v>
      </c>
      <c r="AL59" s="316"/>
      <c r="AM59" s="324">
        <v>594298</v>
      </c>
      <c r="AN59" s="325">
        <v>396463</v>
      </c>
      <c r="AO59" s="326">
        <v>-11.6</v>
      </c>
      <c r="AP59" s="327">
        <v>282256</v>
      </c>
      <c r="AQ59" s="328">
        <v>1.7</v>
      </c>
      <c r="AR59" s="329">
        <v>-13.3</v>
      </c>
    </row>
    <row r="60" spans="1:44" ht="13.2" x14ac:dyDescent="0.2">
      <c r="A60" s="259"/>
      <c r="AK60" s="330"/>
      <c r="AL60" s="331" t="s">
        <v>547</v>
      </c>
      <c r="AM60" s="332">
        <v>328053</v>
      </c>
      <c r="AN60" s="333">
        <v>218848</v>
      </c>
      <c r="AO60" s="334">
        <v>2.2999999999999998</v>
      </c>
      <c r="AP60" s="335">
        <v>145453</v>
      </c>
      <c r="AQ60" s="336">
        <v>13.3</v>
      </c>
      <c r="AR60" s="337">
        <v>-11</v>
      </c>
    </row>
    <row r="61" spans="1:44" ht="13.2" x14ac:dyDescent="0.2">
      <c r="A61" s="259"/>
      <c r="AK61" s="315" t="s">
        <v>552</v>
      </c>
      <c r="AL61" s="338"/>
      <c r="AM61" s="324">
        <v>819302</v>
      </c>
      <c r="AN61" s="325">
        <v>509845</v>
      </c>
      <c r="AO61" s="326">
        <v>-4.4000000000000004</v>
      </c>
      <c r="AP61" s="327">
        <v>280143</v>
      </c>
      <c r="AQ61" s="339">
        <v>-0.4</v>
      </c>
      <c r="AR61" s="329">
        <v>-4</v>
      </c>
    </row>
    <row r="62" spans="1:44" ht="13.2" x14ac:dyDescent="0.2">
      <c r="A62" s="259"/>
      <c r="AK62" s="330"/>
      <c r="AL62" s="331" t="s">
        <v>547</v>
      </c>
      <c r="AM62" s="332">
        <v>418138</v>
      </c>
      <c r="AN62" s="333">
        <v>260176</v>
      </c>
      <c r="AO62" s="334">
        <v>-7.4</v>
      </c>
      <c r="AP62" s="335">
        <v>133131</v>
      </c>
      <c r="AQ62" s="336">
        <v>5.2</v>
      </c>
      <c r="AR62" s="337">
        <v>-12.6</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Fhm2N+QnLwNHHTjUg2qqqb6D8UNi/pDeqL1nGu44Q8bcVp6DDglB6TbJ2yRTWM0eURAfcmOYW2gWo35/jgMwIw==" saltValue="KtiU702jdHjP9C4oEgNlw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4" zoomScale="55" zoomScaleNormal="55" zoomScaleSheetLayoutView="55" workbookViewId="0">
      <selection activeCell="CN101" sqref="CN101"/>
    </sheetView>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554</v>
      </c>
    </row>
    <row r="121" spans="125:125" ht="13.5" hidden="1" customHeight="1" x14ac:dyDescent="0.2">
      <c r="DU121" s="253"/>
    </row>
  </sheetData>
  <sheetProtection algorithmName="SHA-512" hashValue="t+jXbh3m+3gyEWrN8kUh4uZzfrFyjPfOg2Zoh2O+fre+Y9WAVNEXI2aEu3KaE/VvbbgtzAEmaO+QlLO9gV+dnw==" saltValue="0i+5epF0Okzwgb3RU4Y4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4" zoomScale="55" zoomScaleNormal="55" zoomScaleSheetLayoutView="55" workbookViewId="0">
      <selection activeCell="BH103" sqref="BH103"/>
    </sheetView>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555</v>
      </c>
    </row>
  </sheetData>
  <sheetProtection algorithmName="SHA-512" hashValue="u6OmU7Xdx0dc7BwGSvJktpf+Za/M3p16HfS+MPyXl4YL7UNHj8FiHnGWwiK/01QkBNRYAZk3wA5+f3GZq8KzGQ==" saltValue="GA2adgiUWkYZy16g1PWA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70" zoomScaleNormal="70" zoomScaleSheetLayoutView="100" workbookViewId="0">
      <selection activeCell="H48" sqref="H48"/>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126" t="s">
        <v>3</v>
      </c>
      <c r="D47" s="1126"/>
      <c r="E47" s="1127"/>
      <c r="F47" s="11">
        <v>54.39</v>
      </c>
      <c r="G47" s="12">
        <v>54.51</v>
      </c>
      <c r="H47" s="12">
        <v>49.07</v>
      </c>
      <c r="I47" s="12">
        <v>45.37</v>
      </c>
      <c r="J47" s="13">
        <v>39.67</v>
      </c>
    </row>
    <row r="48" spans="2:10" ht="57.75" customHeight="1" x14ac:dyDescent="0.2">
      <c r="B48" s="14"/>
      <c r="C48" s="1128" t="s">
        <v>4</v>
      </c>
      <c r="D48" s="1128"/>
      <c r="E48" s="1129"/>
      <c r="F48" s="15">
        <v>4.38</v>
      </c>
      <c r="G48" s="16">
        <v>4.58</v>
      </c>
      <c r="H48" s="16">
        <v>3.43</v>
      </c>
      <c r="I48" s="16">
        <v>3.87</v>
      </c>
      <c r="J48" s="17">
        <v>3.55</v>
      </c>
    </row>
    <row r="49" spans="2:10" ht="57.75" customHeight="1" thickBot="1" x14ac:dyDescent="0.25">
      <c r="B49" s="18"/>
      <c r="C49" s="1130" t="s">
        <v>5</v>
      </c>
      <c r="D49" s="1130"/>
      <c r="E49" s="1131"/>
      <c r="F49" s="19" t="s">
        <v>561</v>
      </c>
      <c r="G49" s="20">
        <v>0.21</v>
      </c>
      <c r="H49" s="20" t="s">
        <v>562</v>
      </c>
      <c r="I49" s="20">
        <v>0.73</v>
      </c>
      <c r="J49" s="21" t="s">
        <v>563</v>
      </c>
    </row>
    <row r="50" spans="2:10" ht="13.2" x14ac:dyDescent="0.2"/>
  </sheetData>
  <sheetProtection algorithmName="SHA-512" hashValue="IiPXN9CPZJ765J1JmTzBo4KNxdjMlJ7EfdUFr7UMsUfUOuFK2svdthk9ZMYToSAMuP+ZQOGjx8iy7vdLMcRNtw==" saltValue="vm6mqImVxKhKle2aPKyM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136" t="s">
        <v>564</v>
      </c>
      <c r="D34" s="1136"/>
      <c r="E34" s="1137"/>
      <c r="F34" s="32">
        <v>4.38</v>
      </c>
      <c r="G34" s="33">
        <v>4.58</v>
      </c>
      <c r="H34" s="33">
        <v>3.43</v>
      </c>
      <c r="I34" s="33">
        <v>3.87</v>
      </c>
      <c r="J34" s="34">
        <v>3.54</v>
      </c>
      <c r="K34" s="22"/>
      <c r="L34" s="22"/>
      <c r="M34" s="22"/>
      <c r="N34" s="22"/>
      <c r="O34" s="22"/>
      <c r="P34" s="22"/>
    </row>
    <row r="35" spans="1:16" ht="39" customHeight="1" x14ac:dyDescent="0.2">
      <c r="A35" s="22"/>
      <c r="B35" s="35"/>
      <c r="C35" s="1132" t="s">
        <v>565</v>
      </c>
      <c r="D35" s="1132"/>
      <c r="E35" s="1133"/>
      <c r="F35" s="36">
        <v>1.3</v>
      </c>
      <c r="G35" s="37">
        <v>1.28</v>
      </c>
      <c r="H35" s="37">
        <v>1.31</v>
      </c>
      <c r="I35" s="37">
        <v>1.21</v>
      </c>
      <c r="J35" s="38">
        <v>2.31</v>
      </c>
      <c r="K35" s="22"/>
      <c r="L35" s="22"/>
      <c r="M35" s="22"/>
      <c r="N35" s="22"/>
      <c r="O35" s="22"/>
      <c r="P35" s="22"/>
    </row>
    <row r="36" spans="1:16" ht="39" customHeight="1" x14ac:dyDescent="0.2">
      <c r="A36" s="22"/>
      <c r="B36" s="35"/>
      <c r="C36" s="1132" t="s">
        <v>566</v>
      </c>
      <c r="D36" s="1132"/>
      <c r="E36" s="1133"/>
      <c r="F36" s="36">
        <v>0.83</v>
      </c>
      <c r="G36" s="37">
        <v>1.0900000000000001</v>
      </c>
      <c r="H36" s="37">
        <v>0.66</v>
      </c>
      <c r="I36" s="37">
        <v>1.38</v>
      </c>
      <c r="J36" s="38">
        <v>1.85</v>
      </c>
      <c r="K36" s="22"/>
      <c r="L36" s="22"/>
      <c r="M36" s="22"/>
      <c r="N36" s="22"/>
      <c r="O36" s="22"/>
      <c r="P36" s="22"/>
    </row>
    <row r="37" spans="1:16" ht="39" customHeight="1" x14ac:dyDescent="0.2">
      <c r="A37" s="22"/>
      <c r="B37" s="35"/>
      <c r="C37" s="1132" t="s">
        <v>567</v>
      </c>
      <c r="D37" s="1132"/>
      <c r="E37" s="1133"/>
      <c r="F37" s="36">
        <v>0.3</v>
      </c>
      <c r="G37" s="37">
        <v>0.57999999999999996</v>
      </c>
      <c r="H37" s="37">
        <v>1.03</v>
      </c>
      <c r="I37" s="37">
        <v>1.21</v>
      </c>
      <c r="J37" s="38">
        <v>1.38</v>
      </c>
      <c r="K37" s="22"/>
      <c r="L37" s="22"/>
      <c r="M37" s="22"/>
      <c r="N37" s="22"/>
      <c r="O37" s="22"/>
      <c r="P37" s="22"/>
    </row>
    <row r="38" spans="1:16" ht="39" customHeight="1" x14ac:dyDescent="0.2">
      <c r="A38" s="22"/>
      <c r="B38" s="35"/>
      <c r="C38" s="1132" t="s">
        <v>568</v>
      </c>
      <c r="D38" s="1132"/>
      <c r="E38" s="1133"/>
      <c r="F38" s="36">
        <v>0.18</v>
      </c>
      <c r="G38" s="37">
        <v>0.15</v>
      </c>
      <c r="H38" s="37">
        <v>0.14000000000000001</v>
      </c>
      <c r="I38" s="37">
        <v>0.39</v>
      </c>
      <c r="J38" s="38">
        <v>0.75</v>
      </c>
      <c r="K38" s="22"/>
      <c r="L38" s="22"/>
      <c r="M38" s="22"/>
      <c r="N38" s="22"/>
      <c r="O38" s="22"/>
      <c r="P38" s="22"/>
    </row>
    <row r="39" spans="1:16" ht="39" customHeight="1" x14ac:dyDescent="0.2">
      <c r="A39" s="22"/>
      <c r="B39" s="35"/>
      <c r="C39" s="1132" t="s">
        <v>569</v>
      </c>
      <c r="D39" s="1132"/>
      <c r="E39" s="1133"/>
      <c r="F39" s="36">
        <v>0.05</v>
      </c>
      <c r="G39" s="37">
        <v>0.25</v>
      </c>
      <c r="H39" s="37">
        <v>0.31</v>
      </c>
      <c r="I39" s="37">
        <v>0.37</v>
      </c>
      <c r="J39" s="38">
        <v>0.24</v>
      </c>
      <c r="K39" s="22"/>
      <c r="L39" s="22"/>
      <c r="M39" s="22"/>
      <c r="N39" s="22"/>
      <c r="O39" s="22"/>
      <c r="P39" s="22"/>
    </row>
    <row r="40" spans="1:16" ht="39" customHeight="1" x14ac:dyDescent="0.2">
      <c r="A40" s="22"/>
      <c r="B40" s="35"/>
      <c r="C40" s="1132" t="s">
        <v>570</v>
      </c>
      <c r="D40" s="1132"/>
      <c r="E40" s="1133"/>
      <c r="F40" s="36">
        <v>7.0000000000000007E-2</v>
      </c>
      <c r="G40" s="37">
        <v>0.12</v>
      </c>
      <c r="H40" s="37">
        <v>0.46</v>
      </c>
      <c r="I40" s="37">
        <v>0.24</v>
      </c>
      <c r="J40" s="38">
        <v>0.2</v>
      </c>
      <c r="K40" s="22"/>
      <c r="L40" s="22"/>
      <c r="M40" s="22"/>
      <c r="N40" s="22"/>
      <c r="O40" s="22"/>
      <c r="P40" s="22"/>
    </row>
    <row r="41" spans="1:16" ht="39" customHeight="1" x14ac:dyDescent="0.2">
      <c r="A41" s="22"/>
      <c r="B41" s="35"/>
      <c r="C41" s="1132" t="s">
        <v>571</v>
      </c>
      <c r="D41" s="1132"/>
      <c r="E41" s="1133"/>
      <c r="F41" s="36">
        <v>0.12</v>
      </c>
      <c r="G41" s="37">
        <v>0.18</v>
      </c>
      <c r="H41" s="37">
        <v>0.14000000000000001</v>
      </c>
      <c r="I41" s="37">
        <v>0.15</v>
      </c>
      <c r="J41" s="38">
        <v>0.13</v>
      </c>
      <c r="K41" s="22"/>
      <c r="L41" s="22"/>
      <c r="M41" s="22"/>
      <c r="N41" s="22"/>
      <c r="O41" s="22"/>
      <c r="P41" s="22"/>
    </row>
    <row r="42" spans="1:16" ht="39" customHeight="1" x14ac:dyDescent="0.2">
      <c r="A42" s="22"/>
      <c r="B42" s="39"/>
      <c r="C42" s="1132" t="s">
        <v>572</v>
      </c>
      <c r="D42" s="1132"/>
      <c r="E42" s="1133"/>
      <c r="F42" s="36" t="s">
        <v>514</v>
      </c>
      <c r="G42" s="37" t="s">
        <v>514</v>
      </c>
      <c r="H42" s="37" t="s">
        <v>514</v>
      </c>
      <c r="I42" s="37" t="s">
        <v>514</v>
      </c>
      <c r="J42" s="38" t="s">
        <v>514</v>
      </c>
      <c r="K42" s="22"/>
      <c r="L42" s="22"/>
      <c r="M42" s="22"/>
      <c r="N42" s="22"/>
      <c r="O42" s="22"/>
      <c r="P42" s="22"/>
    </row>
    <row r="43" spans="1:16" ht="39" customHeight="1" thickBot="1" x14ac:dyDescent="0.25">
      <c r="A43" s="22"/>
      <c r="B43" s="40"/>
      <c r="C43" s="1134" t="s">
        <v>573</v>
      </c>
      <c r="D43" s="1134"/>
      <c r="E43" s="1135"/>
      <c r="F43" s="41" t="s">
        <v>514</v>
      </c>
      <c r="G43" s="42" t="s">
        <v>514</v>
      </c>
      <c r="H43" s="42" t="s">
        <v>514</v>
      </c>
      <c r="I43" s="42" t="s">
        <v>514</v>
      </c>
      <c r="J43" s="43" t="s">
        <v>514</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d6/ccjEG3amEPCK1GleWwP+RuCJHC1hPAqjbeZbAIghBrd3FWk35/4Na+13o9CyvK/DBFcj6/y3VyB31S30K8A==" saltValue="9a2Aap/nC3Rr6GWipVl6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5" zoomScale="70" zoomScaleNormal="70" zoomScaleSheetLayoutView="55" workbookViewId="0">
      <selection activeCell="S54" sqref="S54"/>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556</v>
      </c>
      <c r="L44" s="54" t="s">
        <v>557</v>
      </c>
      <c r="M44" s="54" t="s">
        <v>558</v>
      </c>
      <c r="N44" s="54" t="s">
        <v>559</v>
      </c>
      <c r="O44" s="55" t="s">
        <v>560</v>
      </c>
      <c r="P44" s="46"/>
      <c r="Q44" s="46"/>
      <c r="R44" s="46"/>
      <c r="S44" s="46"/>
      <c r="T44" s="46"/>
      <c r="U44" s="46"/>
    </row>
    <row r="45" spans="1:21" ht="30.75" customHeight="1" x14ac:dyDescent="0.2">
      <c r="A45" s="46"/>
      <c r="B45" s="1161" t="s">
        <v>11</v>
      </c>
      <c r="C45" s="1162"/>
      <c r="D45" s="56"/>
      <c r="E45" s="1167" t="s">
        <v>12</v>
      </c>
      <c r="F45" s="1167"/>
      <c r="G45" s="1167"/>
      <c r="H45" s="1167"/>
      <c r="I45" s="1167"/>
      <c r="J45" s="1168"/>
      <c r="K45" s="57">
        <v>305</v>
      </c>
      <c r="L45" s="58">
        <v>304</v>
      </c>
      <c r="M45" s="58">
        <v>297</v>
      </c>
      <c r="N45" s="58">
        <v>324</v>
      </c>
      <c r="O45" s="59">
        <v>342</v>
      </c>
      <c r="P45" s="46"/>
      <c r="Q45" s="46"/>
      <c r="R45" s="46"/>
      <c r="S45" s="46"/>
      <c r="T45" s="46"/>
      <c r="U45" s="46"/>
    </row>
    <row r="46" spans="1:21" ht="30.75" customHeight="1" x14ac:dyDescent="0.2">
      <c r="A46" s="46"/>
      <c r="B46" s="1163"/>
      <c r="C46" s="1164"/>
      <c r="D46" s="60"/>
      <c r="E46" s="1140" t="s">
        <v>13</v>
      </c>
      <c r="F46" s="1140"/>
      <c r="G46" s="1140"/>
      <c r="H46" s="1140"/>
      <c r="I46" s="1140"/>
      <c r="J46" s="1141"/>
      <c r="K46" s="61" t="s">
        <v>514</v>
      </c>
      <c r="L46" s="62" t="s">
        <v>514</v>
      </c>
      <c r="M46" s="62" t="s">
        <v>514</v>
      </c>
      <c r="N46" s="62" t="s">
        <v>514</v>
      </c>
      <c r="O46" s="63" t="s">
        <v>514</v>
      </c>
      <c r="P46" s="46"/>
      <c r="Q46" s="46"/>
      <c r="R46" s="46"/>
      <c r="S46" s="46"/>
      <c r="T46" s="46"/>
      <c r="U46" s="46"/>
    </row>
    <row r="47" spans="1:21" ht="30.75" customHeight="1" x14ac:dyDescent="0.2">
      <c r="A47" s="46"/>
      <c r="B47" s="1163"/>
      <c r="C47" s="1164"/>
      <c r="D47" s="60"/>
      <c r="E47" s="1140" t="s">
        <v>14</v>
      </c>
      <c r="F47" s="1140"/>
      <c r="G47" s="1140"/>
      <c r="H47" s="1140"/>
      <c r="I47" s="1140"/>
      <c r="J47" s="1141"/>
      <c r="K47" s="61" t="s">
        <v>514</v>
      </c>
      <c r="L47" s="62" t="s">
        <v>514</v>
      </c>
      <c r="M47" s="62" t="s">
        <v>514</v>
      </c>
      <c r="N47" s="62" t="s">
        <v>514</v>
      </c>
      <c r="O47" s="63" t="s">
        <v>514</v>
      </c>
      <c r="P47" s="46"/>
      <c r="Q47" s="46"/>
      <c r="R47" s="46"/>
      <c r="S47" s="46"/>
      <c r="T47" s="46"/>
      <c r="U47" s="46"/>
    </row>
    <row r="48" spans="1:21" ht="30.75" customHeight="1" x14ac:dyDescent="0.2">
      <c r="A48" s="46"/>
      <c r="B48" s="1163"/>
      <c r="C48" s="1164"/>
      <c r="D48" s="60"/>
      <c r="E48" s="1140" t="s">
        <v>15</v>
      </c>
      <c r="F48" s="1140"/>
      <c r="G48" s="1140"/>
      <c r="H48" s="1140"/>
      <c r="I48" s="1140"/>
      <c r="J48" s="1141"/>
      <c r="K48" s="61">
        <v>27</v>
      </c>
      <c r="L48" s="62">
        <v>26</v>
      </c>
      <c r="M48" s="62">
        <v>27</v>
      </c>
      <c r="N48" s="62">
        <v>22</v>
      </c>
      <c r="O48" s="63">
        <v>22</v>
      </c>
      <c r="P48" s="46"/>
      <c r="Q48" s="46"/>
      <c r="R48" s="46"/>
      <c r="S48" s="46"/>
      <c r="T48" s="46"/>
      <c r="U48" s="46"/>
    </row>
    <row r="49" spans="1:21" ht="30.75" customHeight="1" x14ac:dyDescent="0.2">
      <c r="A49" s="46"/>
      <c r="B49" s="1163"/>
      <c r="C49" s="1164"/>
      <c r="D49" s="60"/>
      <c r="E49" s="1140" t="s">
        <v>16</v>
      </c>
      <c r="F49" s="1140"/>
      <c r="G49" s="1140"/>
      <c r="H49" s="1140"/>
      <c r="I49" s="1140"/>
      <c r="J49" s="1141"/>
      <c r="K49" s="61">
        <v>7</v>
      </c>
      <c r="L49" s="62">
        <v>6</v>
      </c>
      <c r="M49" s="62">
        <v>4</v>
      </c>
      <c r="N49" s="62">
        <v>3</v>
      </c>
      <c r="O49" s="63">
        <v>3</v>
      </c>
      <c r="P49" s="46"/>
      <c r="Q49" s="46"/>
      <c r="R49" s="46"/>
      <c r="S49" s="46"/>
      <c r="T49" s="46"/>
      <c r="U49" s="46"/>
    </row>
    <row r="50" spans="1:21" ht="30.75" customHeight="1" x14ac:dyDescent="0.2">
      <c r="A50" s="46"/>
      <c r="B50" s="1163"/>
      <c r="C50" s="1164"/>
      <c r="D50" s="60"/>
      <c r="E50" s="1140" t="s">
        <v>17</v>
      </c>
      <c r="F50" s="1140"/>
      <c r="G50" s="1140"/>
      <c r="H50" s="1140"/>
      <c r="I50" s="1140"/>
      <c r="J50" s="1141"/>
      <c r="K50" s="61">
        <v>10</v>
      </c>
      <c r="L50" s="62">
        <v>9</v>
      </c>
      <c r="M50" s="62">
        <v>8</v>
      </c>
      <c r="N50" s="62">
        <v>7</v>
      </c>
      <c r="O50" s="63">
        <v>5</v>
      </c>
      <c r="P50" s="46"/>
      <c r="Q50" s="46"/>
      <c r="R50" s="46"/>
      <c r="S50" s="46"/>
      <c r="T50" s="46"/>
      <c r="U50" s="46"/>
    </row>
    <row r="51" spans="1:21" ht="30.75" customHeight="1" x14ac:dyDescent="0.2">
      <c r="A51" s="46"/>
      <c r="B51" s="1165"/>
      <c r="C51" s="1166"/>
      <c r="D51" s="64"/>
      <c r="E51" s="1140" t="s">
        <v>18</v>
      </c>
      <c r="F51" s="1140"/>
      <c r="G51" s="1140"/>
      <c r="H51" s="1140"/>
      <c r="I51" s="1140"/>
      <c r="J51" s="1141"/>
      <c r="K51" s="61" t="s">
        <v>514</v>
      </c>
      <c r="L51" s="62" t="s">
        <v>514</v>
      </c>
      <c r="M51" s="62" t="s">
        <v>514</v>
      </c>
      <c r="N51" s="62" t="s">
        <v>514</v>
      </c>
      <c r="O51" s="63">
        <v>0</v>
      </c>
      <c r="P51" s="46"/>
      <c r="Q51" s="46"/>
      <c r="R51" s="46"/>
      <c r="S51" s="46"/>
      <c r="T51" s="46"/>
      <c r="U51" s="46"/>
    </row>
    <row r="52" spans="1:21" ht="30.75" customHeight="1" x14ac:dyDescent="0.2">
      <c r="A52" s="46"/>
      <c r="B52" s="1138" t="s">
        <v>19</v>
      </c>
      <c r="C52" s="1139"/>
      <c r="D52" s="64"/>
      <c r="E52" s="1140" t="s">
        <v>20</v>
      </c>
      <c r="F52" s="1140"/>
      <c r="G52" s="1140"/>
      <c r="H52" s="1140"/>
      <c r="I52" s="1140"/>
      <c r="J52" s="1141"/>
      <c r="K52" s="61">
        <v>270</v>
      </c>
      <c r="L52" s="62">
        <v>258</v>
      </c>
      <c r="M52" s="62">
        <v>246</v>
      </c>
      <c r="N52" s="62">
        <v>255</v>
      </c>
      <c r="O52" s="63">
        <v>278</v>
      </c>
      <c r="P52" s="46"/>
      <c r="Q52" s="46"/>
      <c r="R52" s="46"/>
      <c r="S52" s="46"/>
      <c r="T52" s="46"/>
      <c r="U52" s="46"/>
    </row>
    <row r="53" spans="1:21" ht="30.75" customHeight="1" thickBot="1" x14ac:dyDescent="0.25">
      <c r="A53" s="46"/>
      <c r="B53" s="1142" t="s">
        <v>21</v>
      </c>
      <c r="C53" s="1143"/>
      <c r="D53" s="65"/>
      <c r="E53" s="1144" t="s">
        <v>22</v>
      </c>
      <c r="F53" s="1144"/>
      <c r="G53" s="1144"/>
      <c r="H53" s="1144"/>
      <c r="I53" s="1144"/>
      <c r="J53" s="1145"/>
      <c r="K53" s="66">
        <v>79</v>
      </c>
      <c r="L53" s="67">
        <v>87</v>
      </c>
      <c r="M53" s="67">
        <v>90</v>
      </c>
      <c r="N53" s="67">
        <v>101</v>
      </c>
      <c r="O53" s="68">
        <v>94</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574</v>
      </c>
      <c r="P56" s="46"/>
      <c r="Q56" s="46"/>
      <c r="R56" s="46"/>
      <c r="S56" s="46"/>
      <c r="T56" s="46"/>
      <c r="U56" s="46"/>
    </row>
    <row r="57" spans="1:21" ht="31.5" customHeight="1" thickBot="1" x14ac:dyDescent="0.25">
      <c r="A57" s="46"/>
      <c r="B57" s="74"/>
      <c r="C57" s="75"/>
      <c r="D57" s="75"/>
      <c r="E57" s="76"/>
      <c r="F57" s="76"/>
      <c r="G57" s="76"/>
      <c r="H57" s="76"/>
      <c r="I57" s="76"/>
      <c r="J57" s="77" t="s">
        <v>2</v>
      </c>
      <c r="K57" s="78" t="s">
        <v>575</v>
      </c>
      <c r="L57" s="79" t="s">
        <v>576</v>
      </c>
      <c r="M57" s="79" t="s">
        <v>577</v>
      </c>
      <c r="N57" s="79" t="s">
        <v>578</v>
      </c>
      <c r="O57" s="80" t="s">
        <v>579</v>
      </c>
      <c r="P57" s="46"/>
      <c r="Q57" s="46"/>
      <c r="R57" s="46"/>
      <c r="S57" s="46"/>
      <c r="T57" s="46"/>
      <c r="U57" s="46"/>
    </row>
    <row r="58" spans="1:21" ht="31.5" customHeight="1" x14ac:dyDescent="0.2">
      <c r="B58" s="1146" t="s">
        <v>26</v>
      </c>
      <c r="C58" s="1147"/>
      <c r="D58" s="1152" t="s">
        <v>27</v>
      </c>
      <c r="E58" s="1153"/>
      <c r="F58" s="1153"/>
      <c r="G58" s="1153"/>
      <c r="H58" s="1153"/>
      <c r="I58" s="1153"/>
      <c r="J58" s="1154"/>
      <c r="K58" s="81" t="s">
        <v>580</v>
      </c>
      <c r="L58" s="82" t="s">
        <v>580</v>
      </c>
      <c r="M58" s="82" t="s">
        <v>580</v>
      </c>
      <c r="N58" s="82" t="s">
        <v>580</v>
      </c>
      <c r="O58" s="83" t="s">
        <v>580</v>
      </c>
    </row>
    <row r="59" spans="1:21" ht="31.5" customHeight="1" x14ac:dyDescent="0.2">
      <c r="B59" s="1148"/>
      <c r="C59" s="1149"/>
      <c r="D59" s="1155" t="s">
        <v>28</v>
      </c>
      <c r="E59" s="1156"/>
      <c r="F59" s="1156"/>
      <c r="G59" s="1156"/>
      <c r="H59" s="1156"/>
      <c r="I59" s="1156"/>
      <c r="J59" s="1157"/>
      <c r="K59" s="84" t="s">
        <v>580</v>
      </c>
      <c r="L59" s="85" t="s">
        <v>580</v>
      </c>
      <c r="M59" s="85" t="s">
        <v>580</v>
      </c>
      <c r="N59" s="85" t="s">
        <v>580</v>
      </c>
      <c r="O59" s="86" t="s">
        <v>580</v>
      </c>
    </row>
    <row r="60" spans="1:21" ht="31.5" customHeight="1" thickBot="1" x14ac:dyDescent="0.25">
      <c r="B60" s="1150"/>
      <c r="C60" s="1151"/>
      <c r="D60" s="1158" t="s">
        <v>29</v>
      </c>
      <c r="E60" s="1159"/>
      <c r="F60" s="1159"/>
      <c r="G60" s="1159"/>
      <c r="H60" s="1159"/>
      <c r="I60" s="1159"/>
      <c r="J60" s="1160"/>
      <c r="K60" s="87" t="s">
        <v>580</v>
      </c>
      <c r="L60" s="88" t="s">
        <v>580</v>
      </c>
      <c r="M60" s="88" t="s">
        <v>580</v>
      </c>
      <c r="N60" s="88" t="s">
        <v>580</v>
      </c>
      <c r="O60" s="89" t="s">
        <v>580</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FU0KJFn7VfXC26S16MG4mw4e/O54mCxKjsMDM+pm0Pg/TMSJJOGvgY8S4hMpF8qO/weQdg+BYwfJin0jYCiXyQ==" saltValue="YI3hYtbNHalveX4cvuyH0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1" zoomScale="70" zoomScaleNormal="70" zoomScaleSheetLayoutView="100" workbookViewId="0">
      <selection activeCell="J50" sqref="J50"/>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556</v>
      </c>
      <c r="J40" s="101" t="s">
        <v>557</v>
      </c>
      <c r="K40" s="101" t="s">
        <v>558</v>
      </c>
      <c r="L40" s="101" t="s">
        <v>559</v>
      </c>
      <c r="M40" s="102" t="s">
        <v>560</v>
      </c>
    </row>
    <row r="41" spans="2:13" ht="27.75" customHeight="1" x14ac:dyDescent="0.2">
      <c r="B41" s="1181" t="s">
        <v>32</v>
      </c>
      <c r="C41" s="1182"/>
      <c r="D41" s="103"/>
      <c r="E41" s="1183" t="s">
        <v>33</v>
      </c>
      <c r="F41" s="1183"/>
      <c r="G41" s="1183"/>
      <c r="H41" s="1184"/>
      <c r="I41" s="342">
        <v>2964</v>
      </c>
      <c r="J41" s="343">
        <v>2970</v>
      </c>
      <c r="K41" s="343">
        <v>2925</v>
      </c>
      <c r="L41" s="343">
        <v>2857</v>
      </c>
      <c r="M41" s="344">
        <v>2653</v>
      </c>
    </row>
    <row r="42" spans="2:13" ht="27.75" customHeight="1" x14ac:dyDescent="0.2">
      <c r="B42" s="1171"/>
      <c r="C42" s="1172"/>
      <c r="D42" s="104"/>
      <c r="E42" s="1175" t="s">
        <v>34</v>
      </c>
      <c r="F42" s="1175"/>
      <c r="G42" s="1175"/>
      <c r="H42" s="1176"/>
      <c r="I42" s="345">
        <v>50</v>
      </c>
      <c r="J42" s="346">
        <v>40</v>
      </c>
      <c r="K42" s="346">
        <v>31</v>
      </c>
      <c r="L42" s="346">
        <v>23</v>
      </c>
      <c r="M42" s="347">
        <v>17</v>
      </c>
    </row>
    <row r="43" spans="2:13" ht="27.75" customHeight="1" x14ac:dyDescent="0.2">
      <c r="B43" s="1171"/>
      <c r="C43" s="1172"/>
      <c r="D43" s="104"/>
      <c r="E43" s="1175" t="s">
        <v>35</v>
      </c>
      <c r="F43" s="1175"/>
      <c r="G43" s="1175"/>
      <c r="H43" s="1176"/>
      <c r="I43" s="345">
        <v>189</v>
      </c>
      <c r="J43" s="346">
        <v>160</v>
      </c>
      <c r="K43" s="346">
        <v>141</v>
      </c>
      <c r="L43" s="346">
        <v>121</v>
      </c>
      <c r="M43" s="347">
        <v>120</v>
      </c>
    </row>
    <row r="44" spans="2:13" ht="27.75" customHeight="1" x14ac:dyDescent="0.2">
      <c r="B44" s="1171"/>
      <c r="C44" s="1172"/>
      <c r="D44" s="104"/>
      <c r="E44" s="1175" t="s">
        <v>36</v>
      </c>
      <c r="F44" s="1175"/>
      <c r="G44" s="1175"/>
      <c r="H44" s="1176"/>
      <c r="I44" s="345">
        <v>19</v>
      </c>
      <c r="J44" s="346">
        <v>13</v>
      </c>
      <c r="K44" s="346">
        <v>9</v>
      </c>
      <c r="L44" s="346">
        <v>5</v>
      </c>
      <c r="M44" s="347">
        <v>2</v>
      </c>
    </row>
    <row r="45" spans="2:13" ht="27.75" customHeight="1" x14ac:dyDescent="0.2">
      <c r="B45" s="1171"/>
      <c r="C45" s="1172"/>
      <c r="D45" s="104"/>
      <c r="E45" s="1175" t="s">
        <v>37</v>
      </c>
      <c r="F45" s="1175"/>
      <c r="G45" s="1175"/>
      <c r="H45" s="1176"/>
      <c r="I45" s="345">
        <v>308</v>
      </c>
      <c r="J45" s="346">
        <v>280</v>
      </c>
      <c r="K45" s="346">
        <v>136</v>
      </c>
      <c r="L45" s="346">
        <v>250</v>
      </c>
      <c r="M45" s="347">
        <v>197</v>
      </c>
    </row>
    <row r="46" spans="2:13" ht="27.75" customHeight="1" x14ac:dyDescent="0.2">
      <c r="B46" s="1171"/>
      <c r="C46" s="1172"/>
      <c r="D46" s="105"/>
      <c r="E46" s="1175" t="s">
        <v>38</v>
      </c>
      <c r="F46" s="1175"/>
      <c r="G46" s="1175"/>
      <c r="H46" s="1176"/>
      <c r="I46" s="345">
        <v>4</v>
      </c>
      <c r="J46" s="346">
        <v>4</v>
      </c>
      <c r="K46" s="346" t="s">
        <v>514</v>
      </c>
      <c r="L46" s="346" t="s">
        <v>514</v>
      </c>
      <c r="M46" s="347" t="s">
        <v>514</v>
      </c>
    </row>
    <row r="47" spans="2:13" ht="27.75" customHeight="1" x14ac:dyDescent="0.2">
      <c r="B47" s="1171"/>
      <c r="C47" s="1172"/>
      <c r="D47" s="106"/>
      <c r="E47" s="1185" t="s">
        <v>39</v>
      </c>
      <c r="F47" s="1186"/>
      <c r="G47" s="1186"/>
      <c r="H47" s="1187"/>
      <c r="I47" s="345" t="s">
        <v>514</v>
      </c>
      <c r="J47" s="346" t="s">
        <v>514</v>
      </c>
      <c r="K47" s="346" t="s">
        <v>514</v>
      </c>
      <c r="L47" s="346" t="s">
        <v>514</v>
      </c>
      <c r="M47" s="347" t="s">
        <v>514</v>
      </c>
    </row>
    <row r="48" spans="2:13" ht="27.75" customHeight="1" x14ac:dyDescent="0.2">
      <c r="B48" s="1171"/>
      <c r="C48" s="1172"/>
      <c r="D48" s="104"/>
      <c r="E48" s="1175" t="s">
        <v>40</v>
      </c>
      <c r="F48" s="1175"/>
      <c r="G48" s="1175"/>
      <c r="H48" s="1176"/>
      <c r="I48" s="345" t="s">
        <v>514</v>
      </c>
      <c r="J48" s="346" t="s">
        <v>514</v>
      </c>
      <c r="K48" s="346" t="s">
        <v>514</v>
      </c>
      <c r="L48" s="346" t="s">
        <v>514</v>
      </c>
      <c r="M48" s="347" t="s">
        <v>514</v>
      </c>
    </row>
    <row r="49" spans="2:13" ht="27.75" customHeight="1" x14ac:dyDescent="0.2">
      <c r="B49" s="1173"/>
      <c r="C49" s="1174"/>
      <c r="D49" s="104"/>
      <c r="E49" s="1175" t="s">
        <v>41</v>
      </c>
      <c r="F49" s="1175"/>
      <c r="G49" s="1175"/>
      <c r="H49" s="1176"/>
      <c r="I49" s="345" t="s">
        <v>514</v>
      </c>
      <c r="J49" s="346" t="s">
        <v>514</v>
      </c>
      <c r="K49" s="346" t="s">
        <v>514</v>
      </c>
      <c r="L49" s="346" t="s">
        <v>514</v>
      </c>
      <c r="M49" s="347" t="s">
        <v>514</v>
      </c>
    </row>
    <row r="50" spans="2:13" ht="27.75" customHeight="1" x14ac:dyDescent="0.2">
      <c r="B50" s="1169" t="s">
        <v>42</v>
      </c>
      <c r="C50" s="1170"/>
      <c r="D50" s="107"/>
      <c r="E50" s="1175" t="s">
        <v>43</v>
      </c>
      <c r="F50" s="1175"/>
      <c r="G50" s="1175"/>
      <c r="H50" s="1176"/>
      <c r="I50" s="345">
        <v>3915</v>
      </c>
      <c r="J50" s="346">
        <v>3789</v>
      </c>
      <c r="K50" s="346">
        <v>3732</v>
      </c>
      <c r="L50" s="346">
        <v>4137</v>
      </c>
      <c r="M50" s="347">
        <v>4035</v>
      </c>
    </row>
    <row r="51" spans="2:13" ht="27.75" customHeight="1" x14ac:dyDescent="0.2">
      <c r="B51" s="1171"/>
      <c r="C51" s="1172"/>
      <c r="D51" s="104"/>
      <c r="E51" s="1175" t="s">
        <v>44</v>
      </c>
      <c r="F51" s="1175"/>
      <c r="G51" s="1175"/>
      <c r="H51" s="1176"/>
      <c r="I51" s="345" t="s">
        <v>514</v>
      </c>
      <c r="J51" s="346" t="s">
        <v>514</v>
      </c>
      <c r="K51" s="346" t="s">
        <v>514</v>
      </c>
      <c r="L51" s="346" t="s">
        <v>514</v>
      </c>
      <c r="M51" s="347" t="s">
        <v>514</v>
      </c>
    </row>
    <row r="52" spans="2:13" ht="27.75" customHeight="1" x14ac:dyDescent="0.2">
      <c r="B52" s="1173"/>
      <c r="C52" s="1174"/>
      <c r="D52" s="104"/>
      <c r="E52" s="1175" t="s">
        <v>45</v>
      </c>
      <c r="F52" s="1175"/>
      <c r="G52" s="1175"/>
      <c r="H52" s="1176"/>
      <c r="I52" s="345">
        <v>2479</v>
      </c>
      <c r="J52" s="346">
        <v>2483</v>
      </c>
      <c r="K52" s="346">
        <v>2462</v>
      </c>
      <c r="L52" s="346">
        <v>2404</v>
      </c>
      <c r="M52" s="347">
        <v>2268</v>
      </c>
    </row>
    <row r="53" spans="2:13" ht="27.75" customHeight="1" thickBot="1" x14ac:dyDescent="0.25">
      <c r="B53" s="1177" t="s">
        <v>46</v>
      </c>
      <c r="C53" s="1178"/>
      <c r="D53" s="108"/>
      <c r="E53" s="1179" t="s">
        <v>47</v>
      </c>
      <c r="F53" s="1179"/>
      <c r="G53" s="1179"/>
      <c r="H53" s="1180"/>
      <c r="I53" s="348">
        <v>-2859</v>
      </c>
      <c r="J53" s="349">
        <v>-2805</v>
      </c>
      <c r="K53" s="349">
        <v>-2952</v>
      </c>
      <c r="L53" s="349">
        <v>-3283</v>
      </c>
      <c r="M53" s="350">
        <v>-3314</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O7vtCJUPaDuPaEVQWc7URPSgeFJKq70/uXNpZwl182Kb/Wp3c4fNZE1s3UQCANA0kwMX1mZjMqRokG0mgU3yZg==" saltValue="NVcm0OsdDU+c20537DqJ2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7" zoomScale="55" zoomScaleNormal="55" zoomScaleSheetLayoutView="100" workbookViewId="0">
      <selection activeCell="I62" sqref="I6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558</v>
      </c>
      <c r="G54" s="117" t="s">
        <v>559</v>
      </c>
      <c r="H54" s="118" t="s">
        <v>560</v>
      </c>
    </row>
    <row r="55" spans="2:8" ht="52.5" customHeight="1" x14ac:dyDescent="0.2">
      <c r="B55" s="119"/>
      <c r="C55" s="1196" t="s">
        <v>50</v>
      </c>
      <c r="D55" s="1196"/>
      <c r="E55" s="1197"/>
      <c r="F55" s="120">
        <v>937</v>
      </c>
      <c r="G55" s="120">
        <v>938</v>
      </c>
      <c r="H55" s="121">
        <v>839</v>
      </c>
    </row>
    <row r="56" spans="2:8" ht="52.5" customHeight="1" x14ac:dyDescent="0.2">
      <c r="B56" s="122"/>
      <c r="C56" s="1198" t="s">
        <v>51</v>
      </c>
      <c r="D56" s="1198"/>
      <c r="E56" s="1199"/>
      <c r="F56" s="123">
        <v>33</v>
      </c>
      <c r="G56" s="123">
        <v>33</v>
      </c>
      <c r="H56" s="124">
        <v>33</v>
      </c>
    </row>
    <row r="57" spans="2:8" ht="53.25" customHeight="1" x14ac:dyDescent="0.2">
      <c r="B57" s="122"/>
      <c r="C57" s="1200" t="s">
        <v>52</v>
      </c>
      <c r="D57" s="1200"/>
      <c r="E57" s="1201"/>
      <c r="F57" s="125">
        <v>2607</v>
      </c>
      <c r="G57" s="125">
        <v>3018</v>
      </c>
      <c r="H57" s="126">
        <v>3016</v>
      </c>
    </row>
    <row r="58" spans="2:8" ht="45.75" customHeight="1" x14ac:dyDescent="0.2">
      <c r="B58" s="127"/>
      <c r="C58" s="1188" t="s">
        <v>593</v>
      </c>
      <c r="D58" s="1189"/>
      <c r="E58" s="1190"/>
      <c r="F58" s="128">
        <v>1212</v>
      </c>
      <c r="G58" s="128">
        <v>1454</v>
      </c>
      <c r="H58" s="129">
        <v>1440</v>
      </c>
    </row>
    <row r="59" spans="2:8" ht="45.75" customHeight="1" x14ac:dyDescent="0.2">
      <c r="B59" s="127"/>
      <c r="C59" s="1188" t="s">
        <v>594</v>
      </c>
      <c r="D59" s="1189"/>
      <c r="E59" s="1190"/>
      <c r="F59" s="128">
        <v>796</v>
      </c>
      <c r="G59" s="128">
        <v>949</v>
      </c>
      <c r="H59" s="129">
        <v>953</v>
      </c>
    </row>
    <row r="60" spans="2:8" ht="45.75" customHeight="1" x14ac:dyDescent="0.2">
      <c r="B60" s="127"/>
      <c r="C60" s="1188" t="s">
        <v>595</v>
      </c>
      <c r="D60" s="1189"/>
      <c r="E60" s="1190"/>
      <c r="F60" s="128">
        <v>301</v>
      </c>
      <c r="G60" s="128">
        <v>301</v>
      </c>
      <c r="H60" s="129">
        <v>301</v>
      </c>
    </row>
    <row r="61" spans="2:8" ht="45.75" customHeight="1" x14ac:dyDescent="0.2">
      <c r="B61" s="127"/>
      <c r="C61" s="1188" t="s">
        <v>596</v>
      </c>
      <c r="D61" s="1189"/>
      <c r="E61" s="1190"/>
      <c r="F61" s="128">
        <v>108</v>
      </c>
      <c r="G61" s="128">
        <v>108</v>
      </c>
      <c r="H61" s="129">
        <v>108</v>
      </c>
    </row>
    <row r="62" spans="2:8" ht="45.75" customHeight="1" thickBot="1" x14ac:dyDescent="0.25">
      <c r="B62" s="130"/>
      <c r="C62" s="1191" t="s">
        <v>597</v>
      </c>
      <c r="D62" s="1192"/>
      <c r="E62" s="1193"/>
      <c r="F62" s="131">
        <v>85</v>
      </c>
      <c r="G62" s="131">
        <v>85</v>
      </c>
      <c r="H62" s="132">
        <v>85</v>
      </c>
    </row>
    <row r="63" spans="2:8" ht="52.5" customHeight="1" thickBot="1" x14ac:dyDescent="0.25">
      <c r="B63" s="133"/>
      <c r="C63" s="1194" t="s">
        <v>53</v>
      </c>
      <c r="D63" s="1194"/>
      <c r="E63" s="1195"/>
      <c r="F63" s="134">
        <v>3578</v>
      </c>
      <c r="G63" s="134">
        <v>3989</v>
      </c>
      <c r="H63" s="135">
        <v>3887</v>
      </c>
    </row>
    <row r="64" spans="2:8" ht="13.2" x14ac:dyDescent="0.2"/>
  </sheetData>
  <sheetProtection algorithmName="SHA-512" hashValue="ko5/ylAXl3vB57z+QUJrSojuKoBczSizTKm2SO6XwALGLsqbMa7sarWnpn6pRJndPw/pLE7q0kiYr3QrC5DvTg==" saltValue="TNoPJrUKP6d1JulHFUhs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22C98-2B24-4D26-913F-CD676AD5D399}">
  <sheetPr>
    <pageSetUpPr fitToPage="1"/>
  </sheetPr>
  <dimension ref="A1:DE85"/>
  <sheetViews>
    <sheetView showGridLines="0" zoomScale="55" zoomScaleNormal="55" zoomScaleSheetLayoutView="55" workbookViewId="0"/>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1202"/>
      <c r="B1" s="1203"/>
      <c r="DD1" s="255"/>
      <c r="DE1" s="255"/>
    </row>
    <row r="2" spans="1:109" ht="25.5" customHeight="1" x14ac:dyDescent="0.2">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2">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ht="13.2" x14ac:dyDescent="0.2">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ht="13.2" x14ac:dyDescent="0.2">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ht="13.2" x14ac:dyDescent="0.2">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ht="13.2" x14ac:dyDescent="0.2">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ht="13.2" x14ac:dyDescent="0.2">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ht="13.2" x14ac:dyDescent="0.2">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ht="13.2" x14ac:dyDescent="0.2">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ht="13.2" x14ac:dyDescent="0.2">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ht="13.2" x14ac:dyDescent="0.2">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ht="13.2" x14ac:dyDescent="0.2">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ht="13.2" x14ac:dyDescent="0.2">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ht="13.2" x14ac:dyDescent="0.2">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ht="13.2" x14ac:dyDescent="0.2">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ht="13.2" x14ac:dyDescent="0.2">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ht="13.2" x14ac:dyDescent="0.2">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ht="13.2" x14ac:dyDescent="0.2">
      <c r="DD19" s="255"/>
      <c r="DE19" s="255"/>
    </row>
    <row r="20" spans="1:109" ht="13.2" x14ac:dyDescent="0.2">
      <c r="DD20" s="255"/>
      <c r="DE20" s="255"/>
    </row>
    <row r="21" spans="1:109" ht="17.25" customHeight="1" x14ac:dyDescent="0.2">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1207"/>
      <c r="DD40" s="1207"/>
      <c r="DE40" s="255"/>
    </row>
    <row r="41" spans="2:109" ht="16.2" x14ac:dyDescent="0.2">
      <c r="B41" s="256" t="s">
        <v>599</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1208"/>
      <c r="I42" s="1209"/>
      <c r="J42" s="1209"/>
      <c r="K42" s="1209"/>
      <c r="AM42" s="1208"/>
      <c r="AN42" s="1208" t="s">
        <v>600</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2">
      <c r="B43" s="259"/>
      <c r="AN43" s="1210" t="s">
        <v>601</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ht="13.2" x14ac:dyDescent="0.2">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ht="13.2" x14ac:dyDescent="0.2">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ht="13.2" x14ac:dyDescent="0.2">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ht="13.2" x14ac:dyDescent="0.2">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ht="13.2" x14ac:dyDescent="0.2">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ht="13.2" x14ac:dyDescent="0.2">
      <c r="B49" s="259"/>
      <c r="AN49" s="255" t="s">
        <v>602</v>
      </c>
    </row>
    <row r="50" spans="1:109" ht="13.2" x14ac:dyDescent="0.2">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556</v>
      </c>
      <c r="BQ50" s="1226"/>
      <c r="BR50" s="1226"/>
      <c r="BS50" s="1226"/>
      <c r="BT50" s="1226"/>
      <c r="BU50" s="1226"/>
      <c r="BV50" s="1226"/>
      <c r="BW50" s="1226"/>
      <c r="BX50" s="1226" t="s">
        <v>557</v>
      </c>
      <c r="BY50" s="1226"/>
      <c r="BZ50" s="1226"/>
      <c r="CA50" s="1226"/>
      <c r="CB50" s="1226"/>
      <c r="CC50" s="1226"/>
      <c r="CD50" s="1226"/>
      <c r="CE50" s="1226"/>
      <c r="CF50" s="1226" t="s">
        <v>558</v>
      </c>
      <c r="CG50" s="1226"/>
      <c r="CH50" s="1226"/>
      <c r="CI50" s="1226"/>
      <c r="CJ50" s="1226"/>
      <c r="CK50" s="1226"/>
      <c r="CL50" s="1226"/>
      <c r="CM50" s="1226"/>
      <c r="CN50" s="1226" t="s">
        <v>559</v>
      </c>
      <c r="CO50" s="1226"/>
      <c r="CP50" s="1226"/>
      <c r="CQ50" s="1226"/>
      <c r="CR50" s="1226"/>
      <c r="CS50" s="1226"/>
      <c r="CT50" s="1226"/>
      <c r="CU50" s="1226"/>
      <c r="CV50" s="1226" t="s">
        <v>560</v>
      </c>
      <c r="CW50" s="1226"/>
      <c r="CX50" s="1226"/>
      <c r="CY50" s="1226"/>
      <c r="CZ50" s="1226"/>
      <c r="DA50" s="1226"/>
      <c r="DB50" s="1226"/>
      <c r="DC50" s="1226"/>
    </row>
    <row r="51" spans="1:109" ht="13.5" customHeight="1" x14ac:dyDescent="0.2">
      <c r="B51" s="259"/>
      <c r="G51" s="1227"/>
      <c r="H51" s="1227"/>
      <c r="I51" s="1228"/>
      <c r="J51" s="1228"/>
      <c r="K51" s="1229"/>
      <c r="L51" s="1229"/>
      <c r="M51" s="1229"/>
      <c r="N51" s="1229"/>
      <c r="AM51" s="1219"/>
      <c r="AN51" s="1230" t="s">
        <v>603</v>
      </c>
      <c r="AO51" s="1230"/>
      <c r="AP51" s="1230"/>
      <c r="AQ51" s="1230"/>
      <c r="AR51" s="1230"/>
      <c r="AS51" s="1230"/>
      <c r="AT51" s="1230"/>
      <c r="AU51" s="1230"/>
      <c r="AV51" s="1230"/>
      <c r="AW51" s="1230"/>
      <c r="AX51" s="1230"/>
      <c r="AY51" s="1230"/>
      <c r="AZ51" s="1230"/>
      <c r="BA51" s="1230"/>
      <c r="BB51" s="1230" t="s">
        <v>604</v>
      </c>
      <c r="BC51" s="1230"/>
      <c r="BD51" s="1230"/>
      <c r="BE51" s="1230"/>
      <c r="BF51" s="1230"/>
      <c r="BG51" s="1230"/>
      <c r="BH51" s="1230"/>
      <c r="BI51" s="1230"/>
      <c r="BJ51" s="1230"/>
      <c r="BK51" s="1230"/>
      <c r="BL51" s="1230"/>
      <c r="BM51" s="1230"/>
      <c r="BN51" s="1230"/>
      <c r="BO51" s="1230"/>
      <c r="BP51" s="1231"/>
      <c r="BQ51" s="1231"/>
      <c r="BR51" s="1231"/>
      <c r="BS51" s="1231"/>
      <c r="BT51" s="1231"/>
      <c r="BU51" s="1231"/>
      <c r="BV51" s="1231"/>
      <c r="BW51" s="1231"/>
      <c r="BX51" s="1231"/>
      <c r="BY51" s="1231"/>
      <c r="BZ51" s="1231"/>
      <c r="CA51" s="1231"/>
      <c r="CB51" s="1231"/>
      <c r="CC51" s="1231"/>
      <c r="CD51" s="1231"/>
      <c r="CE51" s="1231"/>
      <c r="CF51" s="1231"/>
      <c r="CG51" s="1231"/>
      <c r="CH51" s="1231"/>
      <c r="CI51" s="1231"/>
      <c r="CJ51" s="1231"/>
      <c r="CK51" s="1231"/>
      <c r="CL51" s="1231"/>
      <c r="CM51" s="1231"/>
      <c r="CN51" s="1231"/>
      <c r="CO51" s="1231"/>
      <c r="CP51" s="1231"/>
      <c r="CQ51" s="1231"/>
      <c r="CR51" s="1231"/>
      <c r="CS51" s="1231"/>
      <c r="CT51" s="1231"/>
      <c r="CU51" s="1231"/>
      <c r="CV51" s="1231"/>
      <c r="CW51" s="1231"/>
      <c r="CX51" s="1231"/>
      <c r="CY51" s="1231"/>
      <c r="CZ51" s="1231"/>
      <c r="DA51" s="1231"/>
      <c r="DB51" s="1231"/>
      <c r="DC51" s="1231"/>
    </row>
    <row r="52" spans="1:109" ht="13.2" x14ac:dyDescent="0.2">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2" x14ac:dyDescent="0.2">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605</v>
      </c>
      <c r="BC53" s="1230"/>
      <c r="BD53" s="1230"/>
      <c r="BE53" s="1230"/>
      <c r="BF53" s="1230"/>
      <c r="BG53" s="1230"/>
      <c r="BH53" s="1230"/>
      <c r="BI53" s="1230"/>
      <c r="BJ53" s="1230"/>
      <c r="BK53" s="1230"/>
      <c r="BL53" s="1230"/>
      <c r="BM53" s="1230"/>
      <c r="BN53" s="1230"/>
      <c r="BO53" s="1230"/>
      <c r="BP53" s="1231">
        <v>63.7</v>
      </c>
      <c r="BQ53" s="1231"/>
      <c r="BR53" s="1231"/>
      <c r="BS53" s="1231"/>
      <c r="BT53" s="1231"/>
      <c r="BU53" s="1231"/>
      <c r="BV53" s="1231"/>
      <c r="BW53" s="1231"/>
      <c r="BX53" s="1231">
        <v>64.7</v>
      </c>
      <c r="BY53" s="1231"/>
      <c r="BZ53" s="1231"/>
      <c r="CA53" s="1231"/>
      <c r="CB53" s="1231"/>
      <c r="CC53" s="1231"/>
      <c r="CD53" s="1231"/>
      <c r="CE53" s="1231"/>
      <c r="CF53" s="1231">
        <v>65.7</v>
      </c>
      <c r="CG53" s="1231"/>
      <c r="CH53" s="1231"/>
      <c r="CI53" s="1231"/>
      <c r="CJ53" s="1231"/>
      <c r="CK53" s="1231"/>
      <c r="CL53" s="1231"/>
      <c r="CM53" s="1231"/>
      <c r="CN53" s="1231">
        <v>66.900000000000006</v>
      </c>
      <c r="CO53" s="1231"/>
      <c r="CP53" s="1231"/>
      <c r="CQ53" s="1231"/>
      <c r="CR53" s="1231"/>
      <c r="CS53" s="1231"/>
      <c r="CT53" s="1231"/>
      <c r="CU53" s="1231"/>
      <c r="CV53" s="1231">
        <v>68.099999999999994</v>
      </c>
      <c r="CW53" s="1231"/>
      <c r="CX53" s="1231"/>
      <c r="CY53" s="1231"/>
      <c r="CZ53" s="1231"/>
      <c r="DA53" s="1231"/>
      <c r="DB53" s="1231"/>
      <c r="DC53" s="1231"/>
    </row>
    <row r="54" spans="1:109" ht="13.2" x14ac:dyDescent="0.2">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2" x14ac:dyDescent="0.2">
      <c r="A55" s="1209"/>
      <c r="B55" s="259"/>
      <c r="G55" s="1220"/>
      <c r="H55" s="1220"/>
      <c r="I55" s="1220"/>
      <c r="J55" s="1220"/>
      <c r="K55" s="1229"/>
      <c r="L55" s="1229"/>
      <c r="M55" s="1229"/>
      <c r="N55" s="1229"/>
      <c r="AN55" s="1226" t="s">
        <v>606</v>
      </c>
      <c r="AO55" s="1226"/>
      <c r="AP55" s="1226"/>
      <c r="AQ55" s="1226"/>
      <c r="AR55" s="1226"/>
      <c r="AS55" s="1226"/>
      <c r="AT55" s="1226"/>
      <c r="AU55" s="1226"/>
      <c r="AV55" s="1226"/>
      <c r="AW55" s="1226"/>
      <c r="AX55" s="1226"/>
      <c r="AY55" s="1226"/>
      <c r="AZ55" s="1226"/>
      <c r="BA55" s="1226"/>
      <c r="BB55" s="1230" t="s">
        <v>604</v>
      </c>
      <c r="BC55" s="1230"/>
      <c r="BD55" s="1230"/>
      <c r="BE55" s="1230"/>
      <c r="BF55" s="1230"/>
      <c r="BG55" s="1230"/>
      <c r="BH55" s="1230"/>
      <c r="BI55" s="1230"/>
      <c r="BJ55" s="1230"/>
      <c r="BK55" s="1230"/>
      <c r="BL55" s="1230"/>
      <c r="BM55" s="1230"/>
      <c r="BN55" s="1230"/>
      <c r="BO55" s="1230"/>
      <c r="BP55" s="1231">
        <v>0</v>
      </c>
      <c r="BQ55" s="1231"/>
      <c r="BR55" s="1231"/>
      <c r="BS55" s="1231"/>
      <c r="BT55" s="1231"/>
      <c r="BU55" s="1231"/>
      <c r="BV55" s="1231"/>
      <c r="BW55" s="1231"/>
      <c r="BX55" s="1231">
        <v>0</v>
      </c>
      <c r="BY55" s="1231"/>
      <c r="BZ55" s="1231"/>
      <c r="CA55" s="1231"/>
      <c r="CB55" s="1231"/>
      <c r="CC55" s="1231"/>
      <c r="CD55" s="1231"/>
      <c r="CE55" s="1231"/>
      <c r="CF55" s="1231">
        <v>0</v>
      </c>
      <c r="CG55" s="1231"/>
      <c r="CH55" s="1231"/>
      <c r="CI55" s="1231"/>
      <c r="CJ55" s="1231"/>
      <c r="CK55" s="1231"/>
      <c r="CL55" s="1231"/>
      <c r="CM55" s="1231"/>
      <c r="CN55" s="1231">
        <v>0</v>
      </c>
      <c r="CO55" s="1231"/>
      <c r="CP55" s="1231"/>
      <c r="CQ55" s="1231"/>
      <c r="CR55" s="1231"/>
      <c r="CS55" s="1231"/>
      <c r="CT55" s="1231"/>
      <c r="CU55" s="1231"/>
      <c r="CV55" s="1231">
        <v>0</v>
      </c>
      <c r="CW55" s="1231"/>
      <c r="CX55" s="1231"/>
      <c r="CY55" s="1231"/>
      <c r="CZ55" s="1231"/>
      <c r="DA55" s="1231"/>
      <c r="DB55" s="1231"/>
      <c r="DC55" s="1231"/>
    </row>
    <row r="56" spans="1:109" ht="13.2" x14ac:dyDescent="0.2">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ht="13.2" x14ac:dyDescent="0.2">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605</v>
      </c>
      <c r="BC57" s="1230"/>
      <c r="BD57" s="1230"/>
      <c r="BE57" s="1230"/>
      <c r="BF57" s="1230"/>
      <c r="BG57" s="1230"/>
      <c r="BH57" s="1230"/>
      <c r="BI57" s="1230"/>
      <c r="BJ57" s="1230"/>
      <c r="BK57" s="1230"/>
      <c r="BL57" s="1230"/>
      <c r="BM57" s="1230"/>
      <c r="BN57" s="1230"/>
      <c r="BO57" s="1230"/>
      <c r="BP57" s="1231">
        <v>59.2</v>
      </c>
      <c r="BQ57" s="1231"/>
      <c r="BR57" s="1231"/>
      <c r="BS57" s="1231"/>
      <c r="BT57" s="1231"/>
      <c r="BU57" s="1231"/>
      <c r="BV57" s="1231"/>
      <c r="BW57" s="1231"/>
      <c r="BX57" s="1231">
        <v>60.3</v>
      </c>
      <c r="BY57" s="1231"/>
      <c r="BZ57" s="1231"/>
      <c r="CA57" s="1231"/>
      <c r="CB57" s="1231"/>
      <c r="CC57" s="1231"/>
      <c r="CD57" s="1231"/>
      <c r="CE57" s="1231"/>
      <c r="CF57" s="1231">
        <v>61</v>
      </c>
      <c r="CG57" s="1231"/>
      <c r="CH57" s="1231"/>
      <c r="CI57" s="1231"/>
      <c r="CJ57" s="1231"/>
      <c r="CK57" s="1231"/>
      <c r="CL57" s="1231"/>
      <c r="CM57" s="1231"/>
      <c r="CN57" s="1231">
        <v>62.3</v>
      </c>
      <c r="CO57" s="1231"/>
      <c r="CP57" s="1231"/>
      <c r="CQ57" s="1231"/>
      <c r="CR57" s="1231"/>
      <c r="CS57" s="1231"/>
      <c r="CT57" s="1231"/>
      <c r="CU57" s="1231"/>
      <c r="CV57" s="1231">
        <v>63.7</v>
      </c>
      <c r="CW57" s="1231"/>
      <c r="CX57" s="1231"/>
      <c r="CY57" s="1231"/>
      <c r="CZ57" s="1231"/>
      <c r="DA57" s="1231"/>
      <c r="DB57" s="1231"/>
      <c r="DC57" s="1231"/>
      <c r="DD57" s="1234"/>
      <c r="DE57" s="1232"/>
    </row>
    <row r="58" spans="1:109" s="1209" customFormat="1" ht="13.2" x14ac:dyDescent="0.2">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ht="13.2" x14ac:dyDescent="0.2">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ht="13.2" x14ac:dyDescent="0.2">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ht="13.2" x14ac:dyDescent="0.2">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ht="13.2" x14ac:dyDescent="0.2">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6.2" x14ac:dyDescent="0.2">
      <c r="B63" s="312" t="s">
        <v>607</v>
      </c>
    </row>
    <row r="64" spans="1:109" ht="13.2" x14ac:dyDescent="0.2">
      <c r="B64" s="259"/>
      <c r="G64" s="1208"/>
      <c r="I64" s="1240"/>
      <c r="J64" s="1240"/>
      <c r="K64" s="1240"/>
      <c r="L64" s="1240"/>
      <c r="M64" s="1240"/>
      <c r="N64" s="1241"/>
      <c r="AM64" s="1208"/>
      <c r="AN64" s="1208" t="s">
        <v>600</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ht="13.2" x14ac:dyDescent="0.2">
      <c r="B65" s="259"/>
      <c r="AN65" s="1210" t="s">
        <v>608</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ht="13.2" x14ac:dyDescent="0.2">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ht="13.2" x14ac:dyDescent="0.2">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ht="13.2" x14ac:dyDescent="0.2">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ht="13.2" x14ac:dyDescent="0.2">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ht="13.2" x14ac:dyDescent="0.2">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ht="13.2" x14ac:dyDescent="0.2">
      <c r="B71" s="259"/>
      <c r="G71" s="1245"/>
      <c r="I71" s="1246"/>
      <c r="J71" s="1243"/>
      <c r="K71" s="1243"/>
      <c r="L71" s="1244"/>
      <c r="M71" s="1243"/>
      <c r="N71" s="1244"/>
      <c r="AM71" s="1245"/>
      <c r="AN71" s="255" t="s">
        <v>602</v>
      </c>
    </row>
    <row r="72" spans="2:107" ht="13.2" x14ac:dyDescent="0.2">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556</v>
      </c>
      <c r="BQ72" s="1226"/>
      <c r="BR72" s="1226"/>
      <c r="BS72" s="1226"/>
      <c r="BT72" s="1226"/>
      <c r="BU72" s="1226"/>
      <c r="BV72" s="1226"/>
      <c r="BW72" s="1226"/>
      <c r="BX72" s="1226" t="s">
        <v>557</v>
      </c>
      <c r="BY72" s="1226"/>
      <c r="BZ72" s="1226"/>
      <c r="CA72" s="1226"/>
      <c r="CB72" s="1226"/>
      <c r="CC72" s="1226"/>
      <c r="CD72" s="1226"/>
      <c r="CE72" s="1226"/>
      <c r="CF72" s="1226" t="s">
        <v>558</v>
      </c>
      <c r="CG72" s="1226"/>
      <c r="CH72" s="1226"/>
      <c r="CI72" s="1226"/>
      <c r="CJ72" s="1226"/>
      <c r="CK72" s="1226"/>
      <c r="CL72" s="1226"/>
      <c r="CM72" s="1226"/>
      <c r="CN72" s="1226" t="s">
        <v>559</v>
      </c>
      <c r="CO72" s="1226"/>
      <c r="CP72" s="1226"/>
      <c r="CQ72" s="1226"/>
      <c r="CR72" s="1226"/>
      <c r="CS72" s="1226"/>
      <c r="CT72" s="1226"/>
      <c r="CU72" s="1226"/>
      <c r="CV72" s="1226" t="s">
        <v>560</v>
      </c>
      <c r="CW72" s="1226"/>
      <c r="CX72" s="1226"/>
      <c r="CY72" s="1226"/>
      <c r="CZ72" s="1226"/>
      <c r="DA72" s="1226"/>
      <c r="DB72" s="1226"/>
      <c r="DC72" s="1226"/>
    </row>
    <row r="73" spans="2:107" ht="13.2" x14ac:dyDescent="0.2">
      <c r="B73" s="259"/>
      <c r="G73" s="1227"/>
      <c r="H73" s="1227"/>
      <c r="I73" s="1227"/>
      <c r="J73" s="1227"/>
      <c r="K73" s="1247"/>
      <c r="L73" s="1247"/>
      <c r="M73" s="1247"/>
      <c r="N73" s="1247"/>
      <c r="AM73" s="1219"/>
      <c r="AN73" s="1230" t="s">
        <v>603</v>
      </c>
      <c r="AO73" s="1230"/>
      <c r="AP73" s="1230"/>
      <c r="AQ73" s="1230"/>
      <c r="AR73" s="1230"/>
      <c r="AS73" s="1230"/>
      <c r="AT73" s="1230"/>
      <c r="AU73" s="1230"/>
      <c r="AV73" s="1230"/>
      <c r="AW73" s="1230"/>
      <c r="AX73" s="1230"/>
      <c r="AY73" s="1230"/>
      <c r="AZ73" s="1230"/>
      <c r="BA73" s="1230"/>
      <c r="BB73" s="1230" t="s">
        <v>604</v>
      </c>
      <c r="BC73" s="1230"/>
      <c r="BD73" s="1230"/>
      <c r="BE73" s="1230"/>
      <c r="BF73" s="1230"/>
      <c r="BG73" s="1230"/>
      <c r="BH73" s="1230"/>
      <c r="BI73" s="1230"/>
      <c r="BJ73" s="1230"/>
      <c r="BK73" s="1230"/>
      <c r="BL73" s="1230"/>
      <c r="BM73" s="1230"/>
      <c r="BN73" s="1230"/>
      <c r="BO73" s="1230"/>
      <c r="BP73" s="1231"/>
      <c r="BQ73" s="1231"/>
      <c r="BR73" s="1231"/>
      <c r="BS73" s="1231"/>
      <c r="BT73" s="1231"/>
      <c r="BU73" s="1231"/>
      <c r="BV73" s="1231"/>
      <c r="BW73" s="1231"/>
      <c r="BX73" s="1231"/>
      <c r="BY73" s="1231"/>
      <c r="BZ73" s="1231"/>
      <c r="CA73" s="1231"/>
      <c r="CB73" s="1231"/>
      <c r="CC73" s="1231"/>
      <c r="CD73" s="1231"/>
      <c r="CE73" s="1231"/>
      <c r="CF73" s="1231"/>
      <c r="CG73" s="1231"/>
      <c r="CH73" s="1231"/>
      <c r="CI73" s="1231"/>
      <c r="CJ73" s="1231"/>
      <c r="CK73" s="1231"/>
      <c r="CL73" s="1231"/>
      <c r="CM73" s="1231"/>
      <c r="CN73" s="1231"/>
      <c r="CO73" s="1231"/>
      <c r="CP73" s="1231"/>
      <c r="CQ73" s="1231"/>
      <c r="CR73" s="1231"/>
      <c r="CS73" s="1231"/>
      <c r="CT73" s="1231"/>
      <c r="CU73" s="1231"/>
      <c r="CV73" s="1231"/>
      <c r="CW73" s="1231"/>
      <c r="CX73" s="1231"/>
      <c r="CY73" s="1231"/>
      <c r="CZ73" s="1231"/>
      <c r="DA73" s="1231"/>
      <c r="DB73" s="1231"/>
      <c r="DC73" s="1231"/>
    </row>
    <row r="74" spans="2:107" ht="13.2" x14ac:dyDescent="0.2">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2" x14ac:dyDescent="0.2">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609</v>
      </c>
      <c r="BC75" s="1230"/>
      <c r="BD75" s="1230"/>
      <c r="BE75" s="1230"/>
      <c r="BF75" s="1230"/>
      <c r="BG75" s="1230"/>
      <c r="BH75" s="1230"/>
      <c r="BI75" s="1230"/>
      <c r="BJ75" s="1230"/>
      <c r="BK75" s="1230"/>
      <c r="BL75" s="1230"/>
      <c r="BM75" s="1230"/>
      <c r="BN75" s="1230"/>
      <c r="BO75" s="1230"/>
      <c r="BP75" s="1231">
        <v>6.1</v>
      </c>
      <c r="BQ75" s="1231"/>
      <c r="BR75" s="1231"/>
      <c r="BS75" s="1231"/>
      <c r="BT75" s="1231"/>
      <c r="BU75" s="1231"/>
      <c r="BV75" s="1231"/>
      <c r="BW75" s="1231"/>
      <c r="BX75" s="1231">
        <v>5.5</v>
      </c>
      <c r="BY75" s="1231"/>
      <c r="BZ75" s="1231"/>
      <c r="CA75" s="1231"/>
      <c r="CB75" s="1231"/>
      <c r="CC75" s="1231"/>
      <c r="CD75" s="1231"/>
      <c r="CE75" s="1231"/>
      <c r="CF75" s="1231">
        <v>5.4</v>
      </c>
      <c r="CG75" s="1231"/>
      <c r="CH75" s="1231"/>
      <c r="CI75" s="1231"/>
      <c r="CJ75" s="1231"/>
      <c r="CK75" s="1231"/>
      <c r="CL75" s="1231"/>
      <c r="CM75" s="1231"/>
      <c r="CN75" s="1231">
        <v>5.6</v>
      </c>
      <c r="CO75" s="1231"/>
      <c r="CP75" s="1231"/>
      <c r="CQ75" s="1231"/>
      <c r="CR75" s="1231"/>
      <c r="CS75" s="1231"/>
      <c r="CT75" s="1231"/>
      <c r="CU75" s="1231"/>
      <c r="CV75" s="1231">
        <v>5.3</v>
      </c>
      <c r="CW75" s="1231"/>
      <c r="CX75" s="1231"/>
      <c r="CY75" s="1231"/>
      <c r="CZ75" s="1231"/>
      <c r="DA75" s="1231"/>
      <c r="DB75" s="1231"/>
      <c r="DC75" s="1231"/>
    </row>
    <row r="76" spans="2:107" ht="13.2" x14ac:dyDescent="0.2">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2" x14ac:dyDescent="0.2">
      <c r="B77" s="259"/>
      <c r="G77" s="1220"/>
      <c r="H77" s="1220"/>
      <c r="I77" s="1220"/>
      <c r="J77" s="1220"/>
      <c r="K77" s="1247"/>
      <c r="L77" s="1247"/>
      <c r="M77" s="1247"/>
      <c r="N77" s="1247"/>
      <c r="AN77" s="1226" t="s">
        <v>606</v>
      </c>
      <c r="AO77" s="1226"/>
      <c r="AP77" s="1226"/>
      <c r="AQ77" s="1226"/>
      <c r="AR77" s="1226"/>
      <c r="AS77" s="1226"/>
      <c r="AT77" s="1226"/>
      <c r="AU77" s="1226"/>
      <c r="AV77" s="1226"/>
      <c r="AW77" s="1226"/>
      <c r="AX77" s="1226"/>
      <c r="AY77" s="1226"/>
      <c r="AZ77" s="1226"/>
      <c r="BA77" s="1226"/>
      <c r="BB77" s="1230" t="s">
        <v>604</v>
      </c>
      <c r="BC77" s="1230"/>
      <c r="BD77" s="1230"/>
      <c r="BE77" s="1230"/>
      <c r="BF77" s="1230"/>
      <c r="BG77" s="1230"/>
      <c r="BH77" s="1230"/>
      <c r="BI77" s="1230"/>
      <c r="BJ77" s="1230"/>
      <c r="BK77" s="1230"/>
      <c r="BL77" s="1230"/>
      <c r="BM77" s="1230"/>
      <c r="BN77" s="1230"/>
      <c r="BO77" s="1230"/>
      <c r="BP77" s="1231">
        <v>0</v>
      </c>
      <c r="BQ77" s="1231"/>
      <c r="BR77" s="1231"/>
      <c r="BS77" s="1231"/>
      <c r="BT77" s="1231"/>
      <c r="BU77" s="1231"/>
      <c r="BV77" s="1231"/>
      <c r="BW77" s="1231"/>
      <c r="BX77" s="1231">
        <v>0</v>
      </c>
      <c r="BY77" s="1231"/>
      <c r="BZ77" s="1231"/>
      <c r="CA77" s="1231"/>
      <c r="CB77" s="1231"/>
      <c r="CC77" s="1231"/>
      <c r="CD77" s="1231"/>
      <c r="CE77" s="1231"/>
      <c r="CF77" s="1231">
        <v>0</v>
      </c>
      <c r="CG77" s="1231"/>
      <c r="CH77" s="1231"/>
      <c r="CI77" s="1231"/>
      <c r="CJ77" s="1231"/>
      <c r="CK77" s="1231"/>
      <c r="CL77" s="1231"/>
      <c r="CM77" s="1231"/>
      <c r="CN77" s="1231">
        <v>0</v>
      </c>
      <c r="CO77" s="1231"/>
      <c r="CP77" s="1231"/>
      <c r="CQ77" s="1231"/>
      <c r="CR77" s="1231"/>
      <c r="CS77" s="1231"/>
      <c r="CT77" s="1231"/>
      <c r="CU77" s="1231"/>
      <c r="CV77" s="1231">
        <v>0</v>
      </c>
      <c r="CW77" s="1231"/>
      <c r="CX77" s="1231"/>
      <c r="CY77" s="1231"/>
      <c r="CZ77" s="1231"/>
      <c r="DA77" s="1231"/>
      <c r="DB77" s="1231"/>
      <c r="DC77" s="1231"/>
    </row>
    <row r="78" spans="2:107" ht="13.2" x14ac:dyDescent="0.2">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2" x14ac:dyDescent="0.2">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609</v>
      </c>
      <c r="BC79" s="1230"/>
      <c r="BD79" s="1230"/>
      <c r="BE79" s="1230"/>
      <c r="BF79" s="1230"/>
      <c r="BG79" s="1230"/>
      <c r="BH79" s="1230"/>
      <c r="BI79" s="1230"/>
      <c r="BJ79" s="1230"/>
      <c r="BK79" s="1230"/>
      <c r="BL79" s="1230"/>
      <c r="BM79" s="1230"/>
      <c r="BN79" s="1230"/>
      <c r="BO79" s="1230"/>
      <c r="BP79" s="1231">
        <v>7.1</v>
      </c>
      <c r="BQ79" s="1231"/>
      <c r="BR79" s="1231"/>
      <c r="BS79" s="1231"/>
      <c r="BT79" s="1231"/>
      <c r="BU79" s="1231"/>
      <c r="BV79" s="1231"/>
      <c r="BW79" s="1231"/>
      <c r="BX79" s="1231">
        <v>7.3</v>
      </c>
      <c r="BY79" s="1231"/>
      <c r="BZ79" s="1231"/>
      <c r="CA79" s="1231"/>
      <c r="CB79" s="1231"/>
      <c r="CC79" s="1231"/>
      <c r="CD79" s="1231"/>
      <c r="CE79" s="1231"/>
      <c r="CF79" s="1231">
        <v>7.4</v>
      </c>
      <c r="CG79" s="1231"/>
      <c r="CH79" s="1231"/>
      <c r="CI79" s="1231"/>
      <c r="CJ79" s="1231"/>
      <c r="CK79" s="1231"/>
      <c r="CL79" s="1231"/>
      <c r="CM79" s="1231"/>
      <c r="CN79" s="1231">
        <v>7.5</v>
      </c>
      <c r="CO79" s="1231"/>
      <c r="CP79" s="1231"/>
      <c r="CQ79" s="1231"/>
      <c r="CR79" s="1231"/>
      <c r="CS79" s="1231"/>
      <c r="CT79" s="1231"/>
      <c r="CU79" s="1231"/>
      <c r="CV79" s="1231">
        <v>7.5</v>
      </c>
      <c r="CW79" s="1231"/>
      <c r="CX79" s="1231"/>
      <c r="CY79" s="1231"/>
      <c r="CZ79" s="1231"/>
      <c r="DA79" s="1231"/>
      <c r="DB79" s="1231"/>
      <c r="DC79" s="1231"/>
    </row>
    <row r="80" spans="2:107" ht="13.2" x14ac:dyDescent="0.2">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2" x14ac:dyDescent="0.2">
      <c r="B81" s="259"/>
    </row>
    <row r="82" spans="2:109" ht="16.2" x14ac:dyDescent="0.2">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5v2FgbU4DqdQtlx0ZHOaoJF9Dg6CTYH3BlfX+nZNGRejQDaLXD7OV6+Jky5Af0mdRo8dWm0ImmjFJGi/HY6lQA==" saltValue="SY7msydAkDA0Jh3yVI5/s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A2DEF-6D48-4A35-9124-78704E01F6C8}">
  <sheetPr>
    <pageSetUpPr fitToPage="1"/>
  </sheetPr>
  <dimension ref="A1:DR125"/>
  <sheetViews>
    <sheetView showGridLines="0" zoomScale="55" zoomScaleNormal="55"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503</v>
      </c>
    </row>
  </sheetData>
  <sheetProtection algorithmName="SHA-512" hashValue="AQ9kgEVjsr9OyoT8L9IiVTR1ZE5DjDoSU+UUuDJc1xeAxI7LoiI9EsGmC1pwK55dUJkF4C2JGpoUjajsGSA5JQ==" saltValue="dp49jSyX1jqiM+NLIXJa/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3A3DF-DB19-4CA2-8772-95A080286E97}">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503</v>
      </c>
    </row>
  </sheetData>
  <sheetProtection algorithmName="SHA-512" hashValue="F4dEx/uX8sIGI3kZPqW+Q8ijCwe8qz7g8pDUB7NLc4tBfPx4HxO7mpUjNj9/bMfeCBaujxUGF3vq0v2Q0vXKeQ==" saltValue="cGWOX6+oALMte8HcXWO8p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553</v>
      </c>
      <c r="G2" s="149"/>
      <c r="H2" s="150"/>
    </row>
    <row r="3" spans="1:8" x14ac:dyDescent="0.2">
      <c r="A3" s="146" t="s">
        <v>546</v>
      </c>
      <c r="B3" s="151"/>
      <c r="C3" s="152"/>
      <c r="D3" s="153">
        <v>583055</v>
      </c>
      <c r="E3" s="154"/>
      <c r="F3" s="155">
        <v>271581</v>
      </c>
      <c r="G3" s="156"/>
      <c r="H3" s="157"/>
    </row>
    <row r="4" spans="1:8" x14ac:dyDescent="0.2">
      <c r="A4" s="158"/>
      <c r="B4" s="159"/>
      <c r="C4" s="160"/>
      <c r="D4" s="161">
        <v>293420</v>
      </c>
      <c r="E4" s="162"/>
      <c r="F4" s="163">
        <v>117844</v>
      </c>
      <c r="G4" s="164"/>
      <c r="H4" s="165"/>
    </row>
    <row r="5" spans="1:8" x14ac:dyDescent="0.2">
      <c r="A5" s="146" t="s">
        <v>548</v>
      </c>
      <c r="B5" s="151"/>
      <c r="C5" s="152"/>
      <c r="D5" s="153">
        <v>598371</v>
      </c>
      <c r="E5" s="154"/>
      <c r="F5" s="155">
        <v>268375</v>
      </c>
      <c r="G5" s="156"/>
      <c r="H5" s="157"/>
    </row>
    <row r="6" spans="1:8" x14ac:dyDescent="0.2">
      <c r="A6" s="158"/>
      <c r="B6" s="159"/>
      <c r="C6" s="160"/>
      <c r="D6" s="161">
        <v>329093</v>
      </c>
      <c r="E6" s="162"/>
      <c r="F6" s="163">
        <v>119602</v>
      </c>
      <c r="G6" s="164"/>
      <c r="H6" s="165"/>
    </row>
    <row r="7" spans="1:8" x14ac:dyDescent="0.2">
      <c r="A7" s="146" t="s">
        <v>549</v>
      </c>
      <c r="B7" s="151"/>
      <c r="C7" s="152"/>
      <c r="D7" s="153">
        <v>522877</v>
      </c>
      <c r="E7" s="154"/>
      <c r="F7" s="155">
        <v>301035</v>
      </c>
      <c r="G7" s="156"/>
      <c r="H7" s="157"/>
    </row>
    <row r="8" spans="1:8" x14ac:dyDescent="0.2">
      <c r="A8" s="158"/>
      <c r="B8" s="159"/>
      <c r="C8" s="160"/>
      <c r="D8" s="161">
        <v>245526</v>
      </c>
      <c r="E8" s="162"/>
      <c r="F8" s="163">
        <v>154376</v>
      </c>
      <c r="G8" s="164"/>
      <c r="H8" s="165"/>
    </row>
    <row r="9" spans="1:8" x14ac:dyDescent="0.2">
      <c r="A9" s="146" t="s">
        <v>550</v>
      </c>
      <c r="B9" s="151"/>
      <c r="C9" s="152"/>
      <c r="D9" s="153">
        <v>448458</v>
      </c>
      <c r="E9" s="154"/>
      <c r="F9" s="155">
        <v>277467</v>
      </c>
      <c r="G9" s="156"/>
      <c r="H9" s="157"/>
    </row>
    <row r="10" spans="1:8" x14ac:dyDescent="0.2">
      <c r="A10" s="158"/>
      <c r="B10" s="159"/>
      <c r="C10" s="160"/>
      <c r="D10" s="161">
        <v>213995</v>
      </c>
      <c r="E10" s="162"/>
      <c r="F10" s="163">
        <v>128378</v>
      </c>
      <c r="G10" s="164"/>
      <c r="H10" s="165"/>
    </row>
    <row r="11" spans="1:8" x14ac:dyDescent="0.2">
      <c r="A11" s="146" t="s">
        <v>551</v>
      </c>
      <c r="B11" s="151"/>
      <c r="C11" s="152"/>
      <c r="D11" s="153">
        <v>396463</v>
      </c>
      <c r="E11" s="154"/>
      <c r="F11" s="155">
        <v>282256</v>
      </c>
      <c r="G11" s="156"/>
      <c r="H11" s="157"/>
    </row>
    <row r="12" spans="1:8" x14ac:dyDescent="0.2">
      <c r="A12" s="158"/>
      <c r="B12" s="159"/>
      <c r="C12" s="166"/>
      <c r="D12" s="161">
        <v>218848</v>
      </c>
      <c r="E12" s="162"/>
      <c r="F12" s="163">
        <v>145453</v>
      </c>
      <c r="G12" s="164"/>
      <c r="H12" s="165"/>
    </row>
    <row r="13" spans="1:8" x14ac:dyDescent="0.2">
      <c r="A13" s="146"/>
      <c r="B13" s="151"/>
      <c r="C13" s="152"/>
      <c r="D13" s="153">
        <v>509845</v>
      </c>
      <c r="E13" s="154"/>
      <c r="F13" s="155">
        <v>280143</v>
      </c>
      <c r="G13" s="167"/>
      <c r="H13" s="157"/>
    </row>
    <row r="14" spans="1:8" x14ac:dyDescent="0.2">
      <c r="A14" s="158"/>
      <c r="B14" s="159"/>
      <c r="C14" s="160"/>
      <c r="D14" s="161">
        <v>260176</v>
      </c>
      <c r="E14" s="162"/>
      <c r="F14" s="163">
        <v>133131</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4.38</v>
      </c>
      <c r="C19" s="168">
        <f>ROUND(VALUE(SUBSTITUTE(実質収支比率等に係る経年分析!G$48,"▲","-")),2)</f>
        <v>4.58</v>
      </c>
      <c r="D19" s="168">
        <f>ROUND(VALUE(SUBSTITUTE(実質収支比率等に係る経年分析!H$48,"▲","-")),2)</f>
        <v>3.43</v>
      </c>
      <c r="E19" s="168">
        <f>ROUND(VALUE(SUBSTITUTE(実質収支比率等に係る経年分析!I$48,"▲","-")),2)</f>
        <v>3.87</v>
      </c>
      <c r="F19" s="168">
        <f>ROUND(VALUE(SUBSTITUTE(実質収支比率等に係る経年分析!J$48,"▲","-")),2)</f>
        <v>3.55</v>
      </c>
    </row>
    <row r="20" spans="1:11" x14ac:dyDescent="0.2">
      <c r="A20" s="168" t="s">
        <v>57</v>
      </c>
      <c r="B20" s="168">
        <f>ROUND(VALUE(SUBSTITUTE(実質収支比率等に係る経年分析!F$47,"▲","-")),2)</f>
        <v>54.39</v>
      </c>
      <c r="C20" s="168">
        <f>ROUND(VALUE(SUBSTITUTE(実質収支比率等に係る経年分析!G$47,"▲","-")),2)</f>
        <v>54.51</v>
      </c>
      <c r="D20" s="168">
        <f>ROUND(VALUE(SUBSTITUTE(実質収支比率等に係る経年分析!H$47,"▲","-")),2)</f>
        <v>49.07</v>
      </c>
      <c r="E20" s="168">
        <f>ROUND(VALUE(SUBSTITUTE(実質収支比率等に係る経年分析!I$47,"▲","-")),2)</f>
        <v>45.37</v>
      </c>
      <c r="F20" s="168">
        <f>ROUND(VALUE(SUBSTITUTE(実質収支比率等に係る経年分析!J$47,"▲","-")),2)</f>
        <v>39.67</v>
      </c>
    </row>
    <row r="21" spans="1:11" x14ac:dyDescent="0.2">
      <c r="A21" s="168" t="s">
        <v>58</v>
      </c>
      <c r="B21" s="168">
        <f>IF(ISNUMBER(VALUE(SUBSTITUTE(実質収支比率等に係る経年分析!F$49,"▲","-"))),ROUND(VALUE(SUBSTITUTE(実質収支比率等に係る経年分析!F$49,"▲","-")),2),NA())</f>
        <v>-5.72</v>
      </c>
      <c r="C21" s="168">
        <f>IF(ISNUMBER(VALUE(SUBSTITUTE(実質収支比率等に係る経年分析!G$49,"▲","-"))),ROUND(VALUE(SUBSTITUTE(実質収支比率等に係る経年分析!G$49,"▲","-")),2),NA())</f>
        <v>0.21</v>
      </c>
      <c r="D21" s="168">
        <f>IF(ISNUMBER(VALUE(SUBSTITUTE(実質収支比率等に係る経年分析!H$49,"▲","-"))),ROUND(VALUE(SUBSTITUTE(実質収支比率等に係る経年分析!H$49,"▲","-")),2),NA())</f>
        <v>-2.41</v>
      </c>
      <c r="E21" s="168">
        <f>IF(ISNUMBER(VALUE(SUBSTITUTE(実質収支比率等に係る経年分析!I$49,"▲","-"))),ROUND(VALUE(SUBSTITUTE(実質収支比率等に係る経年分析!I$49,"▲","-")),2),NA())</f>
        <v>0.73</v>
      </c>
      <c r="F21" s="168">
        <f>IF(ISNUMBER(VALUE(SUBSTITUTE(実質収支比率等に係る経年分析!J$49,"▲","-"))),ROUND(VALUE(SUBSTITUTE(実質収支比率等に係る経年分析!J$49,"▲","-")),2),NA())</f>
        <v>-4.9400000000000004</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簡易水道事業特別会計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0.18</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0.14000000000000001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0.15</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0.13</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7.0000000000000007E-2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0.46</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0.24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0.2</v>
      </c>
    </row>
    <row r="31" spans="1:11" x14ac:dyDescent="0.2">
      <c r="A31" s="169" t="str">
        <f>IF(連結実質赤字比率に係る赤字・黒字の構成分析!C$39="",NA(),連結実質赤字比率に係る赤字・黒字の構成分析!C$39)</f>
        <v>発電事業特別会計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0.31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0.37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0.24</v>
      </c>
    </row>
    <row r="32" spans="1:11" x14ac:dyDescent="0.2">
      <c r="A32" s="169" t="str">
        <f>IF(連結実質赤字比率に係る赤字・黒字の構成分析!C$38="",NA(),連結実質赤字比率に係る赤字・黒字の構成分析!C$38)</f>
        <v>公共下水道事業特別会計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0.14000000000000001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0.75</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0.57999999999999996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1.03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1.21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1.38</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0.83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1.0900000000000001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0.66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1.38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1.85</v>
      </c>
    </row>
    <row r="35" spans="1:16" x14ac:dyDescent="0.2">
      <c r="A35" s="169" t="str">
        <f>IF(連結実質赤字比率に係る赤字・黒字の構成分析!C$35="",NA(),連結実質赤字比率に係る赤字・黒字の構成分析!C$35)</f>
        <v>国民健康保険診療所事業特別会計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1.28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1.31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1.21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2.31</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4.38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4.58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3.43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3.87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3.54</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270</v>
      </c>
      <c r="E42" s="170"/>
      <c r="F42" s="170"/>
      <c r="G42" s="170">
        <f>'実質公債費比率（分子）の構造'!L$52</f>
        <v>258</v>
      </c>
      <c r="H42" s="170"/>
      <c r="I42" s="170"/>
      <c r="J42" s="170">
        <f>'実質公債費比率（分子）の構造'!M$52</f>
        <v>246</v>
      </c>
      <c r="K42" s="170"/>
      <c r="L42" s="170"/>
      <c r="M42" s="170">
        <f>'実質公債費比率（分子）の構造'!N$52</f>
        <v>255</v>
      </c>
      <c r="N42" s="170"/>
      <c r="O42" s="170"/>
      <c r="P42" s="170">
        <f>'実質公債費比率（分子）の構造'!O$52</f>
        <v>278</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f>'実質公債費比率（分子）の構造'!O$51</f>
        <v>0</v>
      </c>
      <c r="O43" s="170"/>
      <c r="P43" s="170"/>
    </row>
    <row r="44" spans="1:16" x14ac:dyDescent="0.2">
      <c r="A44" s="170" t="s">
        <v>67</v>
      </c>
      <c r="B44" s="170">
        <f>'実質公債費比率（分子）の構造'!K$50</f>
        <v>10</v>
      </c>
      <c r="C44" s="170"/>
      <c r="D44" s="170"/>
      <c r="E44" s="170">
        <f>'実質公債費比率（分子）の構造'!L$50</f>
        <v>9</v>
      </c>
      <c r="F44" s="170"/>
      <c r="G44" s="170"/>
      <c r="H44" s="170">
        <f>'実質公債費比率（分子）の構造'!M$50</f>
        <v>8</v>
      </c>
      <c r="I44" s="170"/>
      <c r="J44" s="170"/>
      <c r="K44" s="170">
        <f>'実質公債費比率（分子）の構造'!N$50</f>
        <v>7</v>
      </c>
      <c r="L44" s="170"/>
      <c r="M44" s="170"/>
      <c r="N44" s="170">
        <f>'実質公債費比率（分子）の構造'!O$50</f>
        <v>5</v>
      </c>
      <c r="O44" s="170"/>
      <c r="P44" s="170"/>
    </row>
    <row r="45" spans="1:16" x14ac:dyDescent="0.2">
      <c r="A45" s="170" t="s">
        <v>68</v>
      </c>
      <c r="B45" s="170">
        <f>'実質公債費比率（分子）の構造'!K$49</f>
        <v>7</v>
      </c>
      <c r="C45" s="170"/>
      <c r="D45" s="170"/>
      <c r="E45" s="170">
        <f>'実質公債費比率（分子）の構造'!L$49</f>
        <v>6</v>
      </c>
      <c r="F45" s="170"/>
      <c r="G45" s="170"/>
      <c r="H45" s="170">
        <f>'実質公債費比率（分子）の構造'!M$49</f>
        <v>4</v>
      </c>
      <c r="I45" s="170"/>
      <c r="J45" s="170"/>
      <c r="K45" s="170">
        <f>'実質公債費比率（分子）の構造'!N$49</f>
        <v>3</v>
      </c>
      <c r="L45" s="170"/>
      <c r="M45" s="170"/>
      <c r="N45" s="170">
        <f>'実質公債費比率（分子）の構造'!O$49</f>
        <v>3</v>
      </c>
      <c r="O45" s="170"/>
      <c r="P45" s="170"/>
    </row>
    <row r="46" spans="1:16" x14ac:dyDescent="0.2">
      <c r="A46" s="170" t="s">
        <v>69</v>
      </c>
      <c r="B46" s="170">
        <f>'実質公債費比率（分子）の構造'!K$48</f>
        <v>27</v>
      </c>
      <c r="C46" s="170"/>
      <c r="D46" s="170"/>
      <c r="E46" s="170">
        <f>'実質公債費比率（分子）の構造'!L$48</f>
        <v>26</v>
      </c>
      <c r="F46" s="170"/>
      <c r="G46" s="170"/>
      <c r="H46" s="170">
        <f>'実質公債費比率（分子）の構造'!M$48</f>
        <v>27</v>
      </c>
      <c r="I46" s="170"/>
      <c r="J46" s="170"/>
      <c r="K46" s="170">
        <f>'実質公債費比率（分子）の構造'!N$48</f>
        <v>22</v>
      </c>
      <c r="L46" s="170"/>
      <c r="M46" s="170"/>
      <c r="N46" s="170">
        <f>'実質公債費比率（分子）の構造'!O$48</f>
        <v>22</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305</v>
      </c>
      <c r="C49" s="170"/>
      <c r="D49" s="170"/>
      <c r="E49" s="170">
        <f>'実質公債費比率（分子）の構造'!L$45</f>
        <v>304</v>
      </c>
      <c r="F49" s="170"/>
      <c r="G49" s="170"/>
      <c r="H49" s="170">
        <f>'実質公債費比率（分子）の構造'!M$45</f>
        <v>297</v>
      </c>
      <c r="I49" s="170"/>
      <c r="J49" s="170"/>
      <c r="K49" s="170">
        <f>'実質公債費比率（分子）の構造'!N$45</f>
        <v>324</v>
      </c>
      <c r="L49" s="170"/>
      <c r="M49" s="170"/>
      <c r="N49" s="170">
        <f>'実質公債費比率（分子）の構造'!O$45</f>
        <v>342</v>
      </c>
      <c r="O49" s="170"/>
      <c r="P49" s="170"/>
    </row>
    <row r="50" spans="1:16" x14ac:dyDescent="0.2">
      <c r="A50" s="170" t="s">
        <v>73</v>
      </c>
      <c r="B50" s="170" t="e">
        <f>NA()</f>
        <v>#N/A</v>
      </c>
      <c r="C50" s="170">
        <f>IF(ISNUMBER('実質公債費比率（分子）の構造'!K$53),'実質公債費比率（分子）の構造'!K$53,NA())</f>
        <v>79</v>
      </c>
      <c r="D50" s="170" t="e">
        <f>NA()</f>
        <v>#N/A</v>
      </c>
      <c r="E50" s="170" t="e">
        <f>NA()</f>
        <v>#N/A</v>
      </c>
      <c r="F50" s="170">
        <f>IF(ISNUMBER('実質公債費比率（分子）の構造'!L$53),'実質公債費比率（分子）の構造'!L$53,NA())</f>
        <v>87</v>
      </c>
      <c r="G50" s="170" t="e">
        <f>NA()</f>
        <v>#N/A</v>
      </c>
      <c r="H50" s="170" t="e">
        <f>NA()</f>
        <v>#N/A</v>
      </c>
      <c r="I50" s="170">
        <f>IF(ISNUMBER('実質公債費比率（分子）の構造'!M$53),'実質公債費比率（分子）の構造'!M$53,NA())</f>
        <v>90</v>
      </c>
      <c r="J50" s="170" t="e">
        <f>NA()</f>
        <v>#N/A</v>
      </c>
      <c r="K50" s="170" t="e">
        <f>NA()</f>
        <v>#N/A</v>
      </c>
      <c r="L50" s="170">
        <f>IF(ISNUMBER('実質公債費比率（分子）の構造'!N$53),'実質公債費比率（分子）の構造'!N$53,NA())</f>
        <v>101</v>
      </c>
      <c r="M50" s="170" t="e">
        <f>NA()</f>
        <v>#N/A</v>
      </c>
      <c r="N50" s="170" t="e">
        <f>NA()</f>
        <v>#N/A</v>
      </c>
      <c r="O50" s="170">
        <f>IF(ISNUMBER('実質公債費比率（分子）の構造'!O$53),'実質公債費比率（分子）の構造'!O$53,NA())</f>
        <v>94</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2479</v>
      </c>
      <c r="E56" s="169"/>
      <c r="F56" s="169"/>
      <c r="G56" s="169">
        <f>'将来負担比率（分子）の構造'!J$52</f>
        <v>2483</v>
      </c>
      <c r="H56" s="169"/>
      <c r="I56" s="169"/>
      <c r="J56" s="169">
        <f>'将来負担比率（分子）の構造'!K$52</f>
        <v>2462</v>
      </c>
      <c r="K56" s="169"/>
      <c r="L56" s="169"/>
      <c r="M56" s="169">
        <f>'将来負担比率（分子）の構造'!L$52</f>
        <v>2404</v>
      </c>
      <c r="N56" s="169"/>
      <c r="O56" s="169"/>
      <c r="P56" s="169">
        <f>'将来負担比率（分子）の構造'!M$52</f>
        <v>2268</v>
      </c>
    </row>
    <row r="57" spans="1:16" x14ac:dyDescent="0.2">
      <c r="A57" s="169" t="s">
        <v>44</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43</v>
      </c>
      <c r="B58" s="169"/>
      <c r="C58" s="169"/>
      <c r="D58" s="169">
        <f>'将来負担比率（分子）の構造'!I$50</f>
        <v>3915</v>
      </c>
      <c r="E58" s="169"/>
      <c r="F58" s="169"/>
      <c r="G58" s="169">
        <f>'将来負担比率（分子）の構造'!J$50</f>
        <v>3789</v>
      </c>
      <c r="H58" s="169"/>
      <c r="I58" s="169"/>
      <c r="J58" s="169">
        <f>'将来負担比率（分子）の構造'!K$50</f>
        <v>3732</v>
      </c>
      <c r="K58" s="169"/>
      <c r="L58" s="169"/>
      <c r="M58" s="169">
        <f>'将来負担比率（分子）の構造'!L$50</f>
        <v>4137</v>
      </c>
      <c r="N58" s="169"/>
      <c r="O58" s="169"/>
      <c r="P58" s="169">
        <f>'将来負担比率（分子）の構造'!M$50</f>
        <v>4035</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4</v>
      </c>
      <c r="C61" s="169"/>
      <c r="D61" s="169"/>
      <c r="E61" s="169">
        <f>'将来負担比率（分子）の構造'!J$46</f>
        <v>4</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308</v>
      </c>
      <c r="C62" s="169"/>
      <c r="D62" s="169"/>
      <c r="E62" s="169">
        <f>'将来負担比率（分子）の構造'!J$45</f>
        <v>280</v>
      </c>
      <c r="F62" s="169"/>
      <c r="G62" s="169"/>
      <c r="H62" s="169">
        <f>'将来負担比率（分子）の構造'!K$45</f>
        <v>136</v>
      </c>
      <c r="I62" s="169"/>
      <c r="J62" s="169"/>
      <c r="K62" s="169">
        <f>'将来負担比率（分子）の構造'!L$45</f>
        <v>250</v>
      </c>
      <c r="L62" s="169"/>
      <c r="M62" s="169"/>
      <c r="N62" s="169">
        <f>'将来負担比率（分子）の構造'!M$45</f>
        <v>197</v>
      </c>
      <c r="O62" s="169"/>
      <c r="P62" s="169"/>
    </row>
    <row r="63" spans="1:16" x14ac:dyDescent="0.2">
      <c r="A63" s="169" t="s">
        <v>36</v>
      </c>
      <c r="B63" s="169">
        <f>'将来負担比率（分子）の構造'!I$44</f>
        <v>19</v>
      </c>
      <c r="C63" s="169"/>
      <c r="D63" s="169"/>
      <c r="E63" s="169">
        <f>'将来負担比率（分子）の構造'!J$44</f>
        <v>13</v>
      </c>
      <c r="F63" s="169"/>
      <c r="G63" s="169"/>
      <c r="H63" s="169">
        <f>'将来負担比率（分子）の構造'!K$44</f>
        <v>9</v>
      </c>
      <c r="I63" s="169"/>
      <c r="J63" s="169"/>
      <c r="K63" s="169">
        <f>'将来負担比率（分子）の構造'!L$44</f>
        <v>5</v>
      </c>
      <c r="L63" s="169"/>
      <c r="M63" s="169"/>
      <c r="N63" s="169">
        <f>'将来負担比率（分子）の構造'!M$44</f>
        <v>2</v>
      </c>
      <c r="O63" s="169"/>
      <c r="P63" s="169"/>
    </row>
    <row r="64" spans="1:16" x14ac:dyDescent="0.2">
      <c r="A64" s="169" t="s">
        <v>35</v>
      </c>
      <c r="B64" s="169">
        <f>'将来負担比率（分子）の構造'!I$43</f>
        <v>189</v>
      </c>
      <c r="C64" s="169"/>
      <c r="D64" s="169"/>
      <c r="E64" s="169">
        <f>'将来負担比率（分子）の構造'!J$43</f>
        <v>160</v>
      </c>
      <c r="F64" s="169"/>
      <c r="G64" s="169"/>
      <c r="H64" s="169">
        <f>'将来負担比率（分子）の構造'!K$43</f>
        <v>141</v>
      </c>
      <c r="I64" s="169"/>
      <c r="J64" s="169"/>
      <c r="K64" s="169">
        <f>'将来負担比率（分子）の構造'!L$43</f>
        <v>121</v>
      </c>
      <c r="L64" s="169"/>
      <c r="M64" s="169"/>
      <c r="N64" s="169">
        <f>'将来負担比率（分子）の構造'!M$43</f>
        <v>120</v>
      </c>
      <c r="O64" s="169"/>
      <c r="P64" s="169"/>
    </row>
    <row r="65" spans="1:16" x14ac:dyDescent="0.2">
      <c r="A65" s="169" t="s">
        <v>34</v>
      </c>
      <c r="B65" s="169">
        <f>'将来負担比率（分子）の構造'!I$42</f>
        <v>50</v>
      </c>
      <c r="C65" s="169"/>
      <c r="D65" s="169"/>
      <c r="E65" s="169">
        <f>'将来負担比率（分子）の構造'!J$42</f>
        <v>40</v>
      </c>
      <c r="F65" s="169"/>
      <c r="G65" s="169"/>
      <c r="H65" s="169">
        <f>'将来負担比率（分子）の構造'!K$42</f>
        <v>31</v>
      </c>
      <c r="I65" s="169"/>
      <c r="J65" s="169"/>
      <c r="K65" s="169">
        <f>'将来負担比率（分子）の構造'!L$42</f>
        <v>23</v>
      </c>
      <c r="L65" s="169"/>
      <c r="M65" s="169"/>
      <c r="N65" s="169">
        <f>'将来負担比率（分子）の構造'!M$42</f>
        <v>17</v>
      </c>
      <c r="O65" s="169"/>
      <c r="P65" s="169"/>
    </row>
    <row r="66" spans="1:16" x14ac:dyDescent="0.2">
      <c r="A66" s="169" t="s">
        <v>33</v>
      </c>
      <c r="B66" s="169">
        <f>'将来負担比率（分子）の構造'!I$41</f>
        <v>2964</v>
      </c>
      <c r="C66" s="169"/>
      <c r="D66" s="169"/>
      <c r="E66" s="169">
        <f>'将来負担比率（分子）の構造'!J$41</f>
        <v>2970</v>
      </c>
      <c r="F66" s="169"/>
      <c r="G66" s="169"/>
      <c r="H66" s="169">
        <f>'将来負担比率（分子）の構造'!K$41</f>
        <v>2925</v>
      </c>
      <c r="I66" s="169"/>
      <c r="J66" s="169"/>
      <c r="K66" s="169">
        <f>'将来負担比率（分子）の構造'!L$41</f>
        <v>2857</v>
      </c>
      <c r="L66" s="169"/>
      <c r="M66" s="169"/>
      <c r="N66" s="169">
        <f>'将来負担比率（分子）の構造'!M$41</f>
        <v>2653</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937</v>
      </c>
      <c r="C72" s="173">
        <f>基金残高に係る経年分析!G55</f>
        <v>938</v>
      </c>
      <c r="D72" s="173">
        <f>基金残高に係る経年分析!H55</f>
        <v>839</v>
      </c>
    </row>
    <row r="73" spans="1:16" x14ac:dyDescent="0.2">
      <c r="A73" s="172" t="s">
        <v>80</v>
      </c>
      <c r="B73" s="173">
        <f>基金残高に係る経年分析!F56</f>
        <v>33</v>
      </c>
      <c r="C73" s="173">
        <f>基金残高に係る経年分析!G56</f>
        <v>33</v>
      </c>
      <c r="D73" s="173">
        <f>基金残高に係る経年分析!H56</f>
        <v>33</v>
      </c>
    </row>
    <row r="74" spans="1:16" x14ac:dyDescent="0.2">
      <c r="A74" s="172" t="s">
        <v>81</v>
      </c>
      <c r="B74" s="173">
        <f>基金残高に係る経年分析!F57</f>
        <v>2607</v>
      </c>
      <c r="C74" s="173">
        <f>基金残高に係る経年分析!G57</f>
        <v>3018</v>
      </c>
      <c r="D74" s="173">
        <f>基金残高に係る経年分析!H57</f>
        <v>3016</v>
      </c>
    </row>
  </sheetData>
  <sheetProtection algorithmName="SHA-512" hashValue="mPLFxXOGsc4ochpRdP4OorOfiHFlf5ahAI1+L0n2RkgwfrpjDOFCdhKxkcSYKdHdMQWBZeFiFMooYbVB3eF4MQ==" saltValue="DLeXS7HX20Vb4CRHde3N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cp:lastPrinted>2024-03-14T01:45:05Z</cp:lastPrinted>
  <dcterms:created xsi:type="dcterms:W3CDTF">2024-02-05T03:54:33Z</dcterms:created>
  <dcterms:modified xsi:type="dcterms:W3CDTF">2024-09-24T00:37:51Z</dcterms:modified>
  <cp:category/>
</cp:coreProperties>
</file>